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https://d.docs.live.net/73df31eefb87caeb/6. SAN CRISTOBAL/001_Procesos de selección/2. Concurso de Meritos Abierto/2. Interventoría Construccion Malla Vial CMA 003 2024/Contrato/"/>
    </mc:Choice>
  </mc:AlternateContent>
  <xr:revisionPtr revIDLastSave="0" documentId="8_{87BEFDCB-55D6-4321-8194-664EA80BB5E4}" xr6:coauthVersionLast="47" xr6:coauthVersionMax="47" xr10:uidLastSave="{00000000-0000-0000-0000-000000000000}"/>
  <bookViews>
    <workbookView xWindow="-120" yWindow="-120" windowWidth="29040" windowHeight="15720" activeTab="1" xr2:uid="{00000000-000D-0000-FFFF-FFFF00000000}"/>
  </bookViews>
  <sheets>
    <sheet name="FORMULARIO 1 - DETALLADO" sheetId="7" r:id="rId1"/>
    <sheet name="FORMULARIO 1 - GLOBAL" sheetId="9" r:id="rId2"/>
    <sheet name="FM" sheetId="8" r:id="rId3"/>
    <sheet name="FORMULARIO1 - GLOBAL" sheetId="6" state="hidden"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s>
  <definedNames>
    <definedName name="\a">#REF!</definedName>
    <definedName name="\L">#REF!</definedName>
    <definedName name="\P">#REF!</definedName>
    <definedName name="\s">#REF!</definedName>
    <definedName name="\X">[0]!err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G1">#N/A</definedName>
    <definedName name="__________________i1">#REF!</definedName>
    <definedName name="__________________MA2">#REF!</definedName>
    <definedName name="__________________PJ50">#REF!</definedName>
    <definedName name="__________________SBC1">[1]INV!$A$12:$D$15</definedName>
    <definedName name="__________________SBC3">[1]INV!$F$12:$I$15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1">Scheduled_Payment+Extra_Payment</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1">Scheduled_Payment+Extra_Payment</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1">Scheduled_Payment+Extra_Payment</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1">Scheduled_Payment+Extra_Payment</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1">Scheduled_Payment+Extra_Payment</definedName>
    <definedName name="__________________z6">Scheduled_Payment+Extra_Payment</definedName>
    <definedName name="__________________z7">#N/A</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IPC2002">#REF!</definedName>
    <definedName name="_________________MA2">#REF!</definedName>
    <definedName name="_________________SBC1">[1]INV!$A$12:$D$15</definedName>
    <definedName name="_________________SBC3">[1]INV!$F$12:$I$15</definedName>
    <definedName name="_________________SBC5">[1]INV!$K$12:$N$15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G1">#N/A</definedName>
    <definedName name="________________i1">#REF!</definedName>
    <definedName name="________________MA2">#REF!</definedName>
    <definedName name="________________PJ50">#REF!</definedName>
    <definedName name="________________SBC1">[1]INV!$A$12:$D$15</definedName>
    <definedName name="________________SBC3">[1]INV!$F$12:$I$15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1">Scheduled_Payment+Extra_Payment</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1">Scheduled_Payment+Extra_Payment</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1">Scheduled_Payment+Extra_Payment</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1">Scheduled_Payment+Extra_Payment</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1">Scheduled_Payment+Extra_Payment</definedName>
    <definedName name="________________z6">Scheduled_Payment+Extra_Payment</definedName>
    <definedName name="________________z7">#N/A</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PC2002">#REF!</definedName>
    <definedName name="_______________MA2">#REF!</definedName>
    <definedName name="_______________oa55">#REF!</definedName>
    <definedName name="_______________SBC1">[1]INV!$A$12:$D$15</definedName>
    <definedName name="_______________SBC3">[1]INV!$F$12:$I$15</definedName>
    <definedName name="_______________SBC5">[1]INV!$K$12:$N$15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[1]INV!$A$12:$D$15</definedName>
    <definedName name="______________SBC3">[1]INV!$F$12:$I$15</definedName>
    <definedName name="______________SBC5">[1]INV!$K$12:$N$15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1">Scheduled_Payment+Extra_Payment</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1">Scheduled_Payment+Extra_Payment</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1">Scheduled_Payment+Extra_Payment</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1">Scheduled_Payment+Extra_Payment</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1">Scheduled_Payment+Extra_Payment</definedName>
    <definedName name="______________z6">Scheduled_Payment+Extra_Payment</definedName>
    <definedName name="______________z7">#N/A</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IPC2002">#REF!</definedName>
    <definedName name="_____________MA2">#REF!</definedName>
    <definedName name="_____________oa55">#REF!</definedName>
    <definedName name="_____________SBC1">[1]INV!$A$12:$D$15</definedName>
    <definedName name="_____________SBC3">[1]INV!$F$12:$I$15</definedName>
    <definedName name="_____________SBC5">[1]INV!$K$12:$N$15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#N/A</definedName>
    <definedName name="____________i1">#REF!</definedName>
    <definedName name="____________MA2">#REF!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1">Scheduled_Payment+Extra_Payment</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1">Scheduled_Payment+Extra_Payment</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1">Scheduled_Payment+Extra_Payment</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1">Scheduled_Payment+Extra_Payment</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1">Scheduled_Payment+Extra_Payment</definedName>
    <definedName name="____________z6">Scheduled_Payment+Extra_Payment</definedName>
    <definedName name="____________z7">#N/A</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IPC2002">#REF!</definedName>
    <definedName name="___________MA2">#REF!</definedName>
    <definedName name="___________oa55">#REF!</definedName>
    <definedName name="___________PJ50">#REF!</definedName>
    <definedName name="___________SBC1">[1]INV!$A$12:$D$15</definedName>
    <definedName name="___________SBC3">[1]INV!$F$12:$I$15</definedName>
    <definedName name="___________SBC5">[1]INV!$K$12:$N$15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PU221">#REF!</definedName>
    <definedName name="__________APU465" localSheetId="1">[2]!absc</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G1">#N/A</definedName>
    <definedName name="__________i1">#REF!</definedName>
    <definedName name="__________MA2">#REF!</definedName>
    <definedName name="__________oa55">#REF!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1">Scheduled_Payment+Extra_Payment</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1">Scheduled_Payment+Extra_Payment</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1">Scheduled_Payment+Extra_Payment</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1">Scheduled_Payment+Extra_Payment</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1">Scheduled_Payment+Extra_Payment</definedName>
    <definedName name="__________z6">Scheduled_Payment+Extra_Payment</definedName>
    <definedName name="__________z7">#N/A</definedName>
    <definedName name="_________AFC1">[1]INV!$A$25:$D$28</definedName>
    <definedName name="_________AFC3">[1]INV!$F$25:$I$28</definedName>
    <definedName name="_________AFC5">[1]INV!$K$25:$N$28</definedName>
    <definedName name="_________APU221">#REF!</definedName>
    <definedName name="_________APU465" localSheetId="1">[2]!absc</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#REF!</definedName>
    <definedName name="_________i1">#REF!</definedName>
    <definedName name="_________IPC2002">#REF!</definedName>
    <definedName name="_________MA2">#REF!</definedName>
    <definedName name="_________oa55">#REF!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[1]INV!$A$25:$D$28</definedName>
    <definedName name="________AFC3">[1]INV!$F$25:$I$28</definedName>
    <definedName name="________AFC5">[1]INV!$K$25:$N$28</definedName>
    <definedName name="________APU221">#REF!</definedName>
    <definedName name="________APU465" localSheetId="1">[2]!absc</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[1]INV!$A$12:$D$15</definedName>
    <definedName name="________SBC3">[1]INV!$F$12:$I$15</definedName>
    <definedName name="________SBC5">[1]INV!$K$12:$N$15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1">Scheduled_Payment+Extra_Payment</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1">Scheduled_Payment+Extra_Payment</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1">Scheduled_Payment+Extra_Payment</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 localSheetId="1">Scheduled_Payment+Extra_Payment</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1">Scheduled_Payment+Extra_Payment</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 localSheetId="1">[2]!absc</definedName>
    <definedName name="_______APU465">[2]!absc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 localSheetId="1">[2]!absc</definedName>
    <definedName name="______APU465">[2]!absc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 localSheetId="1">Scheduled_Payment+Extra_Payment</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[3]Datos!$B$2</definedName>
    <definedName name="_____adi2">[3]Datos!$B$3</definedName>
    <definedName name="_____AFC1">[1]INV!$A$25:$D$28</definedName>
    <definedName name="_____AFC3">[1]INV!$F$25:$I$28</definedName>
    <definedName name="_____AFC5">[1]INV!$K$25:$N$28</definedName>
    <definedName name="_____APU221">#REF!</definedName>
    <definedName name="_____APU465" localSheetId="1">[2]!absc</definedName>
    <definedName name="_____APU465">[2]!absc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 localSheetId="1">Scheduled_Payment+Extra_Payment</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[3]Datos!$B$2</definedName>
    <definedName name="____adi2">[3]Datos!$B$3</definedName>
    <definedName name="____AFC1">[1]INV!$A$25:$D$28</definedName>
    <definedName name="____AFC3">[1]INV!$F$25:$I$28</definedName>
    <definedName name="____AFC5">[1]INV!$K$25:$N$28</definedName>
    <definedName name="____APU221">#REF!</definedName>
    <definedName name="____APU465" localSheetId="1">[2]!absc</definedName>
    <definedName name="____APU465">[2]!absc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 localSheetId="1">Scheduled_Payment+Extra_Payment</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[3]Datos!$B$2</definedName>
    <definedName name="___adi2">[3]Datos!$B$3</definedName>
    <definedName name="___AFC1">[1]INV!$A$25:$D$28</definedName>
    <definedName name="___AFC3">[1]INV!$F$25:$I$28</definedName>
    <definedName name="___AFC5">[1]INV!$K$25:$N$28</definedName>
    <definedName name="___APU221">#REF!</definedName>
    <definedName name="___APU465" localSheetId="1">[2]!absc</definedName>
    <definedName name="___APU465">[2]!absc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 localSheetId="1">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[3]Datos!$B$2</definedName>
    <definedName name="__adi2">[3]Datos!$B$3</definedName>
    <definedName name="__AFC1">[1]INV!$A$25:$D$28</definedName>
    <definedName name="__AFC3">[1]INV!$F$25:$I$28</definedName>
    <definedName name="__AFC5">[1]INV!$K$25:$N$28</definedName>
    <definedName name="__APU221">#REF!</definedName>
    <definedName name="__APU465" localSheetId="1">[2]!absc</definedName>
    <definedName name="__APU465">[2]!absc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[4]PESOS!#REF!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 localSheetId="1">IF([5]!Loan_Amount*[5]!Interest_Rate*[5]!Loan_Years*[5]!Loan_Start&gt;0,1,0)</definedName>
    <definedName name="__nO">IF([5]!Loan_Amount*[5]!Interest_Rate*[5]!Loan_Years*[5]!Loan_Start&gt;0,1,0)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1">Scheduled_Payment+Extra_Payment</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2_DER_K13_000_–_K13_650">[6]EST2!#REF!</definedName>
    <definedName name="_02_DER_K15_700_–_K16_100">[6]EST2!#REF!</definedName>
    <definedName name="_03_K15_140_–_K20_540">[6]EST2!#REF!</definedName>
    <definedName name="_04">[6]EST2!#REF!</definedName>
    <definedName name="_05_DER_K35_250_–_K35_605.41">[6]EST2!#REF!</definedName>
    <definedName name="_05_IZQ_K25_695_–_K35_327.62">[6]EST2!#REF!</definedName>
    <definedName name="_05_IZQ_K35_420_–_K36_462.29">[6]EST2!#REF!</definedName>
    <definedName name="_06_K41_785.67_–_K48_083.55">[6]EST2!#REF!</definedName>
    <definedName name="_07_DER_K48_000_–_K49_563.19">[6]EST2!#REF!</definedName>
    <definedName name="_07_IZQ_K49_320_–_K52_112.74">[6]EST2!#REF!</definedName>
    <definedName name="_08_DER_K57_040_–_K61_476.50">[6]EST2!#REF!</definedName>
    <definedName name="_08_IZQ_K52_300_–_K57_577.97">[6]EST2!#REF!</definedName>
    <definedName name="_08_K24_723__A_K55_717.28">[6]EST2!#REF!</definedName>
    <definedName name="_09_K61_520_A_K61_144">[6]EST2!#REF!</definedName>
    <definedName name="_10_PR64_500_–_PR_69_541.49">[6]EST2!#REF!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di1">[7]Datos!$B$2</definedName>
    <definedName name="_adi2">[7]Datos!$B$3</definedName>
    <definedName name="_AFC1">[1]INV!$A$25:$D$28</definedName>
    <definedName name="_AFC3">[1]INV!$F$25:$I$28</definedName>
    <definedName name="_AFC5">[1]INV!$K$25:$N$28</definedName>
    <definedName name="_APU221">#REF!</definedName>
    <definedName name="_APU3">#REF!</definedName>
    <definedName name="_APU465" localSheetId="1">[2]!absc</definedName>
    <definedName name="_APU465">[2]!absc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hc1">[8]Dimensiones!$B$13</definedName>
    <definedName name="_dhc2">[8]Dimensiones!$B$17</definedName>
    <definedName name="_dhc3">[8]Dimensiones!$B$21</definedName>
    <definedName name="_dhc4">[8]Dimensiones!$B$25</definedName>
    <definedName name="_dhc5">[8]Dimensiones!$B$29</definedName>
    <definedName name="_dvc1">[8]Dimensiones!$B$12</definedName>
    <definedName name="_dvc2">[8]Dimensiones!$B$16</definedName>
    <definedName name="_dvc3">[8]Dimensiones!$B$20</definedName>
    <definedName name="_dvc4">[8]Dimensiones!$B$24</definedName>
    <definedName name="_dvc5">[8]Dimensiones!$B$28</definedName>
    <definedName name="_eac1">[8]Dimensiones!$F$10</definedName>
    <definedName name="_eac2">[8]Dimensiones!$F$13</definedName>
    <definedName name="_eac3">[8]Dimensiones!$F$16</definedName>
    <definedName name="_eac4">[8]Dimensiones!$F$19</definedName>
    <definedName name="_eac5">[8]Dimensiones!$F$22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[8]Dimensiones!$B$9</definedName>
    <definedName name="_Fill" localSheetId="0" hidden="1">#REF!</definedName>
    <definedName name="_Fill" localSheetId="1" hidden="1">#REF!</definedName>
    <definedName name="_Fill" hidden="1">#REF!</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lac1">[8]Dimensiones!$F$9</definedName>
    <definedName name="_lac2">[8]Dimensiones!$F$12</definedName>
    <definedName name="_lac3">[8]Dimensiones!$F$15</definedName>
    <definedName name="_lac4">[8]Dimensiones!$F$18</definedName>
    <definedName name="_lac5">[8]Dimensiones!$F$21</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un2">[4]PESOS!#REF!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'[9]CANT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[10]Otros!$D$14</definedName>
    <definedName name="_OCT2">#REF!</definedName>
    <definedName name="_OF">[10]Otros!$D$15</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L">[10]Otros!$D$17</definedName>
    <definedName name="_Parse_Out" hidden="1">#REF!</definedName>
    <definedName name="_PJ50">#REF!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AS">[10]Otros!$D$18</definedName>
    <definedName name="_rc">#REF!</definedName>
    <definedName name="_ref4">#REF!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1">Scheduled_Payment+Extra_Payment</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#REF!</definedName>
    <definedName name="A_impresión_IM">#REF!</definedName>
    <definedName name="A000" localSheetId="1">[11]!absc</definedName>
    <definedName name="A000">[11]!absc</definedName>
    <definedName name="a2a" hidden="1">{"TAB1",#N/A,TRUE,"GENERAL";"TAB2",#N/A,TRUE,"GENERAL";"TAB3",#N/A,TRUE,"GENERAL";"TAB4",#N/A,TRUE,"GENERAL";"TAB5",#N/A,TRUE,"GENERAL"}</definedName>
    <definedName name="AA" localSheetId="1">[12]!absc</definedName>
    <definedName name="AA">[12]!absc</definedName>
    <definedName name="AAA">[0]!err</definedName>
    <definedName name="AAAAA">#REF!</definedName>
    <definedName name="AAA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C">#REF!</definedName>
    <definedName name="ABG">[1]AASHTO!$A$2:$F$5</definedName>
    <definedName name="ABRIL">[13]General!#REF!</definedName>
    <definedName name="absc" localSheetId="1">[14]!absc</definedName>
    <definedName name="absc">[14]!absc</definedName>
    <definedName name="absc_" localSheetId="1">[15]!absc</definedName>
    <definedName name="absc_">[15]!absc</definedName>
    <definedName name="absc_1" localSheetId="1">[15]!absc</definedName>
    <definedName name="absc_1">[15]!absc</definedName>
    <definedName name="absc1" localSheetId="1">[16]!absc</definedName>
    <definedName name="absc1">[16]!absc</definedName>
    <definedName name="ac">[8]Dimensiones!$B$8</definedName>
    <definedName name="Acarreo">[17]General!$N$12:$N$1485</definedName>
    <definedName name="AccessDatabase" hidden="1">"C:\C-314\VOLUMENES\volfin4.mdb"</definedName>
    <definedName name="acci">#REF!</definedName>
    <definedName name="ACTAAJUSTE3" hidden="1">{"via1",#N/A,TRUE,"general";"via2",#N/A,TRUE,"general";"via3",#N/A,TRUE,"general"}</definedName>
    <definedName name="Actividades">#REF!</definedName>
    <definedName name="ad">#REF!</definedName>
    <definedName name="ADFGSDB" hidden="1">{"via1",#N/A,TRUE,"general";"via2",#N/A,TRUE,"general";"via3",#N/A,TRUE,"general"}</definedName>
    <definedName name="ADI">#REF!</definedName>
    <definedName name="adm">[3]Datos!$B$19</definedName>
    <definedName name="ADMINISTRACION">#REF!</definedName>
    <definedName name="administrador">[18]Informacion!$B$15</definedName>
    <definedName name="ADMINISTRADOR_VIAL__ARMANDO_SANCHEZ_SANCHEZ">[19]INDICMICROEMP!$A$20</definedName>
    <definedName name="ADMON">'[20]Formulario N° 4'!$F$129</definedName>
    <definedName name="adoc1" localSheetId="1">[16]!absc</definedName>
    <definedName name="adoc1">[16]!absc</definedName>
    <definedName name="ADOC125" localSheetId="1">[16]!absc</definedName>
    <definedName name="ADOC125">[16]!absc</definedName>
    <definedName name="adoq" localSheetId="1">[11]!absc</definedName>
    <definedName name="adoq">[11]!absc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lambre14">#REF!</definedName>
    <definedName name="alambrecal14">#REF!</definedName>
    <definedName name="alc" localSheetId="1">[21]!absc</definedName>
    <definedName name="alc">[21]!absc</definedName>
    <definedName name="ANCLAJE">'[22]MC SF GAVIONES'!#REF!</definedName>
    <definedName name="ANE">'[23]ANEXO 7'!#REF!</definedName>
    <definedName name="anscount" hidden="1">1</definedName>
    <definedName name="Antic">[24]BASES!$B$33</definedName>
    <definedName name="ANTICIPO">[25]BASES!$B$33</definedName>
    <definedName name="AÑO">[26]PRESUPUESTO!$D$13</definedName>
    <definedName name="AÑOWUIE">'[27]Res-Accide-10'!$R$2:$R$7</definedName>
    <definedName name="ao">#REF!</definedName>
    <definedName name="APU" localSheetId="1">[28]!absc</definedName>
    <definedName name="APU">[28]!absc</definedName>
    <definedName name="APU_directos">#REF!</definedName>
    <definedName name="APU221.1">#REF!</definedName>
    <definedName name="APU221.2">#REF!</definedName>
    <definedName name="APU5P" localSheetId="1">[2]!absc</definedName>
    <definedName name="APU5P">[2]!absc</definedName>
    <definedName name="aq">[0]!err</definedName>
    <definedName name="aqaq" hidden="1">{"TAB1",#N/A,TRUE,"GENERAL";"TAB2",#N/A,TRUE,"GENERAL";"TAB3",#N/A,TRUE,"GENERAL";"TAB4",#N/A,TRUE,"GENERAL";"TAB5",#N/A,TRUE,"GENERAL"}</definedName>
    <definedName name="Area_canal">[8]Dimensiones!$B$36</definedName>
    <definedName name="_xlnm.Extract">'[29]AC2-AG96'!#REF!</definedName>
    <definedName name="_xlnm.Print_Area" localSheetId="0">'FORMULARIO 1 - DETALLADO'!$B$1:$O$59</definedName>
    <definedName name="_xlnm.Print_Area" localSheetId="1">'FORMULARIO 1 - GLOBAL'!$B$1:$O$59</definedName>
    <definedName name="_xlnm.Print_Area" localSheetId="3">'FORMULARIO1 - GLOBAL'!$A$1:$I$41</definedName>
    <definedName name="_xlnm.Print_Area">#N/A</definedName>
    <definedName name="ARENA">[20]MATERIALES!$D$2</definedName>
    <definedName name="Arenag">#REF!</definedName>
    <definedName name="armuve">[0]!err</definedName>
    <definedName name="ARP">#REF!</definedName>
    <definedName name="articulos">[30]articulos!$A$2:$E$65536</definedName>
    <definedName name="ARTURO">#REF!</definedName>
    <definedName name="as">#REF!</definedName>
    <definedName name="asasdasd">#N/A</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dfñk">#N/A</definedName>
    <definedName name="ASFALTO">'[31]5.2'!$D$21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[8]Dimensiones!$D$10</definedName>
    <definedName name="au">#REF!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NCO">#REF!</definedName>
    <definedName name="BARA">[13]General!#REF!</definedName>
    <definedName name="BASE">#REF!</definedName>
    <definedName name="base_VaR">#REF!</definedName>
    <definedName name="BASEDATOS">#REF!</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'[32]ESTADO RED'!$E$8</definedName>
    <definedName name="bl">#REF!</definedName>
    <definedName name="blanco">#REF!</definedName>
    <definedName name="bn">#REF!</definedName>
    <definedName name="bnm">#REF!</definedName>
    <definedName name="BOBCAT">#REF!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'[33]ESTADO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AB">#REF!</definedName>
    <definedName name="cadenero">#REF!</definedName>
    <definedName name="CANGURO">#REF!</definedName>
    <definedName name="CANT">#REF!</definedName>
    <definedName name="Cantidad">#REF!</definedName>
    <definedName name="Car">[3]Datos!$B$11</definedName>
    <definedName name="CARGADOR">[20]EQUIPO!$D$10</definedName>
    <definedName name="CARGO">#REF!</definedName>
    <definedName name="CARLOS">[34]General!$N$12:$N$1485</definedName>
    <definedName name="CARRETERA">#REF!</definedName>
    <definedName name="CARRO">#REF!</definedName>
    <definedName name="CASA">[35]General!#REF!</definedName>
    <definedName name="CASITA">[13]General!#REF!</definedName>
    <definedName name="CATD8">#REF!</definedName>
    <definedName name="CATEGORIA">#REF!</definedName>
    <definedName name="causa">#REF!</definedName>
    <definedName name="cc">#REF!</definedName>
    <definedName name="ccccc" hidden="1">{"TAB1",#N/A,TRUE,"GENERAL";"TAB2",#N/A,TRUE,"GENERAL";"TAB3",#N/A,TRUE,"GENERAL";"TAB4",#N/A,TRUE,"GENERAL";"TAB5",#N/A,TRUE,"GENERAL"}</definedName>
    <definedName name="CCCCCC">'[36]A. P. U.'!#REF!</definedName>
    <definedName name="ccto210">#REF!</definedName>
    <definedName name="cd">[37]Hoja1!$C$81</definedName>
    <definedName name="cdcdc" hidden="1">{"via1",#N/A,TRUE,"general";"via2",#N/A,TRUE,"general";"via3",#N/A,TRUE,"general"}</definedName>
    <definedName name="CDctrl">[24]CDItem!$G$8</definedName>
    <definedName name="ceerf" hidden="1">{"TAB1",#N/A,TRUE,"GENERAL";"TAB2",#N/A,TRUE,"GENERAL";"TAB3",#N/A,TRUE,"GENERAL";"TAB4",#N/A,TRUE,"GENERAL";"TAB5",#N/A,TRUE,"GENERAL"}</definedName>
    <definedName name="CEMENTO">[38]Insum!$A$3:$H$63</definedName>
    <definedName name="cesped">#REF!</definedName>
    <definedName name="CIRCUITOS">[39]Circuitos!$C$2:$C$891</definedName>
    <definedName name="clase">#REF!</definedName>
    <definedName name="CN">#REF!</definedName>
    <definedName name="co">#REF!</definedName>
    <definedName name="CODIGO">#REF!</definedName>
    <definedName name="COMPRE">#REF!</definedName>
    <definedName name="COMPRESOR">[20]EQUIPO!$D$5</definedName>
    <definedName name="COMPROBANTE_DE_PAGO">#REF!</definedName>
    <definedName name="concreto">#REF!</definedName>
    <definedName name="Concreto1_m">[8]Dimensiones!$F$36</definedName>
    <definedName name="Concreto2_m">[8]Dimensiones!$F$38</definedName>
    <definedName name="Concreto3_m">[8]Dimensiones!$F$40</definedName>
    <definedName name="Concreto4_m">[8]Dimensiones!$F$42</definedName>
    <definedName name="Concreto5_m">[8]Dimensiones!$F$44</definedName>
    <definedName name="conductor">#REF!</definedName>
    <definedName name="Consultor">#N/A</definedName>
    <definedName name="contra">#REF!</definedName>
    <definedName name="Contratante">#N/A</definedName>
    <definedName name="contratista">[3]Datos!$B$13</definedName>
    <definedName name="CONTRATO">#REF!</definedName>
    <definedName name="COPIA">[0]!err</definedName>
    <definedName name="copiao4">[0]!err</definedName>
    <definedName name="corri">[0]!err</definedName>
    <definedName name="COSTO_TRANSPORTE">[40]Transp.!$B$5:$E$19</definedName>
    <definedName name="COSTODIRECTO">#REF!</definedName>
    <definedName name="COSTOS">[41]TARIFAS!$A$1:$F$52</definedName>
    <definedName name="cp">#REF!</definedName>
    <definedName name="_xlnm.Criteria">'[29]AC2-AG96'!#REF!</definedName>
    <definedName name="Criticos">#REF!</definedName>
    <definedName name="CTA">#REF!</definedName>
    <definedName name="ctoin">[3]Datos!$B$1</definedName>
    <definedName name="cuad1">#REF!</definedName>
    <definedName name="cuad2">#REF!</definedName>
    <definedName name="cuad3">#REF!</definedName>
    <definedName name="cuad4">#REF!</definedName>
    <definedName name="CUAD5">#REF!</definedName>
    <definedName name="cuado">#REF!</definedName>
    <definedName name="CUAL">[0]!err</definedName>
    <definedName name="CUBS">[42]Hoja1!$A$1:$IV$65536</definedName>
    <definedName name="CUENTA">#REF!</definedName>
    <definedName name="CUNET" hidden="1">{"via1",#N/A,TRUE,"general";"via2",#N/A,TRUE,"general";"via3",#N/A,TRUE,"general"}</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percápita">[43]Sanitario!$AC$9:$AD$9</definedName>
    <definedName name="dario">'[44]GPI 526'!#REF!</definedName>
    <definedName name="DASD" hidden="1">{"TAB1",#N/A,TRUE,"GENERAL";"TAB2",#N/A,TRUE,"GENERAL";"TAB3",#N/A,TRUE,"GENERAL";"TAB4",#N/A,TRUE,"GENERAL";"TAB5",#N/A,TRUE,"GENERAL"}</definedName>
    <definedName name="DAT">#REF!</definedName>
    <definedName name="Data">#REF!</definedName>
    <definedName name="Datos">#REF!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#N/A</definedName>
    <definedName name="DERRUMBES111">[45]CONT_ADI!#REF!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[26]PRESUPUESTO!$B$13</definedName>
    <definedName name="diego">#REF!</definedName>
    <definedName name="diego1">#REF!</definedName>
    <definedName name="DistanciasPRS7801">[46]Hoja1!$K$3:$L$55</definedName>
    <definedName name="DistanciasPRS9003">[46]Hoja1!$A$3:$B$52</definedName>
    <definedName name="DistanciasPRS9004">[46]Hoja1!$F$3:$G$33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[43]Sanitario!$AC$8:$AD$8</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v">[43]Sanitario!$AC$7:$AD$7</definedName>
    <definedName name="dxfgg" hidden="1">{"via1",#N/A,TRUE,"general";"via2",#N/A,TRUE,"general";"via3",#N/A,TRUE,"general"}</definedName>
    <definedName name="E_03">#REF!</definedName>
    <definedName name="e3e33" hidden="1">{"via1",#N/A,TRUE,"general";"via2",#N/A,TRUE,"general";"via3",#N/A,TRUE,"general"}</definedName>
    <definedName name="ec">[8]Dimensiones!$B$11</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EE" localSheetId="1">Scheduled_Payment+Extra_Payment</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l">#REF!</definedName>
    <definedName name="emanto">#REF!</definedName>
    <definedName name="emanto_51">#REF!</definedName>
    <definedName name="eme">[0]!err</definedName>
    <definedName name="EMPRESA">#REF!</definedName>
    <definedName name="End_Bal">#REF!</definedName>
    <definedName name="ENERO">[47]General!#REF!</definedName>
    <definedName name="ENEROA">[48]General!#REF!</definedName>
    <definedName name="ENTRADASP">#REF!</definedName>
    <definedName name="EPS">#REF!</definedName>
    <definedName name="EQUI">[49]EQUIPOS!$1:$1048576</definedName>
    <definedName name="EQUIPO">#REF!</definedName>
    <definedName name="Equipo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[50]TARIF2002!#REF!</definedName>
    <definedName name="ERROR5">[50]TARIF2002!#REF!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P220.1">'[51]220.1'!$H$52</definedName>
    <definedName name="ESP320.1">'[52]320.1'!$H$52</definedName>
    <definedName name="ESP330.1">'[51]330.1'!$H$52</definedName>
    <definedName name="ESP330.2">'[52]330.2'!$H$52</definedName>
    <definedName name="ESP640.1.2">'[51]640.1.2'!$H$50</definedName>
    <definedName name="ESP673.1">'[51]673.1'!$H$49</definedName>
    <definedName name="ESP673.2">'[51]673.2'!$H$53</definedName>
    <definedName name="ESP700.1">'[52]700.1'!$H$52</definedName>
    <definedName name="ESPECIFICACION">#REF!</definedName>
    <definedName name="Especificación">#REF!</definedName>
    <definedName name="et">[8]Dimensiones!$D$11</definedName>
    <definedName name="etertgg" hidden="1">{"via1",#N/A,TRUE,"general";"via2",#N/A,TRUE,"general";"via3",#N/A,TRUE,"general"}</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[44]SKJ452!#REF!</definedName>
    <definedName name="Excel_BuiltIn_Print_Titles_10_51">#REF!</definedName>
    <definedName name="Excel_BuiltIn_Print_Titles_11">[44]ITA878!#REF!</definedName>
    <definedName name="Excel_BuiltIn_Print_Titles_11_51">#REF!</definedName>
    <definedName name="Excel_BuiltIn_Print_Titles_12">'[44]AEA-944'!#REF!</definedName>
    <definedName name="Excel_BuiltIn_Print_Titles_12_51">#REF!</definedName>
    <definedName name="Excel_BuiltIn_Print_Titles_13">'[44]DUB-823'!#REF!</definedName>
    <definedName name="Excel_BuiltIn_Print_Titles_13_51">#REF!</definedName>
    <definedName name="Excel_BuiltIn_Print_Titles_14">'[44]GPI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[44]XXJ617!#REF!</definedName>
    <definedName name="Excel_BuiltIn_Print_Titles_19_51">#REF!</definedName>
    <definedName name="Excel_BuiltIn_Print_Titles_20">#REF!</definedName>
    <definedName name="Excel_BuiltIn_Print_Titles_20_51">#REF!</definedName>
    <definedName name="Excel_BuiltIn_Print_Titles_21">[44]SNG_855!#REF!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'[44]VEA 374'!#REF!</definedName>
    <definedName name="Excel_BuiltIn_Print_Titles_5_51">#REF!</definedName>
    <definedName name="Excel_BuiltIn_Print_Titles_5_XX">'[44]VEA 374'!#REF!</definedName>
    <definedName name="Excel_BuiltIn_Print_Titles_5_XX_51">#REF!</definedName>
    <definedName name="Excel_BuiltIn_Print_Titles_6">#REF!</definedName>
    <definedName name="Excel_BuiltIn_Print_Titles_6_51">#REF!</definedName>
    <definedName name="Excel_BuiltIn_Print_Titles_7">[44]HFB024!#REF!</definedName>
    <definedName name="Excel_BuiltIn_Print_Titles_7_51">#REF!</definedName>
    <definedName name="Excel_BuiltIn_Print_Titles_8">#REF!</definedName>
    <definedName name="Excel_BuiltIn_Print_Titles_8_51">#REF!</definedName>
    <definedName name="Excel_BuiltIn_Print_Titles_9">[44]PAJ825!#REF!</definedName>
    <definedName name="Excel_BuiltIn_Print_Titles_9_51">#REF!</definedName>
    <definedName name="EXCROC">'[53]Análisis de precios'!$H$52</definedName>
    <definedName name="Extra_Pay">#REF!</definedName>
    <definedName name="fa">#REF!</definedName>
    <definedName name="FAC" hidden="1">#REF!</definedName>
    <definedName name="FACIL">[54]General!#REF!</definedName>
    <definedName name="FACTURADO">'[55]Itemes Renovación'!#REF!</definedName>
    <definedName name="fb">#REF!</definedName>
    <definedName name="fd">'[36]A. P. U.'!#REF!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RO">[13]General!#REF!</definedName>
    <definedName name="FECHA">#REF!</definedName>
    <definedName name="FENREO">[56]General!#REF!</definedName>
    <definedName name="fer">'[27]Res-Accide-10'!#REF!</definedName>
    <definedName name="ferfer" hidden="1">{"via1",#N/A,TRUE,"general";"via2",#N/A,TRUE,"general";"via3",#N/A,TRUE,"general"}</definedName>
    <definedName name="FERNANDO">[13]General!#REF!</definedName>
    <definedName name="fevenad1">[3]Datos!$B$9</definedName>
    <definedName name="fevenad2">[3]Datos!$B$10</definedName>
    <definedName name="fevenin">[3]Datos!$B$8</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nal">#REF!</definedName>
    <definedName name="FINANCIACION">[0]!err</definedName>
    <definedName name="FINI">#REF!</definedName>
    <definedName name="Finisher">#REF!</definedName>
    <definedName name="fk">#REF!</definedName>
    <definedName name="flq">#REF!</definedName>
    <definedName name="fm">#REF!</definedName>
    <definedName name="FONDOPEN">#REF!</definedName>
    <definedName name="FORMALE">#REF!</definedName>
    <definedName name="Formulario">+[57]Formular!$B$7:$G$71</definedName>
    <definedName name="FOTO">#REF!</definedName>
    <definedName name="FOTOS" localSheetId="1">[58]!absc</definedName>
    <definedName name="FOTOS">[58]!absc</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t">[8]Dimensiones!$D$12</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TO">[59]General!#REF!</definedName>
    <definedName name="gavion">#REF!</definedName>
    <definedName name="gb">#REF!</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otex">#REF!</definedName>
    <definedName name="geotexti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#N/A</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[20]MATERIALES!$D$3</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[60]BASE!$C$4:$H$255</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9h" hidden="1">{"via1",#N/A,TRUE,"general";"via2",#N/A,TRUE,"general";"via3",#N/A,TRUE,"general"}</definedName>
    <definedName name="ha">#REF!</definedName>
    <definedName name="hab___viv">[43]Sanitario!$AC$6:$AD$6</definedName>
    <definedName name="hbfdhrw" hidden="1">{"TAB1",#N/A,TRUE,"GENERAL";"TAB2",#N/A,TRUE,"GENERAL";"TAB3",#N/A,TRUE,"GENERAL";"TAB4",#N/A,TRUE,"GENERAL";"TAB5",#N/A,TRUE,"GENERAL"}</definedName>
    <definedName name="hc">[8]Dimensiones!$B$10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[8]Dimensiones!$D$9</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erro">#REF!</definedName>
    <definedName name="hit">[8]Dimensiones!$D$8</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n" hidden="1">{"TAB1",#N/A,TRUE,"GENERAL";"TAB2",#N/A,TRUE,"GENERAL";"TAB3",#N/A,TRUE,"GENERAL";"TAB4",#N/A,TRUE,"GENERAL";"TAB5",#N/A,TRUE,"GENERAL"}</definedName>
    <definedName name="hnt">#REF!</definedName>
    <definedName name="HOCOL">#REF!</definedName>
    <definedName name="HOJA1">#REF!</definedName>
    <definedName name="HOJA8">#REF!</definedName>
    <definedName name="HORA2">'[61]Itemes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'[62]Itemes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'[36]A.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[3]Datos!$B$20</definedName>
    <definedName name="IMPRE">#REF!</definedName>
    <definedName name="IMPREVISTOS">'[20]Formulario N° 4'!$F$130</definedName>
    <definedName name="INDI">#N/A</definedName>
    <definedName name="INDICE">'[49]INDICE ALFABETICO'!$1:$1048576</definedName>
    <definedName name="inf">#REF!</definedName>
    <definedName name="INFG">#REF!</definedName>
    <definedName name="Ing">#REF!</definedName>
    <definedName name="Inicio">[24]BASES!$E$26</definedName>
    <definedName name="Insumos_auxiliares">[63]Insumos!#REF!</definedName>
    <definedName name="Insumos_basicos">#REF!</definedName>
    <definedName name="int">[3]Datos!$B$16</definedName>
    <definedName name="Interest_Rate">#REF!</definedName>
    <definedName name="INV">#REF!</definedName>
    <definedName name="INV_11">'[64]PR 1'!$A$2:$N$655</definedName>
    <definedName name="io">#REF!</definedName>
    <definedName name="io0ioprhyi0i90ryi90">#REF!</definedName>
    <definedName name="IOUHH">[0]!err</definedName>
    <definedName name="ir">#REF!</definedName>
    <definedName name="irrigado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[65]INDICE!$A$3:$F$400</definedName>
    <definedName name="Í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IZQ">#N/A</definedName>
    <definedName name="j" hidden="1">{"TAB1",#N/A,TRUE,"GENERAL";"TAB2",#N/A,TRUE,"GENERAL";"TAB3",#N/A,TRUE,"GENERAL";"TAB4",#N/A,TRUE,"GENERAL";"TAB5",#N/A,TRUE,"GENERAL"}</definedName>
    <definedName name="JA">#REF!</definedName>
    <definedName name="jd" hidden="1">{"via1",#N/A,TRUE,"general";"via2",#N/A,TRUE,"general";"via3",#N/A,TRUE,"general"}</definedName>
    <definedName name="jdh" hidden="1">{"TAB1",#N/A,TRUE,"GENERAL";"TAB2",#N/A,TRUE,"GENERAL";"TAB3",#N/A,TRUE,"GENERAL";"TAB4",#N/A,TRUE,"GENERAL";"TAB5",#N/A,TRUE,"GENERAL"}</definedName>
    <definedName name="JEFEINM">#REF!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[66]General!#REF!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[67]General!#REF!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klk">#REF!</definedName>
    <definedName name="kñy">#REF!</definedName>
    <definedName name="ko">[68]items!$C$4:$J$247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L">#N/A</definedName>
    <definedName name="La" localSheetId="1">[12]!absc</definedName>
    <definedName name="La">[12]!absc</definedName>
    <definedName name="Last_Row">#N/A</definedName>
    <definedName name="LE">'[69]Listado de equipos'!$A$8:$A$39</definedName>
    <definedName name="lia">#REF!</definedName>
    <definedName name="LICITACION">#REF!</definedName>
    <definedName name="LINA">[34]General!$N$12:$N$1485</definedName>
    <definedName name="linc1">[8]Dimensiones!$B$15</definedName>
    <definedName name="linc2">[8]Dimensiones!$B$19</definedName>
    <definedName name="linc3">[8]Dimensiones!$B$23</definedName>
    <definedName name="linc4">[8]Dimensiones!$B$27</definedName>
    <definedName name="linc5">[8]Dimensiones!$B$31</definedName>
    <definedName name="LINEA">[70]CONT_ADI!#REF!</definedName>
    <definedName name="listequi">#REF!</definedName>
    <definedName name="listmat">#REF!</definedName>
    <definedName name="list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NTAS">#REF!</definedName>
    <definedName name="lll">#REF!</definedName>
    <definedName name="LLLL">[66]General!#REF!</definedName>
    <definedName name="lllllh" hidden="1">{"via1",#N/A,TRUE,"general";"via2",#N/A,TRUE,"general";"via3",#N/A,TRUE,"general"}</definedName>
    <definedName name="lllllllo" hidden="1">{"via1",#N/A,TRUE,"general";"via2",#N/A,TRUE,"general";"via3",#N/A,TRUE,"general"}</definedName>
    <definedName name="LM">'[69]Listado de materiales'!$A$5:$A$57</definedName>
    <definedName name="LÑP">#REF!</definedName>
    <definedName name="lo">#REF!</definedName>
    <definedName name="Loan_Amount">#REF!</definedName>
    <definedName name="Loan_Start">#REF!</definedName>
    <definedName name="Loan_Years">#REF!</definedName>
    <definedName name="loc">[71]INDICE!#REF!</definedName>
    <definedName name="LOCA" localSheetId="1">[28]!absc</definedName>
    <definedName name="LOCA">[28]!absc</definedName>
    <definedName name="LOCA1" localSheetId="1">[28]!absc</definedName>
    <definedName name="LOCA1">[28]!absc</definedName>
    <definedName name="LOCA2" localSheetId="1">[72]!absc</definedName>
    <definedName name="LOCA2">[72]!absc</definedName>
    <definedName name="LOCALIZACION">#REF!</definedName>
    <definedName name="LOCALIZACION_Y_REPLANTEO">#REF!</definedName>
    <definedName name="LOCALIZACIÓN_Y_REPLANTEO._ESTRUCTURAS">[73]INDICE!#REF!</definedName>
    <definedName name="LOGO">[0]!err</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lpl" hidden="1">{"via1",#N/A,TRUE,"general";"via2",#N/A,TRUE,"general";"via3",#N/A,TRUE,"general"}</definedName>
    <definedName name="lsttros">#REF!</definedName>
    <definedName name="LT">'[69]Listado de transportes'!$A$6:$A$10</definedName>
    <definedName name="lucy" hidden="1">{"TAB1",#N/A,TRUE,"GENERAL";"TAB2",#N/A,TRUE,"GENERAL";"TAB3",#N/A,TRUE,"GENERAL";"TAB4",#N/A,TRUE,"GENERAL";"TAB5",#N/A,TRUE,"GENERAL"}</definedName>
    <definedName name="lun">'[27]Res-Accide-10'!#REF!</definedName>
    <definedName name="LUNA">[13]General!#REF!</definedName>
    <definedName name="m">#REF!</definedName>
    <definedName name="MA">'[27]Res-Accide-10'!#REF!</definedName>
    <definedName name="maestro">#REF!</definedName>
    <definedName name="mafdsf" hidden="1">{"via1",#N/A,TRUE,"general";"via2",#N/A,TRUE,"general";"via3",#N/A,TRUE,"general"}</definedName>
    <definedName name="MAL">'[74]Estado Resumen'!#REF!&lt;2.5</definedName>
    <definedName name="MALO">'[75]ESTADO VÍA-CRIT.TECNICO'!#REF!&lt;2.5</definedName>
    <definedName name="mao" hidden="1">{"TAB1",#N/A,TRUE,"GENERAL";"TAB2",#N/A,TRUE,"GENERAL";"TAB3",#N/A,TRUE,"GENERAL";"TAB4",#N/A,TRUE,"GENERAL";"TAB5",#N/A,TRUE,"GENERAL"}</definedName>
    <definedName name="maow" hidden="1">{"via1",#N/A,TRUE,"general";"via2",#N/A,TRUE,"general";"via3",#N/A,TRUE,"general"}</definedName>
    <definedName name="MAQUINAR">[38]Insum!$A$68:$H$98</definedName>
    <definedName name="Maquinaria">#N/A</definedName>
    <definedName name="mar">'[27]Res-Accide-10'!#REF!</definedName>
    <definedName name="MARAVILLA" hidden="1">{"PRES REHAB ARM-PER POR ITEMS  KM A KM",#N/A,TRUE,"Rehabilitacion Arm-Per"}</definedName>
    <definedName name="marcela">[76]General!#REF!</definedName>
    <definedName name="maria">[76]General!#REF!</definedName>
    <definedName name="MARILUZ">[48]General!#REF!</definedName>
    <definedName name="MARINAS">[77]General!#REF!</definedName>
    <definedName name="martillo">#REF!</definedName>
    <definedName name="MARY">[76]General!#REF!</definedName>
    <definedName name="MARYLUZ" hidden="1">{"PRES REHAB ARM-PER POR ITEMS  KM A KM",#N/A,TRUE,"Rehabilitacion Arm-Per"}</definedName>
    <definedName name="marzito">[78]General!#REF!</definedName>
    <definedName name="MARZO">[13]General!#REF!</definedName>
    <definedName name="masor" hidden="1">{"via1",#N/A,TRUE,"general";"via2",#N/A,TRUE,"general";"via3",#N/A,TRUE,"general"}</definedName>
    <definedName name="MAT">#REF!</definedName>
    <definedName name="mate">[49]MATERIALES!$1:$1048576</definedName>
    <definedName name="MATERIAL">#REF!</definedName>
    <definedName name="materiales">[79]materiales!$A$7:$A$1317</definedName>
    <definedName name="matriz">#REF!,#REF!</definedName>
    <definedName name="MATRIZRICS">'[80]RICS NUEVA HOJA DIARIA'!$A$1:$AB$42</definedName>
    <definedName name="MAX">[81]INDICE!$1:$1048576</definedName>
    <definedName name="MAYO">[13]General!#REF!</definedName>
    <definedName name="mdd" hidden="1">{"via1",#N/A,TRUE,"general";"via2",#N/A,TRUE,"general";"via3",#N/A,TRUE,"general"}</definedName>
    <definedName name="MEDARDO">[76]General!#REF!</definedName>
    <definedName name="meg" hidden="1">{"TAB1",#N/A,TRUE,"GENERAL";"TAB2",#N/A,TRUE,"GENERAL";"TAB3",#N/A,TRUE,"GENERAL";"TAB4",#N/A,TRUE,"GENERAL";"TAB5",#N/A,TRUE,"GENERAL"}</definedName>
    <definedName name="MES">#REF!</definedName>
    <definedName name="MESES">#REF!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O">[82]INDICE!$1:$1048576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'[69]Calculo de Cuadrillas'!$A$4:$A$10</definedName>
    <definedName name="MOTO">#REF!</definedName>
    <definedName name="MOTOBOMBA">#REF!</definedName>
    <definedName name="Motoniv">#REF!</definedName>
    <definedName name="motosierra">#REF!</definedName>
    <definedName name="mpdirint">[3]Datos!$B$18</definedName>
    <definedName name="mprelecon">[3]Datos!$B$15</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1">[2]!absc</definedName>
    <definedName name="NNN">[2]!absc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tanques">[8]Dimensiones!$D$36</definedName>
    <definedName name="NOMBRE">#REF!</definedName>
    <definedName name="NOVIEMBRE" localSheetId="1">MATCH(0.01,[5]!End_Bal,-1)+1</definedName>
    <definedName name="NOVIEMBRE">MATCH(0.01,[5]!End_Bal,-1)+1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j">[3]Datos!$B$4</definedName>
    <definedName name="OBJETO">#REF!</definedName>
    <definedName name="Obra">#REF!</definedName>
    <definedName name="obrero">#REF!</definedName>
    <definedName name="obser">[83]BD_SITP_08!$AP:$AV</definedName>
    <definedName name="OBSERVACIONES">#REF!</definedName>
    <definedName name="Of">#REF!</definedName>
    <definedName name="oficial">#REF!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erador">#REF!</definedName>
    <definedName name="OPERADORES">#REF!</definedName>
    <definedName name="os">#REF!</definedName>
    <definedName name="OSCAR">#REF!</definedName>
    <definedName name="OTR">[84]Otros!#REF!</definedName>
    <definedName name="OTRO">[49]OTROS!$1:$1048576</definedName>
    <definedName name="otros">[79]otros!$A$6:$A$1235</definedName>
    <definedName name="p">#REF!</definedName>
    <definedName name="p0p0" hidden="1">{"via1",#N/A,TRUE,"general";"via2",#N/A,TRUE,"general";"via3",#N/A,TRUE,"general"}</definedName>
    <definedName name="PAJARITA">#REF!</definedName>
    <definedName name="Pav">#N/A</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Z">#REF!</definedName>
    <definedName name="pc">#REF!</definedName>
    <definedName name="PEPE">[0]!err</definedName>
    <definedName name="PERIODO">[85]CUMPLIMIENTO!$M$5</definedName>
    <definedName name="PERRD">#REF!</definedName>
    <definedName name="PERRITO">[13]General!#REF!</definedName>
    <definedName name="pi">#REF!</definedName>
    <definedName name="piedram">#REF!</definedName>
    <definedName name="PILOTE">#REF!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hidden="1">{"TAB1",#N/A,TRUE,"GENERAL";"TAB2",#N/A,TRUE,"GENERAL";"TAB3",#N/A,TRUE,"GENERAL";"TAB4",#N/A,TRUE,"GENERAL";"TAB5",#N/A,TRUE,"GENERAL"}</definedName>
    <definedName name="Plazo">[24]BASES!$E$27</definedName>
    <definedName name="PlazoAIU">#REF!</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[25]BASES!$E$26</definedName>
    <definedName name="pouig" hidden="1">{"via1",#N/A,TRUE,"general";"via2",#N/A,TRUE,"general";"via3",#N/A,TRUE,"general"}</definedName>
    <definedName name="pp">#REF!</definedName>
    <definedName name="ppp">#REF!</definedName>
    <definedName name="ppppp">IF(________________y7,[0]!Header_Row+iiiii,[0]!Header_Row)</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[86]PRECIOS!$A$5:$M$161</definedName>
    <definedName name="precios">#REF!</definedName>
    <definedName name="PREST">#REF!</definedName>
    <definedName name="PRESTACIONES">[71]Otros!$D$5</definedName>
    <definedName name="PRESUPUESTO">#REF!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 localSheetId="0">#N/A</definedName>
    <definedName name="PRINT_AREA_MI" localSheetId="1">#N/A</definedName>
    <definedName name="Print_Area_MI">#REF!</definedName>
    <definedName name="Print_Area_Reset">OFFSET(Full_Print,0,0,Last_Row)</definedName>
    <definedName name="PRINT_TITLES">#N/A</definedName>
    <definedName name="PRINT_TITLES_MI">#N/A</definedName>
    <definedName name="PROCESO">#REF!</definedName>
    <definedName name="PRODUCTO">#REF!</definedName>
    <definedName name="PrOfic">[24]BASES!$B$31</definedName>
    <definedName name="PROG" hidden="1">#REF!</definedName>
    <definedName name="programainv">[0]!err</definedName>
    <definedName name="Proponente">#REF!</definedName>
    <definedName name="PROPUESTA2">#REF!</definedName>
    <definedName name="PRUEBA" localSheetId="1">[87]!absc</definedName>
    <definedName name="PRUEBA">[87]!absc</definedName>
    <definedName name="prueba1" localSheetId="1">[88]!absc</definedName>
    <definedName name="prueba1">[88]!absc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ntilla">#REF!</definedName>
    <definedName name="PVCdren4">#REF!</definedName>
    <definedName name="PVCmang3">#REF!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[50]TARIF2002!#REF!</definedName>
    <definedName name="QE_TE">[50]TARIF2002!#REF!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[50]TARIF2002!#REF!</definedName>
    <definedName name="QI_TI">[50]TARIF2002!#REF!</definedName>
    <definedName name="QN">[50]TARIF2002!#REF!</definedName>
    <definedName name="QN_QI">[50]TARIF2002!#REF!</definedName>
    <definedName name="QNS">[89]TARIF2002!#REF!</definedName>
    <definedName name="QQ">#REF!</definedName>
    <definedName name="QQQ" localSheetId="1">DATE(YEAR([0]!Loan_Start),MONTH([0]!Loan_Start)+Payment_Number,DAY([0]!Loan_Start))</definedName>
    <definedName name="QQQ">DATE(YEAR(Loan_Start),MONTH(Loan_Start)+Payment_Number,DAY(Loan_Start))</definedName>
    <definedName name="qqqq" localSheetId="1">Scheduled_Payment+Extra_Payment</definedName>
    <definedName name="qqqq">Scheduled_Payment+Extra_Payment</definedName>
    <definedName name="qq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dios">[6]Hoja2!#REF!</definedName>
    <definedName name="rana">#REF!</definedName>
    <definedName name="rds">#REF!</definedName>
    <definedName name="RE">#N/A</definedName>
    <definedName name="recebo">#REF!</definedName>
    <definedName name="RECICLA">[90]EQUIPO!$D$14</definedName>
    <definedName name="RECURSOS">[57]Recursos!$A$6:$D$124</definedName>
    <definedName name="RED">[6]EST2!$AQ$2</definedName>
    <definedName name="REG">'[74]Estado Resumen'!#REF!&gt;2.5</definedName>
    <definedName name="rege" hidden="1">{"TAB1",#N/A,TRUE,"GENERAL";"TAB2",#N/A,TRUE,"GENERAL";"TAB3",#N/A,TRUE,"GENERAL";"TAB4",#N/A,TRUE,"GENERAL";"TAB5",#N/A,TRUE,"GENERAL"}</definedName>
    <definedName name="regional">[32]CARRETERAS!$A$2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'[75]ESTADO VÍA-CRIT.TECNICO'!#REF!&gt;2.5</definedName>
    <definedName name="REICIO">[0]!err</definedName>
    <definedName name="reinicio">[0]!err</definedName>
    <definedName name="REJHE" hidden="1">{"via1",#N/A,TRUE,"general";"via2",#N/A,TRUE,"general";"via3",#N/A,TRUE,"general"}</definedName>
    <definedName name="RELACUION">#REF!</definedName>
    <definedName name="relecon">[3]Datos!$B$14</definedName>
    <definedName name="rell">#REF!</definedName>
    <definedName name="RELLG">#REF!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'[32]GENERALIDADES '!$E$9</definedName>
    <definedName name="resul">#REF!</definedName>
    <definedName name="RESUMEN">#REF!</definedName>
    <definedName name="Retenc">[24]BASES!$E$31</definedName>
    <definedName name="RETRO">#REF!</definedName>
    <definedName name="retromartill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[91]items!$C$4:$J$248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[6]Hoja2!#REF!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s">[0]!err</definedName>
    <definedName name="SalMinimo">[24]BASES!$E$41</definedName>
    <definedName name="sbe">#REF!</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[3]Datos!$B$12</definedName>
    <definedName name="seccion1">#REF!</definedName>
    <definedName name="seccion2">#REF!</definedName>
    <definedName name="SECTOR">#REF!</definedName>
    <definedName name="SEGUNDO">#REF!</definedName>
    <definedName name="SERO">[0]!err</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i">#REF!</definedName>
    <definedName name="SISISIS">[0]!err</definedName>
    <definedName name="sk">#REF!</definedName>
    <definedName name="sm">#REF!</definedName>
    <definedName name="sn">#REF!</definedName>
    <definedName name="snw">#REF!</definedName>
    <definedName name="sñ">#REF!</definedName>
    <definedName name="so">#REF!</definedName>
    <definedName name="SOBREANCHO">[6]Hoja2!#REF!</definedName>
    <definedName name="SOL">#REF!</definedName>
    <definedName name="solver_adj" localSheetId="0" hidden="1">'FORMULARIO 1 - DETALLADO'!#REF!</definedName>
    <definedName name="solver_adj" localSheetId="1" hidden="1">'FORMULARIO 1 - GLOBAL'!#REF!</definedName>
    <definedName name="solver_cvg" localSheetId="0" hidden="1">0.0001</definedName>
    <definedName name="solver_cvg" localSheetId="1" hidden="1">0.0001</definedName>
    <definedName name="solver_drv" localSheetId="0" hidden="1">2</definedName>
    <definedName name="solver_drv" localSheetId="1" hidden="1">2</definedName>
    <definedName name="solver_eng" localSheetId="0" hidden="1">1</definedName>
    <definedName name="solver_eng" localSheetId="1" hidden="1">1</definedName>
    <definedName name="solver_est" localSheetId="0" hidden="1">1</definedName>
    <definedName name="solver_est" localSheetId="1" hidden="1">1</definedName>
    <definedName name="solver_itr" localSheetId="0" hidden="1">2147483647</definedName>
    <definedName name="solver_itr" localSheetId="1" hidden="1">2147483647</definedName>
    <definedName name="solver_lhs1" localSheetId="0" hidden="1">'FORMULARIO 1 - DETALLADO'!#REF!</definedName>
    <definedName name="solver_lhs1" localSheetId="1" hidden="1">'FORMULARIO 1 - GLOBAL'!#REF!</definedName>
    <definedName name="solver_mip" localSheetId="0" hidden="1">2147483647</definedName>
    <definedName name="solver_mip" localSheetId="1" hidden="1">2147483647</definedName>
    <definedName name="solver_mni" localSheetId="0" hidden="1">30</definedName>
    <definedName name="solver_mni" localSheetId="1" hidden="1">30</definedName>
    <definedName name="solver_mrt" localSheetId="0" hidden="1">0.075</definedName>
    <definedName name="solver_mrt" localSheetId="1" hidden="1">0.075</definedName>
    <definedName name="solver_msl" localSheetId="0" hidden="1">2</definedName>
    <definedName name="solver_msl" localSheetId="1" hidden="1">2</definedName>
    <definedName name="solver_neg" localSheetId="0" hidden="1">1</definedName>
    <definedName name="solver_neg" localSheetId="1" hidden="1">1</definedName>
    <definedName name="solver_nod" localSheetId="0" hidden="1">2147483647</definedName>
    <definedName name="solver_nod" localSheetId="1" hidden="1">2147483647</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'FORMULARIO 1 - DETALLADO'!#REF!</definedName>
    <definedName name="solver_opt" localSheetId="1" hidden="1">'FORMULARIO 1 - GLOBAL'!#REF!</definedName>
    <definedName name="solver_pre" localSheetId="0" hidden="1">0.000001</definedName>
    <definedName name="solver_pre" localSheetId="1" hidden="1">0.000001</definedName>
    <definedName name="solver_rbv" localSheetId="0" hidden="1">2</definedName>
    <definedName name="solver_rbv" localSheetId="1" hidden="1">2</definedName>
    <definedName name="solver_rel1" localSheetId="0" hidden="1">2</definedName>
    <definedName name="solver_rel1" localSheetId="1" hidden="1">2</definedName>
    <definedName name="solver_rhs1" localSheetId="0" hidden="1">'FORMULARIO 1 - DETALLADO'!#REF!</definedName>
    <definedName name="solver_rhs1" localSheetId="1" hidden="1">'FORMULARIO 1 - GLOBAL'!#REF!</definedName>
    <definedName name="solver_rlx" localSheetId="0" hidden="1">2</definedName>
    <definedName name="solver_rlx" localSheetId="1" hidden="1">2</definedName>
    <definedName name="solver_rsd" localSheetId="0" hidden="1">0</definedName>
    <definedName name="solver_rsd" localSheetId="1" hidden="1">0</definedName>
    <definedName name="solver_scl" localSheetId="0" hidden="1">2</definedName>
    <definedName name="solver_scl" localSheetId="1" hidden="1">2</definedName>
    <definedName name="solver_sho" localSheetId="0" hidden="1">2</definedName>
    <definedName name="solver_sho" localSheetId="1" hidden="1">2</definedName>
    <definedName name="solver_ssz" localSheetId="0" hidden="1">100</definedName>
    <definedName name="solver_ssz" localSheetId="1" hidden="1">100</definedName>
    <definedName name="solver_tim" localSheetId="0" hidden="1">2147483647</definedName>
    <definedName name="solver_tim" localSheetId="1" hidden="1">2147483647</definedName>
    <definedName name="solver_tol" localSheetId="0" hidden="1">0.01</definedName>
    <definedName name="solver_tol" localSheetId="1" hidden="1">0.01</definedName>
    <definedName name="solver_typ" localSheetId="0" hidden="1">1</definedName>
    <definedName name="solver_typ" localSheetId="1" hidden="1">1</definedName>
    <definedName name="solver_val" localSheetId="0" hidden="1">0</definedName>
    <definedName name="solver_val" localSheetId="1" hidden="1">0</definedName>
    <definedName name="solver_ver" localSheetId="0" hidden="1">3</definedName>
    <definedName name="solver_ver" localSheetId="1" hidden="1">3</definedName>
    <definedName name="Spanner_Auto_File">"F:\Proyectos\CEI\Tunja-Barbosa\tra2b.x2a"</definedName>
    <definedName name="Spanner_Auto_Select">#N/A</definedName>
    <definedName name="sr">#REF!</definedName>
    <definedName name="srwrwr" hidden="1">{"TAB1",#N/A,TRUE,"GENERAL";"TAB2",#N/A,TRUE,"GENERAL";"TAB3",#N/A,TRUE,"GENERAL";"TAB4",#N/A,TRUE,"GENERAL";"TAB5",#N/A,TRUE,"GENERAL"}</definedName>
    <definedName name="ss">#REF!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BASE">#REF!</definedName>
    <definedName name="SUCIO">#REF!</definedName>
    <definedName name="suma">[37]Hoja1!$F$60</definedName>
    <definedName name="Summary">#REF!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[2]!absc</definedName>
    <definedName name="t">[2]!absc</definedName>
    <definedName name="t5t5" hidden="1">{"TAB1",#N/A,TRUE,"GENERAL";"TAB2",#N/A,TRUE,"GENERAL";"TAB3",#N/A,TRUE,"GENERAL";"TAB4",#N/A,TRUE,"GENERAL";"TAB5",#N/A,TRUE,"GENERAL"}</definedName>
    <definedName name="TAB">#REF!</definedName>
    <definedName name="TABLA">#REF!</definedName>
    <definedName name="TABLA_DE_CONTENIDO__A1">#REF!</definedName>
    <definedName name="tabla2">#REF!</definedName>
    <definedName name="TANQUE">#REF!</definedName>
    <definedName name="TARIFAS">[92]TARIFAS!$A$1:$F$52</definedName>
    <definedName name="tb">#REF!</definedName>
    <definedName name="tdy" hidden="1">{"TAB1",#N/A,TRUE,"GENERAL";"TAB2",#N/A,TRUE,"GENERAL";"TAB3",#N/A,TRUE,"GENERAL";"TAB4",#N/A,TRUE,"GENERAL";"TAB5",#N/A,TRUE,"GENERAL"}</definedName>
    <definedName name="TE">[50]TARIF2002!#REF!</definedName>
    <definedName name="TER">[0]!err</definedName>
    <definedName name="TERM">[0]!err</definedName>
    <definedName name="TÉRMINOS">[0]!err</definedName>
    <definedName name="TERR">[26]PRESUPUESTO!$I$7</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[50]TARIF2002!#REF!</definedName>
    <definedName name="TIEMPO">[25]BASES!$E$27</definedName>
    <definedName name="tipov">#REF!</definedName>
    <definedName name="TIT">#REF!</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nto">#REF!</definedName>
    <definedName name="topagrafia">#REF!</definedName>
    <definedName name="topografia">#REF!</definedName>
    <definedName name="topograf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P">#REF!</definedName>
    <definedName name="tr" hidden="1">{"TAB1",#N/A,TRUE,"GENERAL";"TAB2",#N/A,TRUE,"GENERAL";"TAB3",#N/A,TRUE,"GENERAL";"TAB4",#N/A,TRUE,"GENERAL";"TAB5",#N/A,TRUE,"GENERAL"}</definedName>
    <definedName name="TRANS">[6]Hoja2!#REF!</definedName>
    <definedName name="TRAT">[93]desmonte!$E$48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urado">#REF!</definedName>
    <definedName name="trjfgjh" hidden="1">{"via1",#N/A,TRUE,"general";"via2",#N/A,TRUE,"general";"via3",#N/A,TRUE,"general"}</definedName>
    <definedName name="TRM">[94]VrEqpBasica!$I$2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o24">#REF!</definedName>
    <definedName name="tubor24">#REF!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idad">#REF!</definedName>
    <definedName name="UNITARIO">[95]Unitarios!$A$3:$D$13</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t">#REF!</definedName>
    <definedName name="uti">[3]Datos!$B$21</definedName>
    <definedName name="UTIL">#REF!</definedName>
    <definedName name="UTILIDAD">'[20]Formulario N° 4'!$F$131</definedName>
    <definedName name="UTL">[26]otros!$C$4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CA">[35]General!#REF!</definedName>
    <definedName name="VALDES">#REF!</definedName>
    <definedName name="valor1">#REF!</definedName>
    <definedName name="valor2">#REF!</definedName>
    <definedName name="VALOR3">#REF!</definedName>
    <definedName name="Values_Entered">IF(Loan_Amount*Interest_Rate*Loan_Years*Loan_Start&gt;0,1,0)</definedName>
    <definedName name="vaquita" hidden="1">{"PRES REHAB ARM-PER POR ITEMS  KM A KM",#N/A,TRUE,"Rehabilitacion Arm-Per"}</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[20]EQUIPO!$D$27</definedName>
    <definedName name="VIBRO">#REF!</definedName>
    <definedName name="villa">#REF!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QUETA">#REF!</definedName>
    <definedName name="volquetamk">#REF!</definedName>
    <definedName name="VOLQUETAS">#REF!</definedName>
    <definedName name="vr" localSheetId="1">Scheduled_Payment+Extra_Payment</definedName>
    <definedName name="vr">Scheduled_Payment+Extra_Payment</definedName>
    <definedName name="vrbasad1">[3]Datos!$B$6</definedName>
    <definedName name="vrbasad2">[3]Datos!$B$7</definedName>
    <definedName name="vrbasin">[3]Datos!$B$5</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FSDF">'[27]Res-Accide-10'!#REF!</definedName>
    <definedName name="we">#REF!</definedName>
    <definedName name="WEFWE">'[27]Res-Accide-10'!#REF!</definedName>
    <definedName name="WER">'[27]Res-Accide-10'!$S$2:$S$7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'[27]Res-Accide-10'!#REF!</definedName>
    <definedName name="wj">#REF!</definedName>
    <definedName name="wl">#REF!</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[96]INDICE!$1:$1048576</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#REF!</definedName>
    <definedName name="xxxxx" localSheetId="1">[97]!absc</definedName>
    <definedName name="xxxxx">[97]!absc</definedName>
    <definedName name="xxxxxds" hidden="1">{"via1",#N/A,TRUE,"general";"via2",#N/A,TRUE,"general";"via3",#N/A,TRUE,"general"}</definedName>
    <definedName name="xxxxxx">#REF!</definedName>
    <definedName name="xxxxxxcxxxx" hidden="1">"C:\C-314\VOLUMENES\volfin4.mdb"</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 localSheetId="1">[28]!absc</definedName>
    <definedName name="Y">[28]!absc</definedName>
    <definedName name="y6y6" hidden="1">{"via1",#N/A,TRUE,"general";"via2",#N/A,TRUE,"general";"via3",#N/A,TRUE,"general"}</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_1B31FAB0_11FD_4473_84FC_9FF5EAEEB607_.wvu.PrintArea" localSheetId="0" hidden="1">'FORMULARIO 1 - DETALLADO'!$C$2:$N$54</definedName>
    <definedName name="Z_1B31FAB0_11FD_4473_84FC_9FF5EAEEB607_.wvu.PrintArea" localSheetId="1" hidden="1">'FORMULARIO 1 - GLOBAL'!$C$2:$N$54</definedName>
    <definedName name="zc">#REF!</definedName>
    <definedName name="zd">#REF!</definedName>
    <definedName name="zdervr" hidden="1">{"via1",#N/A,TRUE,"general";"via2",#N/A,TRUE,"general";"via3",#N/A,TRUE,"general"}</definedName>
    <definedName name="ZDF">#REF!</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'[36]A.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5" i="9" l="1"/>
  <c r="J46" i="9"/>
  <c r="J47" i="9"/>
  <c r="J44" i="9"/>
  <c r="J16" i="9"/>
  <c r="H45" i="9"/>
  <c r="H46" i="9"/>
  <c r="H47" i="9"/>
  <c r="H48" i="9"/>
  <c r="H49" i="9"/>
  <c r="H50" i="9"/>
  <c r="H44" i="9"/>
  <c r="H32" i="9"/>
  <c r="H33" i="9"/>
  <c r="H34" i="9"/>
  <c r="H31" i="9"/>
  <c r="H29" i="9"/>
  <c r="H27" i="9"/>
  <c r="H25" i="9"/>
  <c r="H24" i="9"/>
  <c r="H17" i="9"/>
  <c r="H18" i="9"/>
  <c r="H19" i="9"/>
  <c r="H20" i="9"/>
  <c r="H21" i="9"/>
  <c r="H22" i="9"/>
  <c r="H16" i="9"/>
  <c r="F45" i="9"/>
  <c r="F46" i="9"/>
  <c r="F47" i="9"/>
  <c r="F49" i="9"/>
  <c r="F50" i="9"/>
  <c r="F44" i="9"/>
  <c r="F32" i="9"/>
  <c r="F33" i="9"/>
  <c r="F34" i="9"/>
  <c r="F31" i="9"/>
  <c r="F29" i="9"/>
  <c r="F27" i="9"/>
  <c r="F25" i="9"/>
  <c r="F24" i="9"/>
  <c r="F17" i="9"/>
  <c r="F18" i="9"/>
  <c r="F19" i="9"/>
  <c r="F20" i="9"/>
  <c r="F21" i="9"/>
  <c r="F22" i="9"/>
  <c r="F16" i="9"/>
  <c r="E44" i="9"/>
  <c r="E35" i="9"/>
  <c r="E36" i="9"/>
  <c r="E37" i="9"/>
  <c r="E38" i="9"/>
  <c r="E39" i="9"/>
  <c r="E40" i="9"/>
  <c r="E29" i="9"/>
  <c r="E27" i="9"/>
  <c r="E25" i="9"/>
  <c r="E24" i="9"/>
  <c r="E17" i="9"/>
  <c r="E18" i="9"/>
  <c r="E19" i="9"/>
  <c r="E20" i="9"/>
  <c r="E21" i="9"/>
  <c r="E22" i="9"/>
  <c r="E16" i="9"/>
  <c r="T50" i="9" l="1"/>
  <c r="D50" i="9"/>
  <c r="C50" i="9"/>
  <c r="T49" i="9"/>
  <c r="D49" i="9"/>
  <c r="T48" i="9"/>
  <c r="D48" i="9"/>
  <c r="C48" i="9"/>
  <c r="T47" i="9"/>
  <c r="C44" i="9"/>
  <c r="K40" i="9"/>
  <c r="J40" i="9"/>
  <c r="L40" i="9" s="1"/>
  <c r="D40" i="9"/>
  <c r="K39" i="9"/>
  <c r="J39" i="9"/>
  <c r="M39" i="9" s="1"/>
  <c r="D39" i="9"/>
  <c r="K38" i="9"/>
  <c r="J38" i="9"/>
  <c r="L38" i="9" s="1"/>
  <c r="D38" i="9"/>
  <c r="K37" i="9"/>
  <c r="J37" i="9"/>
  <c r="M37" i="9" s="1"/>
  <c r="D37" i="9"/>
  <c r="L36" i="9"/>
  <c r="K36" i="9"/>
  <c r="M36" i="9" s="1"/>
  <c r="J36" i="9"/>
  <c r="D36" i="9"/>
  <c r="D34" i="9"/>
  <c r="D33" i="9"/>
  <c r="D32" i="9"/>
  <c r="D31" i="9"/>
  <c r="L16" i="7"/>
  <c r="M16" i="7"/>
  <c r="M16" i="9" s="1"/>
  <c r="K17" i="7"/>
  <c r="J17" i="9" s="1"/>
  <c r="L17" i="7"/>
  <c r="K18" i="7"/>
  <c r="J18" i="9" s="1"/>
  <c r="L26" i="7"/>
  <c r="L44" i="7"/>
  <c r="M44" i="7"/>
  <c r="M44" i="9" s="1"/>
  <c r="L45" i="7"/>
  <c r="M45" i="7"/>
  <c r="M45" i="9" s="1"/>
  <c r="L46" i="7"/>
  <c r="M46" i="7"/>
  <c r="M46" i="9" s="1"/>
  <c r="L47" i="7"/>
  <c r="M47" i="7"/>
  <c r="M47" i="9" s="1"/>
  <c r="F48" i="7"/>
  <c r="F48" i="9" s="1"/>
  <c r="T51" i="9" s="1"/>
  <c r="K48" i="7"/>
  <c r="J48" i="9" s="1"/>
  <c r="K49" i="7"/>
  <c r="J49" i="9" s="1"/>
  <c r="K50" i="7"/>
  <c r="J50" i="9" s="1"/>
  <c r="K46" i="9" l="1"/>
  <c r="L46" i="9"/>
  <c r="M49" i="7"/>
  <c r="M49" i="9" s="1"/>
  <c r="K45" i="9"/>
  <c r="L45" i="9"/>
  <c r="L49" i="7"/>
  <c r="K16" i="9"/>
  <c r="L16" i="9"/>
  <c r="L50" i="7"/>
  <c r="K17" i="9"/>
  <c r="L17" i="9"/>
  <c r="K44" i="9"/>
  <c r="L44" i="9"/>
  <c r="L48" i="7"/>
  <c r="M38" i="9"/>
  <c r="K19" i="7"/>
  <c r="K47" i="9"/>
  <c r="L47" i="9"/>
  <c r="M18" i="7"/>
  <c r="M18" i="9" s="1"/>
  <c r="L18" i="7"/>
  <c r="M17" i="7"/>
  <c r="M17" i="9" s="1"/>
  <c r="L39" i="9"/>
  <c r="L37" i="9"/>
  <c r="M40" i="9"/>
  <c r="T48" i="7"/>
  <c r="T49" i="7"/>
  <c r="T50" i="7"/>
  <c r="T47" i="7"/>
  <c r="L18" i="9" l="1"/>
  <c r="K18" i="9"/>
  <c r="J19" i="9"/>
  <c r="L19" i="7"/>
  <c r="M19" i="7"/>
  <c r="M19" i="9" s="1"/>
  <c r="K20" i="7"/>
  <c r="K48" i="9"/>
  <c r="L48" i="9"/>
  <c r="L50" i="9"/>
  <c r="K50" i="9"/>
  <c r="L49" i="9"/>
  <c r="K49" i="9"/>
  <c r="D40" i="8"/>
  <c r="D41" i="8" s="1"/>
  <c r="D30" i="8"/>
  <c r="D17" i="8"/>
  <c r="L20" i="7" l="1"/>
  <c r="J20" i="9"/>
  <c r="K21" i="7"/>
  <c r="M20" i="7"/>
  <c r="M20" i="9" s="1"/>
  <c r="L51" i="9"/>
  <c r="L19" i="9"/>
  <c r="K19" i="9"/>
  <c r="D44" i="8"/>
  <c r="D46" i="8" s="1"/>
  <c r="J21" i="9" l="1"/>
  <c r="M21" i="7"/>
  <c r="M21" i="9" s="1"/>
  <c r="K22" i="7"/>
  <c r="L21" i="7"/>
  <c r="K20" i="9"/>
  <c r="L20" i="9"/>
  <c r="D50" i="7"/>
  <c r="C50" i="7"/>
  <c r="M50" i="7" s="1"/>
  <c r="M50" i="9" s="1"/>
  <c r="D49" i="7"/>
  <c r="D48" i="7"/>
  <c r="C48" i="7"/>
  <c r="M48" i="7" s="1"/>
  <c r="M48" i="9" s="1"/>
  <c r="C44" i="7"/>
  <c r="K40" i="7"/>
  <c r="J40" i="7"/>
  <c r="D40" i="7"/>
  <c r="K39" i="7"/>
  <c r="J39" i="7"/>
  <c r="L39" i="7" s="1"/>
  <c r="D39" i="7"/>
  <c r="K38" i="7"/>
  <c r="J38" i="7"/>
  <c r="D38" i="7"/>
  <c r="K37" i="7"/>
  <c r="J37" i="7"/>
  <c r="L37" i="7" s="1"/>
  <c r="D37" i="7"/>
  <c r="K36" i="7"/>
  <c r="J36" i="7"/>
  <c r="D36" i="7"/>
  <c r="D34" i="7"/>
  <c r="D33" i="7"/>
  <c r="D32" i="7"/>
  <c r="D31" i="7"/>
  <c r="K21" i="9" l="1"/>
  <c r="L21" i="9"/>
  <c r="J22" i="9"/>
  <c r="L22" i="7"/>
  <c r="K24" i="7"/>
  <c r="M22" i="7"/>
  <c r="M22" i="9" s="1"/>
  <c r="M51" i="9"/>
  <c r="T51" i="7"/>
  <c r="L51" i="7"/>
  <c r="M51" i="7"/>
  <c r="M36" i="7"/>
  <c r="M40" i="7"/>
  <c r="L36" i="7"/>
  <c r="M38" i="7"/>
  <c r="L40" i="7"/>
  <c r="M37" i="7"/>
  <c r="M39" i="7"/>
  <c r="L38" i="7"/>
  <c r="K22" i="9" l="1"/>
  <c r="L22" i="9"/>
  <c r="J24" i="9"/>
  <c r="L24" i="7"/>
  <c r="K25" i="7"/>
  <c r="M24" i="7"/>
  <c r="M24" i="9" s="1"/>
  <c r="F15" i="6"/>
  <c r="J25" i="9" l="1"/>
  <c r="L25" i="7"/>
  <c r="K27" i="7"/>
  <c r="M25" i="7"/>
  <c r="M25" i="9" s="1"/>
  <c r="K24" i="9"/>
  <c r="L24" i="9"/>
  <c r="J27" i="9" l="1"/>
  <c r="L27" i="7"/>
  <c r="M27" i="7"/>
  <c r="M27" i="9" s="1"/>
  <c r="K29" i="7"/>
  <c r="K25" i="9"/>
  <c r="L25" i="9"/>
  <c r="J29" i="9" l="1"/>
  <c r="M29" i="7"/>
  <c r="M29" i="9" s="1"/>
  <c r="L29" i="7"/>
  <c r="K31" i="7"/>
  <c r="K27" i="9"/>
  <c r="L27" i="9"/>
  <c r="L29" i="9" l="1"/>
  <c r="K29" i="9"/>
  <c r="J31" i="9"/>
  <c r="L31" i="7"/>
  <c r="K32" i="7"/>
  <c r="M31" i="7"/>
  <c r="M31" i="9" s="1"/>
  <c r="J32" i="9" l="1"/>
  <c r="L32" i="7"/>
  <c r="K33" i="7"/>
  <c r="M32" i="7"/>
  <c r="M32" i="9" s="1"/>
  <c r="K31" i="9"/>
  <c r="L31" i="9"/>
  <c r="J33" i="9" l="1"/>
  <c r="M33" i="7"/>
  <c r="M33" i="9" s="1"/>
  <c r="K34" i="7"/>
  <c r="L33" i="7"/>
  <c r="K32" i="9"/>
  <c r="L32" i="9"/>
  <c r="K33" i="9" l="1"/>
  <c r="L33" i="9"/>
  <c r="J34" i="9"/>
  <c r="L34" i="7"/>
  <c r="M34" i="7"/>
  <c r="L41" i="7" l="1"/>
  <c r="L54" i="7" s="1"/>
  <c r="K34" i="9"/>
  <c r="L34" i="9"/>
  <c r="L41" i="9" s="1"/>
  <c r="L54" i="9" s="1"/>
  <c r="N54" i="9" s="1"/>
  <c r="L55" i="9" s="1"/>
  <c r="L56" i="9" s="1"/>
  <c r="E7" i="9" s="1"/>
  <c r="R17" i="9" s="1"/>
  <c r="M41" i="7"/>
  <c r="M54" i="7" s="1"/>
  <c r="M34" i="9"/>
  <c r="M41" i="9" s="1"/>
  <c r="M54" i="9" s="1"/>
  <c r="N54" i="7" l="1"/>
  <c r="L55" i="7" s="1"/>
  <c r="L56" i="7" s="1"/>
  <c r="E7" i="7" s="1"/>
  <c r="R17" i="7" s="1"/>
</calcChain>
</file>

<file path=xl/sharedStrings.xml><?xml version="1.0" encoding="utf-8"?>
<sst xmlns="http://schemas.openxmlformats.org/spreadsheetml/2006/main" count="193" uniqueCount="122">
  <si>
    <t>FECHA DE DILIGENCIAMIENTO</t>
  </si>
  <si>
    <t>ÁREA DE INFRAESTRUCTURA</t>
  </si>
  <si>
    <t>FONDO DE DESARROLLO LOCAL DE SAN CRISTÓBAL</t>
  </si>
  <si>
    <t>COSTO DE LA INTERVENTORÍA</t>
  </si>
  <si>
    <t>TERMINO ESTIMADO DE EJECUCIÓN DE OBRA</t>
  </si>
  <si>
    <t>MESES</t>
  </si>
  <si>
    <t>TERMINO ESTIMADO DE EJECUCIÓN DE ACTIVIDADES PREVIAS</t>
  </si>
  <si>
    <t>1. COSTOS MENSUALES DE PERSONAL</t>
  </si>
  <si>
    <t>CANTIDAD</t>
  </si>
  <si>
    <t>CARGO</t>
  </si>
  <si>
    <t>CATEGORÍA</t>
  </si>
  <si>
    <t>DEDICACIÓN
MES ACTIVIDADES PREVIAS</t>
  </si>
  <si>
    <t>DEDICACIÓN
MES ACTIVIDADES DE OBRA</t>
  </si>
  <si>
    <t>TARIFA MENSUAL</t>
  </si>
  <si>
    <t>FACTOR PRESTACIONAL</t>
  </si>
  <si>
    <t>SALARIO + PRESTACIONES ETAPA ACTIVIDADES PREVIAS</t>
  </si>
  <si>
    <t>SALARIO + PRESTACIONES ETAPA DE OBRA</t>
  </si>
  <si>
    <t>A</t>
  </si>
  <si>
    <t>B</t>
  </si>
  <si>
    <t>C</t>
  </si>
  <si>
    <t>D</t>
  </si>
  <si>
    <t>E = A * B * C * D</t>
  </si>
  <si>
    <t>1.1 PERSONAL PROFESIONAL (Ingenieros y Otros)</t>
  </si>
  <si>
    <t>DIRECTOR DE INTERVENTORÍA</t>
  </si>
  <si>
    <t>INGENIERO RESIDENTE DE INTERVENTORÍA</t>
  </si>
  <si>
    <t>ESPECIALISTA EN PAVIMENTOS</t>
  </si>
  <si>
    <t>ESPECIALISTA EN REDES HIDROSANITARIAS</t>
  </si>
  <si>
    <t>ESPECIALISTA EN COSTOS,  PRESUPUESTOS Y PROGRAMACION</t>
  </si>
  <si>
    <t>ESPECIALISTA GEOTECNIA</t>
  </si>
  <si>
    <t>ESPECIALISTA FORESTAL</t>
  </si>
  <si>
    <t>TURNO NOCTURNO</t>
  </si>
  <si>
    <t>COMPONENTE AMBIENTAL</t>
  </si>
  <si>
    <t>RESIDENTE AMBIENTAL</t>
  </si>
  <si>
    <t>RESIDENTE SST</t>
  </si>
  <si>
    <t>COMPONENTE SOCIAL</t>
  </si>
  <si>
    <t>RESIDENTE SOCIAL</t>
  </si>
  <si>
    <t>COMPONENTE TRANSITO</t>
  </si>
  <si>
    <t>ESPECIALISTA EN TRÁNSITO Y TRANSPORTE</t>
  </si>
  <si>
    <t>1.2 PERSONAL TÉCNICO Y PERSONAL AUXILIAR TÉCNICO</t>
  </si>
  <si>
    <t>SUBTOTAL COSTOS MENSUALES DE PERSONAL</t>
  </si>
  <si>
    <t>2. GASTOS OPERACIONALES MENSUALES</t>
  </si>
  <si>
    <t>AREA (M2)</t>
  </si>
  <si>
    <t>DEDICACIÓN ETAPA ACTIVIDADES PREVIAS</t>
  </si>
  <si>
    <t>DEDICACIÓN</t>
  </si>
  <si>
    <t>DEDICACIÓN X ÁREA (M2)</t>
  </si>
  <si>
    <t>COSTO ($/M2.MES)</t>
  </si>
  <si>
    <t>VALOR ($)</t>
  </si>
  <si>
    <t>GASTOS OFICINA (PAPELERIA, FOTOCOPIAS Y OTROS)</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</si>
  <si>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</si>
  <si>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TARIFA MES - EDICIÓN DE INFORME MENSUAL DE INTERVENTORÍA O CONSULTORÍA. Incluye 4 tapas en carton duro, con gancho plastico tipo redondo, hojas de papel bond tamaño carta 75 gramos, 170 folios</t>
  </si>
  <si>
    <t>SUBTOTAL GASTOS OPERACIONALES MENSUALES</t>
  </si>
  <si>
    <t>VALOR ETAPA ACTIVIDADES PREVIAS</t>
  </si>
  <si>
    <t>VALOR ETAPA DE OBRA</t>
  </si>
  <si>
    <t>VALOR BASICO TOTAL INTERVENTORÍA</t>
  </si>
  <si>
    <t>TOTAL COSTOS BASICOS PERSONAL + GASTOS OPERACIONALES POR EL TÉRMINO DE EJECUCIÓN</t>
  </si>
  <si>
    <t>IVA 19%</t>
  </si>
  <si>
    <t>TOTAL COSTOS PERSONAL + GASTOS OPERACIONALES POR EL TÉRMINO DE EJECUCIÓN</t>
  </si>
  <si>
    <t>NOTA:</t>
  </si>
  <si>
    <t>DESGLOSE FACTOR MULTIPLICADOR</t>
  </si>
  <si>
    <t>Salario Y prestaciones Sociales de Personal Facturable</t>
  </si>
  <si>
    <t>1.1</t>
  </si>
  <si>
    <t>Salarios</t>
  </si>
  <si>
    <t>Prima Anual (Legal)</t>
  </si>
  <si>
    <t>Cesantías</t>
  </si>
  <si>
    <t>Interéses a las cesantías</t>
  </si>
  <si>
    <t>Vacaciones</t>
  </si>
  <si>
    <t>Seguridad Social (Salud + Pensión)</t>
  </si>
  <si>
    <t>Caja de Compensacion Familiar</t>
  </si>
  <si>
    <t>ARL</t>
  </si>
  <si>
    <t>servicio Nacional de Aprendizaje (SENA)</t>
  </si>
  <si>
    <t> Instituto Colombiano de Bienestar Familiar (ICBF)</t>
  </si>
  <si>
    <t>Otros (auxilios varios, prestaciones extralegales, incapacidades no cubiertas)</t>
  </si>
  <si>
    <t>Dotacion</t>
  </si>
  <si>
    <t>Subtotal</t>
  </si>
  <si>
    <t>Gastos Generales</t>
  </si>
  <si>
    <t>Preparación de Propuesta</t>
  </si>
  <si>
    <t>Asesoria Contable Tributaria  y Juridica</t>
  </si>
  <si>
    <t>Equipos y mantenimiento Oficina (Aseo)</t>
  </si>
  <si>
    <t>Seguros de robo e incendio</t>
  </si>
  <si>
    <t>Documentación Técnica</t>
  </si>
  <si>
    <t>Personal Administrativo no facturado</t>
  </si>
  <si>
    <t>Personal Profesional no facturado</t>
  </si>
  <si>
    <t>Depreciación de muebles y equipos</t>
  </si>
  <si>
    <t>Licenciamiento de software</t>
  </si>
  <si>
    <t>Correo y otros  (administración de la empresa)</t>
  </si>
  <si>
    <t>Gastos de Representación</t>
  </si>
  <si>
    <t>Costos Directos no Reembolsables</t>
  </si>
  <si>
    <t>Poliza de Calidad</t>
  </si>
  <si>
    <t>Póliza Cumplimiento</t>
  </si>
  <si>
    <t>Póliza Salarios y prestaciones Sociales</t>
  </si>
  <si>
    <t>Póliza Responsabilidad civl Extracontractual</t>
  </si>
  <si>
    <t>Retefuente</t>
  </si>
  <si>
    <t>Rete ICA</t>
  </si>
  <si>
    <t>Impuestos distritales</t>
  </si>
  <si>
    <t>Rete IVA</t>
  </si>
  <si>
    <t>SUBTOTAL</t>
  </si>
  <si>
    <t>Honorarios (Utilidad del consultor y costos no previstos) 6% *(1+2+3+4)</t>
  </si>
  <si>
    <t>T  O  T  A  L -  F.M.</t>
  </si>
  <si>
    <t>Formulario 1 - Formulario de presupuesto oficial -Interventoría de obra pública de infraestructura de transporte - versión 2</t>
  </si>
  <si>
    <t>Código</t>
  </si>
  <si>
    <t>CCE-EICP-FM-70</t>
  </si>
  <si>
    <t xml:space="preserve">Versión </t>
  </si>
  <si>
    <t>FORMULARIO 1 - GLOBAL</t>
  </si>
  <si>
    <r>
      <t xml:space="preserve">[La Entidad puede utilizar este Formulario para determinar las condiciones bajo las cuales los Proponentes presentarán su propuesta económica de forma global, sin perjuicio que puedan modificarlo o alleguen la oferta económica con un Formulario distinto. </t>
    </r>
    <r>
      <rPr>
        <b/>
        <u/>
        <sz val="9"/>
        <color rgb="FFFF0000"/>
        <rFont val="Arial"/>
        <family val="2"/>
      </rPr>
      <t>Es presentado a modo ilustrativo y como una sugerencia</t>
    </r>
    <r>
      <rPr>
        <b/>
        <sz val="9"/>
        <color rgb="FFFF0000"/>
        <rFont val="Arial"/>
        <family val="2"/>
      </rPr>
      <t>]</t>
    </r>
  </si>
  <si>
    <t>VALOR GLOBAL DE LA INTERVENTORÍA</t>
  </si>
  <si>
    <t>ÍTEM</t>
  </si>
  <si>
    <t xml:space="preserve">DESCRIPCIÓN </t>
  </si>
  <si>
    <t>VALOR OFERTA</t>
  </si>
  <si>
    <t>Valor de su propuesta sin IVA</t>
  </si>
  <si>
    <t>Valor del IVA</t>
  </si>
  <si>
    <t>Valor total de la propuesta</t>
  </si>
  <si>
    <r>
      <t xml:space="preserve">VALORES OFICIALES PARA LOS ITEMS A PAGAR POR PRECIOS UNITARIOS PARA LOS ENSAYOS DE LABORATORIO </t>
    </r>
    <r>
      <rPr>
        <b/>
        <sz val="10"/>
        <color rgb="FFFF0000"/>
        <rFont val="Arial"/>
        <family val="2"/>
      </rPr>
      <t>(en caso de aplicar)</t>
    </r>
  </si>
  <si>
    <t>DESCRIPCIÓN</t>
  </si>
  <si>
    <t>UNIDAD</t>
  </si>
  <si>
    <t>VALOR  BÁSICO UNITARIO OFICIAL
(sin IVA)</t>
  </si>
  <si>
    <t>VALOR  BÁSICO UNITARIO PROPUESTO
(sin IVA)</t>
  </si>
  <si>
    <r>
      <rPr>
        <sz val="10"/>
        <color theme="1"/>
        <rFont val="Arial"/>
        <family val="2"/>
      </rPr>
      <t>FIRMAS</t>
    </r>
    <r>
      <rPr>
        <sz val="11"/>
        <color theme="1"/>
        <rFont val="Arial"/>
        <family val="2"/>
      </rPr>
      <t xml:space="preserve">: </t>
    </r>
  </si>
  <si>
    <t>Nombre y firma del representante legal del Proponente</t>
  </si>
  <si>
    <t>Nombre y firma del Proponente</t>
  </si>
  <si>
    <t>* INCLUYE EN F.P HORAS EXTRAS, ELEMENTOS DE DOTACION, POLIZAS, IMPUESTOS Y DEMAS COSTOS ADICIONALES QUE GENERA LA INTERVENTORÍA
* LA OFICINA DE LA INTERVENTORÍA DEBE ESTAR UBICADA DENTRO DE LA LOCALIDAD</t>
  </si>
  <si>
    <t>VALOR BASICO SUBTOTAL INTERVENTORÍA</t>
  </si>
  <si>
    <t>REALIZAR LA INTERVENTORÍA TÉCNICA, ADMINISTRATIVA, FINANCIERA, JURÍDICA, AMBIENTAL, SOCIAL Y SST AL CONTRATO DE OBRA PÚBLICA CUYO OBJETO ES: EJECUTAR A PRECIOS UNITARIOS Y A MONTO AGOTABLE, LAS ACTIVIDADES NECESARIAS PARA LA CONSTRUCCIÓN DE LA MALLA VIAL DE LA LOCALIDAD DE SAN CRISTÓBAL, EN BOGOTÁ D.C.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</si>
</sst>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 #,##0.00_);_(&quot;$&quot;\ * \(#,##0.00\);_(&quot;$&quot;\ * &quot;-&quot;??_);_(@_)"/>
    <numFmt numFmtId="166" formatCode="_(* #,##0.00_);_(* \(#,##0.00\);_(* &quot;-&quot;??_);_(@_)"/>
    <numFmt numFmtId="167" formatCode="_ * #,##0.00_ ;_ * \-#,##0.00_ ;_ * &quot;-&quot;??_ ;_ @_ "/>
    <numFmt numFmtId="168" formatCode="_ &quot;$&quot;\ * #,##0.00_ ;_ &quot;$&quot;\ * \-#,##0.00_ ;_ &quot;$&quot;\ * &quot;-&quot;??_ ;_ @_ "/>
    <numFmt numFmtId="169" formatCode="&quot;$&quot;\ #,##0.00"/>
    <numFmt numFmtId="170" formatCode="_(* #.##0.00_);_(* \(#.##0.00\);_(* &quot;-&quot;??_);_(@_)"/>
    <numFmt numFmtId="171" formatCode="_(&quot;$&quot;\ * #,##0_);_(&quot;$&quot;\ * \(#,##0\);_(&quot;$&quot;\ * &quot;-&quot;??_);_(@_)"/>
    <numFmt numFmtId="172" formatCode="_(* #,##0_);_(* \(#,##0\);_(* &quot;-&quot;??_);_(@_)"/>
    <numFmt numFmtId="173" formatCode="_-&quot;$&quot;* #,##0_-;\-&quot;$&quot;* #,##0_-;_-&quot;$&quot;* &quot;-&quot;??_-;_-@_-"/>
    <numFmt numFmtId="174" formatCode="[$$-240A]#,##0.00;[Red]\([$$-240A]#,##0.00\)"/>
    <numFmt numFmtId="175" formatCode="#,##0.0000"/>
    <numFmt numFmtId="176" formatCode="[$$-240A]#,##0;[Red]\([$$-240A]#,##0\)"/>
    <numFmt numFmtId="177" formatCode="[$$-240A]\ #,##0.00;[Red][$$-240A]\ #,##0.00"/>
    <numFmt numFmtId="178" formatCode="0.000"/>
  </numFmts>
  <fonts count="42" x14ac:knownFonts="1">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sz val="11"/>
      <name val="Arial Narrow"/>
      <family val="2"/>
    </font>
    <font>
      <sz val="11"/>
      <color theme="1"/>
      <name val="Arial Narrow"/>
      <family val="2"/>
    </font>
    <font>
      <sz val="12"/>
      <color indexed="8"/>
      <name val="Verdana"/>
      <family val="2"/>
    </font>
    <font>
      <sz val="11"/>
      <color indexed="8"/>
      <name val="Calibri"/>
      <family val="2"/>
    </font>
    <font>
      <sz val="11"/>
      <color rgb="FF000000"/>
      <name val="Calibri"/>
      <family val="2"/>
    </font>
    <font>
      <sz val="9"/>
      <name val="Arial"/>
      <family val="2"/>
    </font>
    <font>
      <b/>
      <sz val="9"/>
      <name val="Arial"/>
      <family val="2"/>
    </font>
    <font>
      <b/>
      <sz val="10"/>
      <name val="Arial"/>
      <family val="2"/>
    </font>
    <font>
      <b/>
      <sz val="10"/>
      <color theme="0"/>
      <name val="Arial"/>
      <family val="2"/>
    </font>
    <font>
      <sz val="8"/>
      <name val="Arial"/>
      <family val="2"/>
    </font>
    <font>
      <b/>
      <sz val="8"/>
      <name val="Arial"/>
      <family val="2"/>
    </font>
    <font>
      <b/>
      <sz val="10"/>
      <color rgb="FFFF0000"/>
      <name val="Arial"/>
      <family val="2"/>
    </font>
    <font>
      <sz val="11"/>
      <color theme="1"/>
      <name val="Arial"/>
      <family val="2"/>
    </font>
    <font>
      <b/>
      <sz val="10"/>
      <color theme="1"/>
      <name val="Arial"/>
      <family val="2"/>
    </font>
    <font>
      <sz val="10"/>
      <color theme="1"/>
      <name val="Arial"/>
      <family val="2"/>
    </font>
    <font>
      <b/>
      <sz val="9"/>
      <color rgb="FFFF0000"/>
      <name val="Arial"/>
      <family val="2"/>
    </font>
    <font>
      <b/>
      <u/>
      <sz val="9"/>
      <color rgb="FFFF0000"/>
      <name val="Arial"/>
      <family val="2"/>
    </font>
    <font>
      <sz val="10"/>
      <name val="Arial"/>
      <family val="2"/>
      <charset val="1"/>
    </font>
    <font>
      <sz val="8"/>
      <name val="Arial"/>
      <family val="2"/>
      <charset val="1"/>
    </font>
    <font>
      <b/>
      <sz val="7"/>
      <name val="Arial"/>
      <family val="2"/>
    </font>
    <font>
      <sz val="8"/>
      <color theme="1"/>
      <name val="Arial"/>
      <family val="2"/>
    </font>
    <font>
      <sz val="11"/>
      <color rgb="FF000000"/>
      <name val="Calibri"/>
      <family val="2"/>
      <charset val="204"/>
    </font>
    <font>
      <b/>
      <sz val="12"/>
      <name val="Arial"/>
      <family val="2"/>
    </font>
    <font>
      <b/>
      <sz val="11"/>
      <name val="Arial"/>
      <family val="2"/>
    </font>
    <font>
      <sz val="12"/>
      <color indexed="8"/>
      <name val="Arial"/>
      <family val="2"/>
    </font>
    <font>
      <sz val="10"/>
      <color indexed="8"/>
      <name val="Arial"/>
      <family val="2"/>
    </font>
    <font>
      <b/>
      <sz val="12"/>
      <color indexed="8"/>
      <name val="Arial"/>
      <family val="2"/>
    </font>
    <font>
      <b/>
      <u/>
      <sz val="12"/>
      <color indexed="8"/>
      <name val="Arial"/>
      <family val="2"/>
    </font>
    <font>
      <b/>
      <sz val="10"/>
      <color indexed="8"/>
      <name val="Arial"/>
      <family val="2"/>
    </font>
    <font>
      <b/>
      <u/>
      <sz val="10"/>
      <color indexed="8"/>
      <name val="Arial"/>
      <family val="2"/>
    </font>
    <font>
      <b/>
      <sz val="14"/>
      <color indexed="8"/>
      <name val="Arial"/>
      <family val="2"/>
    </font>
    <font>
      <b/>
      <sz val="14"/>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indexed="65"/>
        <bgColor indexed="64"/>
      </patternFill>
    </fill>
    <fill>
      <patternFill patternType="solid">
        <fgColor theme="0" tint="-0.49998474074526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tint="-0.249977111117893"/>
        <bgColor indexed="64"/>
      </patternFill>
    </fill>
  </fills>
  <borders count="71">
    <border>
      <left/>
      <right/>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double">
        <color indexed="64"/>
      </top>
      <bottom/>
      <diagonal/>
    </border>
    <border>
      <left style="thin">
        <color indexed="64"/>
      </left>
      <right style="thin">
        <color auto="1"/>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style="medium">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right style="medium">
        <color indexed="64"/>
      </right>
      <top/>
      <bottom style="thin">
        <color auto="1"/>
      </bottom>
      <diagonal/>
    </border>
    <border>
      <left style="medium">
        <color indexed="64"/>
      </left>
      <right/>
      <top style="thin">
        <color indexed="64"/>
      </top>
      <bottom/>
      <diagonal/>
    </border>
    <border>
      <left/>
      <right/>
      <top style="thin">
        <color auto="1"/>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8" fillId="0" borderId="0"/>
    <xf numFmtId="0" fontId="8" fillId="0" borderId="0"/>
    <xf numFmtId="0" fontId="7" fillId="0" borderId="0"/>
    <xf numFmtId="0" fontId="8" fillId="0" borderId="0"/>
    <xf numFmtId="0" fontId="12" fillId="0" borderId="0" applyNumberFormat="0" applyFill="0" applyBorder="0" applyProtection="0">
      <alignment vertical="top"/>
    </xf>
    <xf numFmtId="0" fontId="11" fillId="0" borderId="0"/>
    <xf numFmtId="166" fontId="8" fillId="0" borderId="0" applyFont="0" applyFill="0" applyBorder="0" applyAlignment="0" applyProtection="0"/>
    <xf numFmtId="9" fontId="11" fillId="0" borderId="0" applyFont="0" applyFill="0" applyBorder="0" applyAlignment="0" applyProtection="0"/>
    <xf numFmtId="165" fontId="13" fillId="0" borderId="0" applyFont="0" applyFill="0" applyBorder="0" applyAlignment="0" applyProtection="0"/>
    <xf numFmtId="42" fontId="7" fillId="0" borderId="0" applyFont="0" applyFill="0" applyBorder="0" applyAlignment="0" applyProtection="0"/>
    <xf numFmtId="168" fontId="8" fillId="0" borderId="0" applyFont="0" applyFill="0" applyBorder="0" applyAlignment="0" applyProtection="0"/>
    <xf numFmtId="165" fontId="13" fillId="0" borderId="0" applyFont="0" applyFill="0" applyBorder="0" applyAlignment="0" applyProtection="0"/>
    <xf numFmtId="165" fontId="11" fillId="0" borderId="0" applyFont="0" applyFill="0" applyBorder="0" applyAlignment="0" applyProtection="0"/>
    <xf numFmtId="0" fontId="8" fillId="0" borderId="0"/>
    <xf numFmtId="0" fontId="7" fillId="0" borderId="0"/>
    <xf numFmtId="0" fontId="8" fillId="0" borderId="0"/>
    <xf numFmtId="44" fontId="7" fillId="0" borderId="0" applyFont="0" applyFill="0" applyBorder="0" applyAlignment="0" applyProtection="0"/>
    <xf numFmtId="166" fontId="7" fillId="0" borderId="0" applyFont="0" applyFill="0" applyBorder="0" applyAlignment="0" applyProtection="0"/>
    <xf numFmtId="0" fontId="8" fillId="0" borderId="0"/>
    <xf numFmtId="166" fontId="6" fillId="0" borderId="0" applyFont="0" applyFill="0" applyBorder="0" applyAlignment="0" applyProtection="0"/>
    <xf numFmtId="0" fontId="6" fillId="0" borderId="0"/>
    <xf numFmtId="167" fontId="8" fillId="0" borderId="0" applyFont="0" applyFill="0" applyBorder="0" applyAlignment="0" applyProtection="0"/>
    <xf numFmtId="0" fontId="5" fillId="0" borderId="0"/>
    <xf numFmtId="0" fontId="8" fillId="0" borderId="0"/>
    <xf numFmtId="166" fontId="4" fillId="0" borderId="0" applyFont="0" applyFill="0" applyBorder="0" applyAlignment="0" applyProtection="0"/>
    <xf numFmtId="0" fontId="4" fillId="0" borderId="0"/>
    <xf numFmtId="164" fontId="14" fillId="0" borderId="0" applyFont="0" applyFill="0" applyBorder="0" applyAlignment="0" applyProtection="0"/>
    <xf numFmtId="166" fontId="14" fillId="0" borderId="0" applyFont="0" applyFill="0" applyBorder="0" applyAlignment="0" applyProtection="0"/>
    <xf numFmtId="169" fontId="8" fillId="0" borderId="0" applyFont="0" applyFill="0" applyBorder="0" applyAlignment="0" applyProtection="0"/>
    <xf numFmtId="0" fontId="8" fillId="0" borderId="0"/>
    <xf numFmtId="41"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170" fontId="8" fillId="0" borderId="0" applyFont="0" applyFill="0" applyBorder="0" applyAlignment="0" applyProtection="0"/>
    <xf numFmtId="0" fontId="3" fillId="0" borderId="0"/>
    <xf numFmtId="165" fontId="3" fillId="0" borderId="0" applyFont="0" applyFill="0" applyBorder="0" applyAlignment="0" applyProtection="0"/>
    <xf numFmtId="43" fontId="3" fillId="0" borderId="0" applyFont="0" applyFill="0" applyBorder="0" applyAlignment="0" applyProtection="0"/>
    <xf numFmtId="42" fontId="11" fillId="0" borderId="0" applyFont="0" applyFill="0" applyBorder="0" applyAlignment="0" applyProtection="0"/>
    <xf numFmtId="0" fontId="2" fillId="0" borderId="0"/>
    <xf numFmtId="0" fontId="8" fillId="0" borderId="0"/>
    <xf numFmtId="0" fontId="8" fillId="0" borderId="0"/>
    <xf numFmtId="0" fontId="8" fillId="0" borderId="0"/>
    <xf numFmtId="0" fontId="8" fillId="0" borderId="0"/>
    <xf numFmtId="0" fontId="8" fillId="0" borderId="0"/>
    <xf numFmtId="9" fontId="8" fillId="0" borderId="0" applyFill="0" applyBorder="0" applyAlignment="0" applyProtection="0"/>
    <xf numFmtId="165" fontId="2" fillId="0" borderId="0" applyFont="0" applyFill="0" applyBorder="0" applyAlignment="0" applyProtection="0"/>
    <xf numFmtId="0" fontId="31" fillId="0" borderId="0"/>
    <xf numFmtId="0" fontId="8" fillId="0" borderId="0"/>
    <xf numFmtId="9" fontId="31" fillId="0" borderId="0" applyFont="0" applyFill="0" applyBorder="0" applyAlignment="0" applyProtection="0"/>
    <xf numFmtId="9" fontId="1" fillId="0" borderId="0" applyFont="0" applyFill="0" applyBorder="0" applyAlignment="0" applyProtection="0"/>
  </cellStyleXfs>
  <cellXfs count="292">
    <xf numFmtId="0" fontId="0" fillId="0" borderId="0" xfId="0"/>
    <xf numFmtId="0" fontId="10" fillId="2" borderId="0" xfId="5" applyNumberFormat="1" applyFont="1" applyFill="1" applyBorder="1" applyAlignment="1">
      <alignment vertical="center" wrapText="1"/>
    </xf>
    <xf numFmtId="0" fontId="9" fillId="2" borderId="0" xfId="5" applyFont="1" applyFill="1" applyBorder="1" applyAlignment="1">
      <alignment vertical="center" wrapText="1"/>
    </xf>
    <xf numFmtId="0" fontId="9" fillId="2" borderId="0" xfId="5" applyFont="1" applyFill="1" applyBorder="1" applyAlignment="1">
      <alignment horizontal="center" vertical="center" wrapText="1"/>
    </xf>
    <xf numFmtId="0" fontId="10" fillId="2" borderId="0" xfId="5" applyNumberFormat="1" applyFont="1" applyFill="1" applyBorder="1" applyAlignment="1">
      <alignment horizontal="center" vertical="center" wrapText="1"/>
    </xf>
    <xf numFmtId="0" fontId="10" fillId="2" borderId="0" xfId="5" applyNumberFormat="1" applyFont="1" applyFill="1" applyBorder="1" applyAlignment="1">
      <alignment horizontal="justify" vertical="center" wrapText="1"/>
    </xf>
    <xf numFmtId="0" fontId="11" fillId="0" borderId="0" xfId="6" applyAlignment="1">
      <alignment horizontal="center"/>
    </xf>
    <xf numFmtId="0" fontId="18" fillId="5" borderId="1" xfId="36" applyFont="1" applyFill="1" applyBorder="1" applyAlignment="1">
      <alignment horizontal="center" vertical="center" wrapText="1"/>
    </xf>
    <xf numFmtId="0" fontId="3" fillId="0" borderId="4" xfId="36" applyBorder="1"/>
    <xf numFmtId="165" fontId="18" fillId="5" borderId="30" xfId="37" applyFont="1" applyFill="1" applyBorder="1" applyAlignment="1" applyProtection="1">
      <alignment horizontal="center" vertical="center" wrapText="1"/>
    </xf>
    <xf numFmtId="0" fontId="3" fillId="0" borderId="4" xfId="36" applyBorder="1" applyAlignment="1">
      <alignment wrapText="1"/>
    </xf>
    <xf numFmtId="165" fontId="18" fillId="5" borderId="25" xfId="37" applyFont="1" applyFill="1" applyBorder="1" applyAlignment="1" applyProtection="1">
      <alignment horizontal="center" vertical="center" wrapText="1"/>
    </xf>
    <xf numFmtId="0" fontId="3" fillId="0" borderId="2" xfId="36" applyBorder="1" applyAlignment="1">
      <alignment wrapText="1"/>
    </xf>
    <xf numFmtId="0" fontId="3" fillId="0" borderId="2" xfId="36" applyBorder="1"/>
    <xf numFmtId="0" fontId="18" fillId="5" borderId="29" xfId="36" applyFont="1" applyFill="1" applyBorder="1" applyAlignment="1">
      <alignment horizontal="center" vertical="center" wrapText="1"/>
    </xf>
    <xf numFmtId="0" fontId="15" fillId="4" borderId="9" xfId="36" applyFont="1" applyFill="1" applyBorder="1" applyAlignment="1">
      <alignment horizontal="center" vertical="center" wrapText="1"/>
    </xf>
    <xf numFmtId="0" fontId="16" fillId="0" borderId="23" xfId="36" applyFont="1" applyBorder="1" applyAlignment="1">
      <alignment horizontal="center" vertical="center" wrapText="1"/>
    </xf>
    <xf numFmtId="0" fontId="15" fillId="4" borderId="8" xfId="36" applyFont="1" applyFill="1" applyBorder="1" applyAlignment="1">
      <alignment horizontal="center" vertical="center" wrapText="1"/>
    </xf>
    <xf numFmtId="0" fontId="3" fillId="0" borderId="19" xfId="36" applyBorder="1" applyAlignment="1">
      <alignment wrapText="1"/>
    </xf>
    <xf numFmtId="0" fontId="3" fillId="0" borderId="19" xfId="36" applyBorder="1"/>
    <xf numFmtId="0" fontId="15" fillId="4" borderId="23" xfId="36" applyFont="1" applyFill="1" applyBorder="1" applyAlignment="1">
      <alignment horizontal="center" vertical="center" wrapText="1"/>
    </xf>
    <xf numFmtId="0" fontId="0" fillId="0" borderId="17" xfId="0" applyBorder="1"/>
    <xf numFmtId="0" fontId="15" fillId="2" borderId="9" xfId="36" applyFont="1" applyFill="1" applyBorder="1" applyAlignment="1">
      <alignment horizontal="center" wrapText="1"/>
    </xf>
    <xf numFmtId="0" fontId="16" fillId="2" borderId="4" xfId="36" applyFont="1" applyFill="1" applyBorder="1" applyAlignment="1">
      <alignment wrapText="1"/>
    </xf>
    <xf numFmtId="43" fontId="16" fillId="2" borderId="4" xfId="38" applyFont="1" applyFill="1" applyBorder="1" applyAlignment="1">
      <alignment horizontal="justify" vertical="center" wrapText="1"/>
    </xf>
    <xf numFmtId="173" fontId="16" fillId="2" borderId="5" xfId="37" applyNumberFormat="1" applyFont="1" applyFill="1" applyBorder="1" applyAlignment="1">
      <alignment horizontal="justify" vertical="top" wrapText="1"/>
    </xf>
    <xf numFmtId="0" fontId="0" fillId="0" borderId="0" xfId="0" applyAlignment="1">
      <alignment horizontal="center"/>
    </xf>
    <xf numFmtId="0" fontId="0" fillId="0" borderId="24" xfId="0" applyBorder="1" applyAlignment="1">
      <alignment horizontal="center"/>
    </xf>
    <xf numFmtId="0" fontId="16" fillId="3" borderId="9" xfId="36" applyFont="1" applyFill="1" applyBorder="1" applyAlignment="1">
      <alignment horizontal="center" wrapText="1"/>
    </xf>
    <xf numFmtId="0" fontId="15" fillId="0" borderId="9" xfId="36" applyFont="1" applyBorder="1" applyAlignment="1">
      <alignment horizontal="center" wrapText="1"/>
    </xf>
    <xf numFmtId="0" fontId="16" fillId="0" borderId="4" xfId="36" applyFont="1" applyBorder="1" applyAlignment="1">
      <alignment wrapText="1"/>
    </xf>
    <xf numFmtId="43" fontId="16" fillId="0" borderId="4" xfId="38" applyFont="1" applyFill="1" applyBorder="1" applyAlignment="1">
      <alignment horizontal="justify" vertical="center" wrapText="1"/>
    </xf>
    <xf numFmtId="173" fontId="16" fillId="0" borderId="5" xfId="37" applyNumberFormat="1" applyFont="1" applyFill="1" applyBorder="1" applyAlignment="1">
      <alignment horizontal="justify" vertical="top" wrapText="1"/>
    </xf>
    <xf numFmtId="0" fontId="0" fillId="0" borderId="16" xfId="0" applyBorder="1"/>
    <xf numFmtId="0" fontId="0" fillId="0" borderId="18" xfId="0" applyBorder="1"/>
    <xf numFmtId="0" fontId="0" fillId="0" borderId="28" xfId="0" applyBorder="1"/>
    <xf numFmtId="0" fontId="0" fillId="0" borderId="24" xfId="0" applyBorder="1"/>
    <xf numFmtId="0" fontId="0" fillId="0" borderId="20" xfId="0" applyBorder="1"/>
    <xf numFmtId="0" fontId="0" fillId="0" borderId="14" xfId="0" applyBorder="1"/>
    <xf numFmtId="0" fontId="0" fillId="0" borderId="27" xfId="0" applyBorder="1"/>
    <xf numFmtId="0" fontId="20" fillId="2" borderId="0" xfId="0" applyFont="1" applyFill="1" applyAlignment="1">
      <alignment horizontal="center" vertical="center" wrapText="1"/>
    </xf>
    <xf numFmtId="0" fontId="19" fillId="2" borderId="0" xfId="0" applyFont="1" applyFill="1" applyAlignment="1">
      <alignment horizontal="center" vertical="center" wrapText="1"/>
    </xf>
    <xf numFmtId="0" fontId="9" fillId="2" borderId="37" xfId="5" applyFont="1" applyFill="1" applyBorder="1" applyAlignment="1">
      <alignment vertical="center" wrapText="1"/>
    </xf>
    <xf numFmtId="0" fontId="19" fillId="2" borderId="40" xfId="0" applyFont="1" applyFill="1" applyBorder="1" applyAlignment="1">
      <alignment horizontal="center" vertical="center" wrapText="1"/>
    </xf>
    <xf numFmtId="0" fontId="19" fillId="2" borderId="41" xfId="5" applyFont="1" applyFill="1" applyBorder="1" applyAlignment="1">
      <alignment horizontal="center" vertical="center" wrapText="1"/>
    </xf>
    <xf numFmtId="0" fontId="20" fillId="2" borderId="41" xfId="0" applyFont="1" applyFill="1" applyBorder="1" applyAlignment="1">
      <alignment horizontal="center" vertical="center" wrapText="1"/>
    </xf>
    <xf numFmtId="0" fontId="20" fillId="2" borderId="38" xfId="5" applyFont="1" applyFill="1" applyBorder="1" applyAlignment="1">
      <alignment horizontal="center" vertical="center" wrapText="1"/>
    </xf>
    <xf numFmtId="0" fontId="18" fillId="5" borderId="8" xfId="36" applyFont="1" applyFill="1" applyBorder="1" applyAlignment="1">
      <alignment horizontal="center" vertical="center" wrapText="1"/>
    </xf>
    <xf numFmtId="0" fontId="17" fillId="0" borderId="9" xfId="36" applyFont="1" applyBorder="1" applyAlignment="1">
      <alignment horizontal="center" vertical="center" wrapText="1"/>
    </xf>
    <xf numFmtId="0" fontId="17" fillId="0" borderId="35" xfId="36" applyFont="1" applyBorder="1" applyAlignment="1">
      <alignment horizontal="center" vertical="center" wrapText="1"/>
    </xf>
    <xf numFmtId="0" fontId="24" fillId="0" borderId="34" xfId="0" applyFont="1" applyBorder="1" applyAlignment="1">
      <alignment horizontal="left"/>
    </xf>
    <xf numFmtId="0" fontId="2" fillId="0" borderId="0" xfId="40" applyAlignment="1">
      <alignment vertical="center"/>
    </xf>
    <xf numFmtId="0" fontId="28" fillId="0" borderId="0" xfId="41" applyFont="1" applyAlignment="1">
      <alignment vertical="center"/>
    </xf>
    <xf numFmtId="0" fontId="16" fillId="0" borderId="42" xfId="42" applyFont="1" applyBorder="1" applyAlignment="1">
      <alignment horizontal="center" vertical="center" wrapText="1"/>
    </xf>
    <xf numFmtId="0" fontId="19" fillId="0" borderId="4" xfId="41" applyFont="1" applyBorder="1" applyAlignment="1">
      <alignment horizontal="center" vertical="center"/>
    </xf>
    <xf numFmtId="0" fontId="20" fillId="0" borderId="5" xfId="41" applyFont="1" applyBorder="1" applyAlignment="1">
      <alignment horizontal="center" vertical="center"/>
    </xf>
    <xf numFmtId="0" fontId="20" fillId="0" borderId="0" xfId="41" applyFont="1" applyAlignment="1">
      <alignment horizontal="center" vertical="center"/>
    </xf>
    <xf numFmtId="0" fontId="20" fillId="3" borderId="4" xfId="41" applyFont="1" applyFill="1" applyBorder="1" applyAlignment="1">
      <alignment horizontal="center" vertical="center" wrapText="1"/>
    </xf>
    <xf numFmtId="0" fontId="28" fillId="0" borderId="0" xfId="41" applyFont="1" applyAlignment="1">
      <alignment vertical="center" wrapText="1"/>
    </xf>
    <xf numFmtId="0" fontId="19" fillId="3" borderId="4" xfId="41" applyFont="1" applyFill="1" applyBorder="1" applyAlignment="1">
      <alignment horizontal="center" vertical="center" wrapText="1"/>
    </xf>
    <xf numFmtId="0" fontId="19" fillId="0" borderId="4" xfId="45" applyFont="1" applyBorder="1" applyAlignment="1">
      <alignment horizontal="left" vertical="center"/>
    </xf>
    <xf numFmtId="174" fontId="19" fillId="0" borderId="4" xfId="41" applyNumberFormat="1" applyFont="1" applyBorder="1" applyAlignment="1">
      <alignment horizontal="right" vertical="center"/>
    </xf>
    <xf numFmtId="175" fontId="19" fillId="0" borderId="4" xfId="41" applyNumberFormat="1" applyFont="1" applyBorder="1" applyAlignment="1">
      <alignment horizontal="center" vertical="center"/>
    </xf>
    <xf numFmtId="176" fontId="19" fillId="0" borderId="4" xfId="41" applyNumberFormat="1" applyFont="1" applyBorder="1" applyAlignment="1">
      <alignment vertical="center"/>
    </xf>
    <xf numFmtId="0" fontId="19" fillId="0" borderId="4" xfId="44" applyFont="1" applyBorder="1" applyAlignment="1">
      <alignment horizontal="center" vertical="center"/>
    </xf>
    <xf numFmtId="0" fontId="20" fillId="0" borderId="10" xfId="44" applyFont="1" applyBorder="1" applyAlignment="1">
      <alignment horizontal="justify" vertical="center" wrapText="1"/>
    </xf>
    <xf numFmtId="2" fontId="20" fillId="0" borderId="10" xfId="44" applyNumberFormat="1" applyFont="1" applyBorder="1" applyAlignment="1">
      <alignment horizontal="center" vertical="center"/>
    </xf>
    <xf numFmtId="174" fontId="19" fillId="0" borderId="10" xfId="44" applyNumberFormat="1" applyFont="1" applyBorder="1" applyAlignment="1">
      <alignment horizontal="right" vertical="center"/>
    </xf>
    <xf numFmtId="175" fontId="19" fillId="0" borderId="10" xfId="44" applyNumberFormat="1" applyFont="1" applyBorder="1" applyAlignment="1">
      <alignment horizontal="center" vertical="center"/>
    </xf>
    <xf numFmtId="0" fontId="20" fillId="0" borderId="10" xfId="45" applyFont="1" applyBorder="1" applyAlignment="1">
      <alignment horizontal="left" vertical="center"/>
    </xf>
    <xf numFmtId="0" fontId="19" fillId="0" borderId="10" xfId="41" applyFont="1" applyBorder="1" applyAlignment="1">
      <alignment horizontal="center" vertical="center"/>
    </xf>
    <xf numFmtId="174" fontId="19" fillId="0" borderId="10" xfId="41" applyNumberFormat="1" applyFont="1" applyBorder="1" applyAlignment="1">
      <alignment horizontal="right" vertical="center"/>
    </xf>
    <xf numFmtId="175" fontId="19" fillId="0" borderId="10" xfId="41" applyNumberFormat="1" applyFont="1" applyBorder="1" applyAlignment="1">
      <alignment horizontal="center" vertical="center"/>
    </xf>
    <xf numFmtId="0" fontId="30" fillId="0" borderId="0" xfId="40" applyFont="1" applyAlignment="1">
      <alignment vertical="center"/>
    </xf>
    <xf numFmtId="0" fontId="19" fillId="0" borderId="4" xfId="45" applyFont="1" applyBorder="1" applyAlignment="1">
      <alignment horizontal="justify" vertical="center" wrapText="1"/>
    </xf>
    <xf numFmtId="0" fontId="19" fillId="0" borderId="10" xfId="44" applyFont="1" applyBorder="1" applyAlignment="1">
      <alignment horizontal="justify" vertical="center" wrapText="1"/>
    </xf>
    <xf numFmtId="174" fontId="19" fillId="0" borderId="9" xfId="44" applyNumberFormat="1" applyFont="1" applyBorder="1" applyAlignment="1">
      <alignment vertical="center"/>
    </xf>
    <xf numFmtId="0" fontId="19" fillId="6" borderId="4" xfId="41" applyFont="1" applyFill="1" applyBorder="1" applyAlignment="1">
      <alignment horizontal="center" vertical="center"/>
    </xf>
    <xf numFmtId="174" fontId="19" fillId="0" borderId="4" xfId="41" applyNumberFormat="1" applyFont="1" applyBorder="1" applyAlignment="1">
      <alignment vertical="center"/>
    </xf>
    <xf numFmtId="176" fontId="20" fillId="0" borderId="4" xfId="41" applyNumberFormat="1" applyFont="1" applyBorder="1" applyAlignment="1">
      <alignment vertical="center"/>
    </xf>
    <xf numFmtId="0" fontId="28" fillId="0" borderId="0" xfId="41" applyFont="1" applyAlignment="1">
      <alignment horizontal="center" vertical="center" wrapText="1"/>
    </xf>
    <xf numFmtId="4" fontId="19" fillId="0" borderId="4" xfId="41" applyNumberFormat="1" applyFont="1" applyBorder="1" applyAlignment="1">
      <alignment horizontal="center" vertical="center" wrapText="1"/>
    </xf>
    <xf numFmtId="4" fontId="19" fillId="0" borderId="4" xfId="41" applyNumberFormat="1" applyFont="1" applyBorder="1" applyAlignment="1">
      <alignment horizontal="center" vertical="center"/>
    </xf>
    <xf numFmtId="176" fontId="19" fillId="0" borderId="4" xfId="41" applyNumberFormat="1" applyFont="1" applyBorder="1" applyAlignment="1">
      <alignment horizontal="right" vertical="center"/>
    </xf>
    <xf numFmtId="0" fontId="19" fillId="0" borderId="0" xfId="19" applyFont="1" applyAlignment="1">
      <alignment vertical="center"/>
    </xf>
    <xf numFmtId="0" fontId="19" fillId="0" borderId="4" xfId="41" applyFont="1" applyBorder="1" applyAlignment="1">
      <alignment vertical="center"/>
    </xf>
    <xf numFmtId="174" fontId="19" fillId="0" borderId="4" xfId="41" applyNumberFormat="1" applyFont="1" applyBorder="1" applyAlignment="1">
      <alignment vertical="center" wrapText="1"/>
    </xf>
    <xf numFmtId="177" fontId="28" fillId="0" borderId="0" xfId="41" applyNumberFormat="1" applyFont="1" applyAlignment="1">
      <alignment vertical="center"/>
    </xf>
    <xf numFmtId="37" fontId="20" fillId="0" borderId="10" xfId="41" applyNumberFormat="1" applyFont="1" applyBorder="1" applyAlignment="1">
      <alignment horizontal="left" vertical="center"/>
    </xf>
    <xf numFmtId="176" fontId="20" fillId="0" borderId="10" xfId="41" applyNumberFormat="1" applyFont="1" applyBorder="1" applyAlignment="1">
      <alignment vertical="center"/>
    </xf>
    <xf numFmtId="0" fontId="20" fillId="0" borderId="10" xfId="41" applyFont="1" applyBorder="1" applyAlignment="1">
      <alignment vertical="center"/>
    </xf>
    <xf numFmtId="0" fontId="16" fillId="0" borderId="42" xfId="42" applyFont="1" applyBorder="1" applyAlignment="1">
      <alignment vertical="center" wrapText="1"/>
    </xf>
    <xf numFmtId="0" fontId="27" fillId="0" borderId="44" xfId="41" applyFont="1" applyBorder="1" applyAlignment="1">
      <alignment vertical="center"/>
    </xf>
    <xf numFmtId="0" fontId="27" fillId="0" borderId="42" xfId="41" applyFont="1" applyBorder="1" applyAlignment="1">
      <alignment vertical="center"/>
    </xf>
    <xf numFmtId="0" fontId="16" fillId="0" borderId="45" xfId="42" applyFont="1" applyBorder="1" applyAlignment="1">
      <alignment vertical="center" wrapText="1"/>
    </xf>
    <xf numFmtId="0" fontId="16" fillId="0" borderId="0" xfId="41" applyFont="1" applyAlignment="1">
      <alignment horizontal="center" vertical="center"/>
    </xf>
    <xf numFmtId="0" fontId="20" fillId="0" borderId="0" xfId="42" applyFont="1" applyAlignment="1">
      <alignment vertical="center" wrapText="1"/>
    </xf>
    <xf numFmtId="0" fontId="20" fillId="0" borderId="0" xfId="41" applyFont="1" applyAlignment="1">
      <alignment vertical="center"/>
    </xf>
    <xf numFmtId="0" fontId="19" fillId="0" borderId="47" xfId="41" applyFont="1" applyBorder="1" applyAlignment="1">
      <alignment vertical="center"/>
    </xf>
    <xf numFmtId="0" fontId="16" fillId="0" borderId="0" xfId="41" applyFont="1" applyAlignment="1">
      <alignment horizontal="center" vertical="center" wrapText="1"/>
    </xf>
    <xf numFmtId="0" fontId="20" fillId="0" borderId="46" xfId="41" applyFont="1" applyBorder="1" applyAlignment="1">
      <alignment horizontal="center" vertical="center" wrapText="1"/>
    </xf>
    <xf numFmtId="0" fontId="20" fillId="0" borderId="0" xfId="41" applyFont="1" applyAlignment="1">
      <alignment horizontal="center" vertical="center" wrapText="1"/>
    </xf>
    <xf numFmtId="4" fontId="19" fillId="0" borderId="0" xfId="41" applyNumberFormat="1" applyFont="1" applyAlignment="1">
      <alignment vertical="center"/>
    </xf>
    <xf numFmtId="0" fontId="19" fillId="0" borderId="46" xfId="41" applyFont="1" applyBorder="1" applyAlignment="1">
      <alignment vertical="center"/>
    </xf>
    <xf numFmtId="0" fontId="19" fillId="0" borderId="0" xfId="41" applyFont="1" applyAlignment="1">
      <alignment horizontal="right" vertical="center"/>
    </xf>
    <xf numFmtId="0" fontId="19" fillId="0" borderId="0" xfId="41" applyFont="1" applyAlignment="1">
      <alignment vertical="center"/>
    </xf>
    <xf numFmtId="0" fontId="20" fillId="3" borderId="51" xfId="41" applyFont="1" applyFill="1" applyBorder="1" applyAlignment="1">
      <alignment horizontal="center" vertical="center" wrapText="1"/>
    </xf>
    <xf numFmtId="0" fontId="20" fillId="3" borderId="52" xfId="41" applyFont="1" applyFill="1" applyBorder="1" applyAlignment="1">
      <alignment horizontal="center" vertical="center" wrapText="1"/>
    </xf>
    <xf numFmtId="0" fontId="19" fillId="3" borderId="51" xfId="41" applyFont="1" applyFill="1" applyBorder="1" applyAlignment="1">
      <alignment horizontal="center" vertical="center" wrapText="1"/>
    </xf>
    <xf numFmtId="0" fontId="19" fillId="3" borderId="52" xfId="41" applyFont="1" applyFill="1" applyBorder="1" applyAlignment="1">
      <alignment horizontal="center" vertical="center" wrapText="1"/>
    </xf>
    <xf numFmtId="0" fontId="19" fillId="0" borderId="51" xfId="41" applyFont="1" applyBorder="1" applyAlignment="1">
      <alignment horizontal="center" vertical="center"/>
    </xf>
    <xf numFmtId="176" fontId="19" fillId="0" borderId="52" xfId="41" applyNumberFormat="1" applyFont="1" applyBorder="1" applyAlignment="1">
      <alignment vertical="center"/>
    </xf>
    <xf numFmtId="0" fontId="19" fillId="0" borderId="51" xfId="44" applyFont="1" applyBorder="1" applyAlignment="1">
      <alignment horizontal="center" vertical="center"/>
    </xf>
    <xf numFmtId="0" fontId="19" fillId="0" borderId="49" xfId="44" applyFont="1" applyBorder="1" applyAlignment="1">
      <alignment horizontal="center" vertical="center"/>
    </xf>
    <xf numFmtId="0" fontId="19" fillId="0" borderId="49" xfId="41" applyFont="1" applyBorder="1" applyAlignment="1">
      <alignment horizontal="center" vertical="center"/>
    </xf>
    <xf numFmtId="174" fontId="19" fillId="0" borderId="50" xfId="44" applyNumberFormat="1" applyFont="1" applyBorder="1" applyAlignment="1">
      <alignment vertical="center"/>
    </xf>
    <xf numFmtId="0" fontId="19" fillId="6" borderId="51" xfId="41" applyFont="1" applyFill="1" applyBorder="1" applyAlignment="1">
      <alignment horizontal="center" vertical="center"/>
    </xf>
    <xf numFmtId="174" fontId="19" fillId="0" borderId="52" xfId="41" applyNumberFormat="1" applyFont="1" applyBorder="1" applyAlignment="1">
      <alignment vertical="center"/>
    </xf>
    <xf numFmtId="176" fontId="20" fillId="0" borderId="52" xfId="41" applyNumberFormat="1" applyFont="1" applyBorder="1" applyAlignment="1">
      <alignment vertical="center"/>
    </xf>
    <xf numFmtId="176" fontId="19" fillId="0" borderId="52" xfId="41" applyNumberFormat="1" applyFont="1" applyBorder="1" applyAlignment="1">
      <alignment horizontal="right" vertical="center"/>
    </xf>
    <xf numFmtId="0" fontId="19" fillId="6" borderId="51" xfId="40" applyFont="1" applyFill="1" applyBorder="1" applyAlignment="1">
      <alignment horizontal="center" vertical="center"/>
    </xf>
    <xf numFmtId="37" fontId="20" fillId="0" borderId="49" xfId="41" applyNumberFormat="1" applyFont="1" applyBorder="1" applyAlignment="1">
      <alignment horizontal="left" vertical="center"/>
    </xf>
    <xf numFmtId="176" fontId="20" fillId="0" borderId="50" xfId="41" applyNumberFormat="1" applyFont="1" applyBorder="1" applyAlignment="1">
      <alignment vertical="center"/>
    </xf>
    <xf numFmtId="0" fontId="20" fillId="0" borderId="49" xfId="41" applyFont="1" applyBorder="1" applyAlignment="1">
      <alignment vertical="center"/>
    </xf>
    <xf numFmtId="0" fontId="28" fillId="0" borderId="53" xfId="41" applyFont="1" applyBorder="1" applyAlignment="1">
      <alignment vertical="center"/>
    </xf>
    <xf numFmtId="0" fontId="20" fillId="0" borderId="47" xfId="41" applyFont="1" applyBorder="1" applyAlignment="1">
      <alignment vertical="center"/>
    </xf>
    <xf numFmtId="0" fontId="20" fillId="0" borderId="46" xfId="41" applyFont="1" applyBorder="1" applyAlignment="1">
      <alignment horizontal="left" vertical="center"/>
    </xf>
    <xf numFmtId="0" fontId="20" fillId="0" borderId="0" xfId="41" applyFont="1" applyAlignment="1">
      <alignment horizontal="left" vertical="center"/>
    </xf>
    <xf numFmtId="176" fontId="20" fillId="0" borderId="0" xfId="41" applyNumberFormat="1" applyFont="1" applyAlignment="1">
      <alignment vertical="center"/>
    </xf>
    <xf numFmtId="176" fontId="20" fillId="0" borderId="47" xfId="41" applyNumberFormat="1" applyFont="1" applyBorder="1" applyAlignment="1">
      <alignment vertical="center"/>
    </xf>
    <xf numFmtId="0" fontId="20" fillId="0" borderId="4" xfId="41" applyFont="1" applyBorder="1" applyAlignment="1">
      <alignment vertical="center" wrapText="1"/>
    </xf>
    <xf numFmtId="0" fontId="20" fillId="0" borderId="52" xfId="41" applyFont="1" applyBorder="1" applyAlignment="1">
      <alignment vertical="center" wrapText="1"/>
    </xf>
    <xf numFmtId="0" fontId="31" fillId="0" borderId="0" xfId="48"/>
    <xf numFmtId="0" fontId="33" fillId="0" borderId="0" xfId="49" applyFont="1" applyAlignment="1">
      <alignment horizontal="center" vertical="center"/>
    </xf>
    <xf numFmtId="0" fontId="17" fillId="8" borderId="56" xfId="49" applyFont="1" applyFill="1" applyBorder="1" applyAlignment="1">
      <alignment horizontal="center" vertical="center"/>
    </xf>
    <xf numFmtId="0" fontId="17" fillId="8" borderId="57" xfId="49" applyFont="1" applyFill="1" applyBorder="1" applyAlignment="1">
      <alignment vertical="center"/>
    </xf>
    <xf numFmtId="9" fontId="17" fillId="8" borderId="58" xfId="50" applyFont="1" applyFill="1" applyBorder="1" applyAlignment="1">
      <alignment horizontal="center" vertical="center"/>
    </xf>
    <xf numFmtId="0" fontId="8" fillId="0" borderId="59" xfId="49" applyBorder="1" applyAlignment="1">
      <alignment horizontal="center" vertical="center"/>
    </xf>
    <xf numFmtId="0" fontId="15" fillId="0" borderId="60" xfId="49" applyFont="1" applyBorder="1" applyAlignment="1">
      <alignment vertical="center"/>
    </xf>
    <xf numFmtId="10" fontId="15" fillId="0" borderId="61" xfId="50" applyNumberFormat="1" applyFont="1" applyFill="1" applyBorder="1" applyAlignment="1">
      <alignment horizontal="center" vertical="center"/>
    </xf>
    <xf numFmtId="0" fontId="15" fillId="0" borderId="60" xfId="49" applyFont="1" applyBorder="1" applyAlignment="1">
      <alignment vertical="center" wrapText="1"/>
    </xf>
    <xf numFmtId="0" fontId="17" fillId="0" borderId="59" xfId="49" applyFont="1" applyBorder="1" applyAlignment="1">
      <alignment vertical="center"/>
    </xf>
    <xf numFmtId="0" fontId="17" fillId="0" borderId="60" xfId="49" applyFont="1" applyBorder="1" applyAlignment="1">
      <alignment vertical="center"/>
    </xf>
    <xf numFmtId="10" fontId="17" fillId="0" borderId="61" xfId="50" applyNumberFormat="1" applyFont="1" applyBorder="1" applyAlignment="1">
      <alignment horizontal="center" vertical="center"/>
    </xf>
    <xf numFmtId="0" fontId="17" fillId="8" borderId="59" xfId="49" applyFont="1" applyFill="1" applyBorder="1" applyAlignment="1">
      <alignment horizontal="center" vertical="center"/>
    </xf>
    <xf numFmtId="0" fontId="17" fillId="8" borderId="60" xfId="49" applyFont="1" applyFill="1" applyBorder="1" applyAlignment="1">
      <alignment vertical="center"/>
    </xf>
    <xf numFmtId="0" fontId="8" fillId="8" borderId="61" xfId="49" applyFill="1" applyBorder="1" applyAlignment="1">
      <alignment horizontal="center" vertical="center"/>
    </xf>
    <xf numFmtId="0" fontId="17" fillId="2" borderId="59" xfId="49" applyFont="1" applyFill="1" applyBorder="1" applyAlignment="1">
      <alignment horizontal="center" vertical="center"/>
    </xf>
    <xf numFmtId="0" fontId="17" fillId="2" borderId="60" xfId="49" applyFont="1" applyFill="1" applyBorder="1" applyAlignment="1">
      <alignment vertical="center"/>
    </xf>
    <xf numFmtId="0" fontId="8" fillId="0" borderId="62" xfId="49" applyBorder="1" applyAlignment="1">
      <alignment horizontal="center" vertical="center"/>
    </xf>
    <xf numFmtId="0" fontId="15" fillId="0" borderId="63" xfId="49" applyFont="1" applyBorder="1" applyAlignment="1">
      <alignment vertical="center" wrapText="1"/>
    </xf>
    <xf numFmtId="0" fontId="15" fillId="0" borderId="64" xfId="49" applyFont="1" applyBorder="1" applyAlignment="1">
      <alignment vertical="center" wrapText="1"/>
    </xf>
    <xf numFmtId="10" fontId="15" fillId="0" borderId="61" xfId="51" applyNumberFormat="1" applyFont="1" applyFill="1" applyBorder="1" applyAlignment="1">
      <alignment horizontal="center" vertical="center" wrapText="1"/>
    </xf>
    <xf numFmtId="0" fontId="15" fillId="0" borderId="65" xfId="49" applyFont="1" applyBorder="1" applyAlignment="1">
      <alignment vertical="center" wrapText="1"/>
    </xf>
    <xf numFmtId="10" fontId="15" fillId="0" borderId="66" xfId="51" applyNumberFormat="1" applyFont="1" applyFill="1" applyBorder="1" applyAlignment="1">
      <alignment horizontal="center" vertical="center" wrapText="1"/>
    </xf>
    <xf numFmtId="0" fontId="17" fillId="8" borderId="62" xfId="49" applyFont="1" applyFill="1" applyBorder="1" applyAlignment="1">
      <alignment horizontal="center" vertical="center"/>
    </xf>
    <xf numFmtId="0" fontId="17" fillId="8" borderId="63" xfId="49" applyFont="1" applyFill="1" applyBorder="1" applyAlignment="1">
      <alignment vertical="center"/>
    </xf>
    <xf numFmtId="10" fontId="17" fillId="8" borderId="64" xfId="49" applyNumberFormat="1" applyFont="1" applyFill="1" applyBorder="1" applyAlignment="1">
      <alignment horizontal="center" vertical="center"/>
    </xf>
    <xf numFmtId="0" fontId="34" fillId="0" borderId="21" xfId="48" applyFont="1" applyBorder="1"/>
    <xf numFmtId="0" fontId="35" fillId="0" borderId="6" xfId="48" applyFont="1" applyBorder="1"/>
    <xf numFmtId="0" fontId="35" fillId="0" borderId="67" xfId="48" applyFont="1" applyBorder="1"/>
    <xf numFmtId="0" fontId="36" fillId="0" borderId="68" xfId="48" applyFont="1" applyBorder="1"/>
    <xf numFmtId="0" fontId="37" fillId="0" borderId="69" xfId="48" applyFont="1" applyBorder="1"/>
    <xf numFmtId="0" fontId="35" fillId="0" borderId="34" xfId="48" applyFont="1" applyBorder="1"/>
    <xf numFmtId="0" fontId="38" fillId="8" borderId="36" xfId="48" applyFont="1" applyFill="1" applyBorder="1" applyAlignment="1">
      <alignment horizontal="left" vertical="center"/>
    </xf>
    <xf numFmtId="0" fontId="39" fillId="8" borderId="70" xfId="48" applyFont="1" applyFill="1" applyBorder="1" applyAlignment="1">
      <alignment vertical="center" wrapText="1"/>
    </xf>
    <xf numFmtId="10" fontId="39" fillId="8" borderId="7" xfId="50" applyNumberFormat="1" applyFont="1" applyFill="1" applyBorder="1" applyAlignment="1">
      <alignment horizontal="center" vertical="center" wrapText="1"/>
    </xf>
    <xf numFmtId="0" fontId="34" fillId="0" borderId="68" xfId="48" applyFont="1" applyBorder="1"/>
    <xf numFmtId="0" fontId="35" fillId="0" borderId="69" xfId="48" applyFont="1" applyBorder="1"/>
    <xf numFmtId="2" fontId="41" fillId="8" borderId="70" xfId="48" applyNumberFormat="1" applyFont="1" applyFill="1" applyBorder="1" applyAlignment="1">
      <alignment horizontal="left" vertical="center" wrapText="1" indent="8"/>
    </xf>
    <xf numFmtId="0" fontId="31" fillId="0" borderId="69" xfId="48" applyBorder="1"/>
    <xf numFmtId="176" fontId="28" fillId="0" borderId="0" xfId="41" applyNumberFormat="1" applyFont="1" applyAlignment="1">
      <alignment vertical="center"/>
    </xf>
    <xf numFmtId="43" fontId="1" fillId="0" borderId="4" xfId="38" applyFont="1" applyBorder="1"/>
    <xf numFmtId="165" fontId="1" fillId="0" borderId="5" xfId="37" applyFont="1" applyBorder="1"/>
    <xf numFmtId="43" fontId="1" fillId="0" borderId="19" xfId="38" applyFont="1" applyBorder="1"/>
    <xf numFmtId="165" fontId="1" fillId="0" borderId="33" xfId="37" applyFont="1" applyBorder="1"/>
    <xf numFmtId="43" fontId="1" fillId="0" borderId="2" xfId="38" applyFont="1" applyBorder="1"/>
    <xf numFmtId="165" fontId="1" fillId="0" borderId="13" xfId="37" applyFont="1" applyBorder="1"/>
    <xf numFmtId="3" fontId="28" fillId="0" borderId="0" xfId="41" applyNumberFormat="1" applyFont="1" applyAlignment="1">
      <alignment vertical="center" wrapText="1"/>
    </xf>
    <xf numFmtId="6" fontId="28" fillId="0" borderId="0" xfId="41" applyNumberFormat="1" applyFont="1" applyAlignment="1">
      <alignment vertical="center"/>
    </xf>
    <xf numFmtId="178" fontId="19" fillId="0" borderId="4" xfId="41" applyNumberFormat="1" applyFont="1" applyBorder="1" applyAlignment="1">
      <alignment horizontal="center" vertical="center"/>
    </xf>
    <xf numFmtId="0" fontId="19" fillId="0" borderId="49" xfId="41" applyFont="1" applyBorder="1" applyAlignment="1">
      <alignment horizontal="left" vertical="center" wrapText="1"/>
    </xf>
    <xf numFmtId="0" fontId="19" fillId="0" borderId="9" xfId="41" applyFont="1" applyBorder="1" applyAlignment="1">
      <alignment horizontal="left" vertical="center" wrapText="1"/>
    </xf>
    <xf numFmtId="2" fontId="19" fillId="0" borderId="11" xfId="41" applyNumberFormat="1" applyFont="1" applyBorder="1" applyAlignment="1">
      <alignment horizontal="center" vertical="center"/>
    </xf>
    <xf numFmtId="2" fontId="19" fillId="0" borderId="9" xfId="41" applyNumberFormat="1" applyFont="1" applyBorder="1" applyAlignment="1">
      <alignment horizontal="center" vertical="center"/>
    </xf>
    <xf numFmtId="2" fontId="16" fillId="0" borderId="14" xfId="41" applyNumberFormat="1" applyFont="1" applyBorder="1" applyAlignment="1">
      <alignment horizontal="center" vertical="center" wrapText="1"/>
    </xf>
    <xf numFmtId="2" fontId="16" fillId="0" borderId="15" xfId="41" applyNumberFormat="1" applyFont="1" applyBorder="1" applyAlignment="1">
      <alignment horizontal="center" vertical="center" wrapText="1"/>
    </xf>
    <xf numFmtId="2" fontId="16" fillId="0" borderId="16" xfId="41" applyNumberFormat="1" applyFont="1" applyBorder="1" applyAlignment="1">
      <alignment horizontal="center" vertical="center" wrapText="1"/>
    </xf>
    <xf numFmtId="2" fontId="16" fillId="0" borderId="17" xfId="41" applyNumberFormat="1" applyFont="1" applyBorder="1" applyAlignment="1">
      <alignment horizontal="center" vertical="center" wrapText="1"/>
    </xf>
    <xf numFmtId="2" fontId="16" fillId="0" borderId="0" xfId="41" applyNumberFormat="1" applyFont="1" applyAlignment="1">
      <alignment horizontal="center" vertical="center" wrapText="1"/>
    </xf>
    <xf numFmtId="2" fontId="16" fillId="0" borderId="18" xfId="41" applyNumberFormat="1" applyFont="1" applyBorder="1" applyAlignment="1">
      <alignment horizontal="center" vertical="center" wrapText="1"/>
    </xf>
    <xf numFmtId="2" fontId="16" fillId="0" borderId="28" xfId="41" applyNumberFormat="1" applyFont="1" applyBorder="1" applyAlignment="1">
      <alignment horizontal="center" vertical="center" wrapText="1"/>
    </xf>
    <xf numFmtId="2" fontId="16" fillId="0" borderId="24" xfId="41" applyNumberFormat="1" applyFont="1" applyBorder="1" applyAlignment="1">
      <alignment horizontal="center" vertical="center" wrapText="1"/>
    </xf>
    <xf numFmtId="2" fontId="16" fillId="0" borderId="20" xfId="41" applyNumberFormat="1" applyFont="1" applyBorder="1" applyAlignment="1">
      <alignment horizontal="center" vertical="center" wrapText="1"/>
    </xf>
    <xf numFmtId="0" fontId="20" fillId="0" borderId="49" xfId="41" applyFont="1" applyBorder="1" applyAlignment="1">
      <alignment horizontal="left" vertical="center"/>
    </xf>
    <xf numFmtId="0" fontId="20" fillId="0" borderId="10" xfId="41" applyFont="1" applyBorder="1" applyAlignment="1">
      <alignment horizontal="left" vertical="center"/>
    </xf>
    <xf numFmtId="0" fontId="20" fillId="0" borderId="9" xfId="41" applyFont="1" applyBorder="1" applyAlignment="1">
      <alignment horizontal="left" vertical="center"/>
    </xf>
    <xf numFmtId="176" fontId="20" fillId="0" borderId="11" xfId="41" applyNumberFormat="1" applyFont="1" applyBorder="1" applyAlignment="1">
      <alignment horizontal="right" vertical="center"/>
    </xf>
    <xf numFmtId="176" fontId="20" fillId="0" borderId="10" xfId="41" applyNumberFormat="1" applyFont="1" applyBorder="1" applyAlignment="1">
      <alignment horizontal="right" vertical="center"/>
    </xf>
    <xf numFmtId="176" fontId="20" fillId="0" borderId="50" xfId="41" applyNumberFormat="1" applyFont="1" applyBorder="1" applyAlignment="1">
      <alignment horizontal="right" vertical="center"/>
    </xf>
    <xf numFmtId="0" fontId="29" fillId="0" borderId="46" xfId="41" applyFont="1" applyBorder="1" applyAlignment="1">
      <alignment horizontal="left" vertical="center" wrapText="1"/>
    </xf>
    <xf numFmtId="0" fontId="29" fillId="0" borderId="0" xfId="41" applyFont="1" applyAlignment="1">
      <alignment horizontal="left" vertical="center" wrapText="1"/>
    </xf>
    <xf numFmtId="0" fontId="29" fillId="0" borderId="15" xfId="41" applyFont="1" applyBorder="1" applyAlignment="1">
      <alignment horizontal="center" vertical="center" wrapText="1"/>
    </xf>
    <xf numFmtId="0" fontId="29" fillId="0" borderId="0" xfId="41" applyFont="1" applyAlignment="1">
      <alignment horizontal="center" vertical="center" wrapText="1"/>
    </xf>
    <xf numFmtId="0" fontId="20" fillId="0" borderId="48" xfId="41" applyFont="1" applyBorder="1" applyAlignment="1">
      <alignment horizontal="left" vertical="center"/>
    </xf>
    <xf numFmtId="0" fontId="20" fillId="0" borderId="32" xfId="41" applyFont="1" applyBorder="1" applyAlignment="1">
      <alignment horizontal="left" vertical="center"/>
    </xf>
    <xf numFmtId="174" fontId="15" fillId="0" borderId="30" xfId="43" applyNumberFormat="1" applyFont="1" applyBorder="1" applyAlignment="1">
      <alignment horizontal="center" vertical="center"/>
    </xf>
    <xf numFmtId="174" fontId="15" fillId="0" borderId="3" xfId="43" applyNumberFormat="1" applyFont="1" applyBorder="1" applyAlignment="1">
      <alignment horizontal="center" vertical="center"/>
    </xf>
    <xf numFmtId="2" fontId="20" fillId="0" borderId="11" xfId="41" applyNumberFormat="1" applyFont="1" applyBorder="1" applyAlignment="1">
      <alignment horizontal="center" vertical="center"/>
    </xf>
    <xf numFmtId="2" fontId="20" fillId="0" borderId="9" xfId="41" applyNumberFormat="1" applyFont="1" applyBorder="1" applyAlignment="1">
      <alignment horizontal="center" vertical="center"/>
    </xf>
    <xf numFmtId="0" fontId="16" fillId="0" borderId="42" xfId="42" applyFont="1" applyBorder="1" applyAlignment="1">
      <alignment horizontal="center" vertical="center" wrapText="1"/>
    </xf>
    <xf numFmtId="0" fontId="29" fillId="0" borderId="46" xfId="42" applyFont="1" applyBorder="1" applyAlignment="1">
      <alignment horizontal="left" vertical="center" wrapText="1"/>
    </xf>
    <xf numFmtId="0" fontId="29" fillId="0" borderId="0" xfId="42" applyFont="1" applyAlignment="1">
      <alignment horizontal="left" vertical="center" wrapText="1"/>
    </xf>
    <xf numFmtId="15" fontId="29" fillId="0" borderId="24" xfId="41" applyNumberFormat="1" applyFont="1" applyBorder="1" applyAlignment="1">
      <alignment horizontal="center" vertical="center" wrapText="1"/>
    </xf>
    <xf numFmtId="0" fontId="20" fillId="3" borderId="49" xfId="41" applyFont="1" applyFill="1" applyBorder="1" applyAlignment="1">
      <alignment horizontal="left" vertical="center"/>
    </xf>
    <xf numFmtId="0" fontId="20" fillId="3" borderId="10" xfId="41" applyFont="1" applyFill="1" applyBorder="1" applyAlignment="1">
      <alignment horizontal="left" vertical="center"/>
    </xf>
    <xf numFmtId="0" fontId="20" fillId="3" borderId="50" xfId="41" applyFont="1" applyFill="1" applyBorder="1" applyAlignment="1">
      <alignment horizontal="left" vertical="center"/>
    </xf>
    <xf numFmtId="0" fontId="20" fillId="3" borderId="43" xfId="41" applyFont="1" applyFill="1" applyBorder="1" applyAlignment="1">
      <alignment horizontal="center" vertical="center" wrapText="1"/>
    </xf>
    <xf numFmtId="0" fontId="20" fillId="3" borderId="19" xfId="41" applyFont="1" applyFill="1" applyBorder="1" applyAlignment="1">
      <alignment horizontal="center" vertical="center" wrapText="1"/>
    </xf>
    <xf numFmtId="0" fontId="20" fillId="3" borderId="11" xfId="41" applyFont="1" applyFill="1" applyBorder="1" applyAlignment="1">
      <alignment horizontal="center" vertical="center" wrapText="1"/>
    </xf>
    <xf numFmtId="0" fontId="20" fillId="3" borderId="9" xfId="41" applyFont="1" applyFill="1" applyBorder="1" applyAlignment="1">
      <alignment horizontal="center" vertical="center" wrapText="1"/>
    </xf>
    <xf numFmtId="0" fontId="19" fillId="3" borderId="11" xfId="41" applyFont="1" applyFill="1" applyBorder="1" applyAlignment="1">
      <alignment horizontal="center" vertical="center" wrapText="1"/>
    </xf>
    <xf numFmtId="0" fontId="19" fillId="3" borderId="9" xfId="41" applyFont="1" applyFill="1" applyBorder="1" applyAlignment="1">
      <alignment horizontal="center" vertical="center" wrapText="1"/>
    </xf>
    <xf numFmtId="0" fontId="19" fillId="0" borderId="49" xfId="41" applyFont="1" applyBorder="1" applyAlignment="1">
      <alignment horizontal="center" vertical="center"/>
    </xf>
    <xf numFmtId="0" fontId="19" fillId="0" borderId="10" xfId="41" applyFont="1" applyBorder="1" applyAlignment="1">
      <alignment horizontal="center" vertical="center"/>
    </xf>
    <xf numFmtId="0" fontId="19" fillId="0" borderId="12" xfId="41" applyFont="1" applyBorder="1" applyAlignment="1">
      <alignment horizontal="center" vertical="center"/>
    </xf>
    <xf numFmtId="0" fontId="20" fillId="0" borderId="50" xfId="41" applyFont="1" applyBorder="1" applyAlignment="1">
      <alignment horizontal="left" vertical="center"/>
    </xf>
    <xf numFmtId="2" fontId="20" fillId="0" borderId="10" xfId="41" applyNumberFormat="1" applyFont="1" applyBorder="1" applyAlignment="1">
      <alignment horizontal="center" vertical="center"/>
    </xf>
    <xf numFmtId="2" fontId="20" fillId="6" borderId="11" xfId="41" applyNumberFormat="1" applyFont="1" applyFill="1" applyBorder="1" applyAlignment="1">
      <alignment horizontal="center" vertical="center"/>
    </xf>
    <xf numFmtId="2" fontId="20" fillId="6" borderId="9" xfId="41" applyNumberFormat="1" applyFont="1" applyFill="1" applyBorder="1" applyAlignment="1">
      <alignment horizontal="center" vertical="center"/>
    </xf>
    <xf numFmtId="37" fontId="20" fillId="0" borderId="49" xfId="41" applyNumberFormat="1" applyFont="1" applyBorder="1" applyAlignment="1">
      <alignment horizontal="right" vertical="center"/>
    </xf>
    <xf numFmtId="37" fontId="20" fillId="0" borderId="10" xfId="41" applyNumberFormat="1" applyFont="1" applyBorder="1" applyAlignment="1">
      <alignment horizontal="right" vertical="center"/>
    </xf>
    <xf numFmtId="37" fontId="20" fillId="0" borderId="9" xfId="41" applyNumberFormat="1" applyFont="1" applyBorder="1" applyAlignment="1">
      <alignment horizontal="right" vertical="center"/>
    </xf>
    <xf numFmtId="0" fontId="20" fillId="3" borderId="9" xfId="41" applyFont="1" applyFill="1" applyBorder="1" applyAlignment="1">
      <alignment horizontal="left" vertical="center"/>
    </xf>
    <xf numFmtId="0" fontId="20" fillId="3" borderId="11" xfId="41" applyFont="1" applyFill="1" applyBorder="1" applyAlignment="1">
      <alignment horizontal="center" vertical="center"/>
    </xf>
    <xf numFmtId="0" fontId="20" fillId="3" borderId="9" xfId="41" applyFont="1" applyFill="1" applyBorder="1" applyAlignment="1">
      <alignment horizontal="center" vertical="center"/>
    </xf>
    <xf numFmtId="37" fontId="20" fillId="0" borderId="49" xfId="41" applyNumberFormat="1" applyFont="1" applyBorder="1" applyAlignment="1">
      <alignment horizontal="left" vertical="center"/>
    </xf>
    <xf numFmtId="37" fontId="20" fillId="0" borderId="10" xfId="41" applyNumberFormat="1" applyFont="1" applyBorder="1" applyAlignment="1">
      <alignment horizontal="left" vertical="center"/>
    </xf>
    <xf numFmtId="37" fontId="20" fillId="0" borderId="9" xfId="41" applyNumberFormat="1" applyFont="1" applyBorder="1" applyAlignment="1">
      <alignment horizontal="left" vertical="center"/>
    </xf>
    <xf numFmtId="0" fontId="28" fillId="0" borderId="54" xfId="41" applyFont="1" applyBorder="1" applyAlignment="1">
      <alignment horizontal="justify" vertical="center" wrapText="1"/>
    </xf>
    <xf numFmtId="0" fontId="28" fillId="0" borderId="55" xfId="41" applyFont="1" applyBorder="1" applyAlignment="1">
      <alignment horizontal="justify" vertical="center" wrapText="1"/>
    </xf>
    <xf numFmtId="0" fontId="19" fillId="0" borderId="11" xfId="41" applyFont="1" applyBorder="1" applyAlignment="1">
      <alignment horizontal="justify" vertical="center" wrapText="1"/>
    </xf>
    <xf numFmtId="0" fontId="19" fillId="0" borderId="9" xfId="41" applyFont="1" applyBorder="1" applyAlignment="1">
      <alignment horizontal="justify" vertical="center" wrapText="1"/>
    </xf>
    <xf numFmtId="2" fontId="19" fillId="0" borderId="11" xfId="41" applyNumberFormat="1" applyFont="1" applyBorder="1" applyAlignment="1">
      <alignment horizontal="center" vertical="center" wrapText="1"/>
    </xf>
    <xf numFmtId="2" fontId="19" fillId="0" borderId="9" xfId="41" applyNumberFormat="1" applyFont="1" applyBorder="1" applyAlignment="1">
      <alignment horizontal="center" vertical="center" wrapText="1"/>
    </xf>
    <xf numFmtId="0" fontId="32" fillId="7" borderId="36" xfId="49" applyFont="1" applyFill="1" applyBorder="1" applyAlignment="1">
      <alignment horizontal="center" vertical="center" wrapText="1"/>
    </xf>
    <xf numFmtId="0" fontId="32" fillId="7" borderId="31" xfId="49" applyFont="1" applyFill="1" applyBorder="1" applyAlignment="1">
      <alignment horizontal="center" vertical="center"/>
    </xf>
    <xf numFmtId="0" fontId="32" fillId="7" borderId="7" xfId="49" applyFont="1" applyFill="1" applyBorder="1" applyAlignment="1">
      <alignment horizontal="center" vertical="center"/>
    </xf>
    <xf numFmtId="0" fontId="40" fillId="8" borderId="36" xfId="48" applyFont="1" applyFill="1" applyBorder="1" applyAlignment="1">
      <alignment horizontal="center"/>
    </xf>
    <xf numFmtId="0" fontId="40" fillId="8" borderId="31" xfId="48" applyFont="1" applyFill="1" applyBorder="1" applyAlignment="1">
      <alignment horizontal="center"/>
    </xf>
    <xf numFmtId="0" fontId="0" fillId="0" borderId="17" xfId="0" applyBorder="1" applyAlignment="1">
      <alignment horizontal="center"/>
    </xf>
    <xf numFmtId="0" fontId="0" fillId="0" borderId="0" xfId="0" applyAlignment="1">
      <alignment horizontal="center"/>
    </xf>
    <xf numFmtId="0" fontId="0" fillId="0" borderId="18" xfId="0" applyBorder="1" applyAlignment="1">
      <alignment horizontal="center"/>
    </xf>
    <xf numFmtId="0" fontId="0" fillId="0" borderId="28" xfId="0" applyBorder="1" applyAlignment="1">
      <alignment horizontal="center"/>
    </xf>
    <xf numFmtId="0" fontId="0" fillId="0" borderId="24" xfId="0" applyBorder="1" applyAlignment="1">
      <alignment horizontal="center"/>
    </xf>
    <xf numFmtId="0" fontId="0" fillId="0" borderId="20" xfId="0" applyBorder="1" applyAlignment="1">
      <alignment horizontal="center"/>
    </xf>
    <xf numFmtId="0" fontId="17" fillId="2" borderId="31" xfId="36" applyFont="1" applyFill="1" applyBorder="1" applyAlignment="1">
      <alignment horizontal="center" vertical="center" wrapText="1"/>
    </xf>
    <xf numFmtId="0" fontId="17" fillId="2" borderId="7" xfId="36" applyFont="1" applyFill="1" applyBorder="1" applyAlignment="1">
      <alignment horizontal="center" vertical="center" wrapText="1"/>
    </xf>
    <xf numFmtId="0" fontId="23" fillId="0" borderId="36" xfId="0" applyFont="1" applyBorder="1" applyAlignment="1">
      <alignment horizontal="center"/>
    </xf>
    <xf numFmtId="0" fontId="23" fillId="0" borderId="31" xfId="0" applyFont="1" applyBorder="1" applyAlignment="1">
      <alignment horizontal="center"/>
    </xf>
    <xf numFmtId="0" fontId="23" fillId="0" borderId="7" xfId="0" applyFont="1" applyBorder="1" applyAlignment="1">
      <alignment horizontal="center"/>
    </xf>
    <xf numFmtId="0" fontId="25" fillId="0" borderId="24" xfId="0" applyFont="1" applyBorder="1" applyAlignment="1">
      <alignment horizontal="left" vertical="center" wrapText="1"/>
    </xf>
    <xf numFmtId="0" fontId="25" fillId="0" borderId="20" xfId="0" applyFont="1" applyBorder="1" applyAlignment="1">
      <alignment horizontal="left" vertical="center" wrapText="1"/>
    </xf>
    <xf numFmtId="0" fontId="0" fillId="0" borderId="15" xfId="0" applyBorder="1" applyAlignment="1">
      <alignment horizontal="center"/>
    </xf>
    <xf numFmtId="0" fontId="17" fillId="0" borderId="11" xfId="36" applyFont="1" applyBorder="1" applyAlignment="1">
      <alignment horizontal="left" vertical="center" wrapText="1"/>
    </xf>
    <xf numFmtId="0" fontId="17" fillId="0" borderId="9" xfId="36" applyFont="1" applyBorder="1" applyAlignment="1">
      <alignment horizontal="left" vertical="center" wrapText="1"/>
    </xf>
    <xf numFmtId="0" fontId="18" fillId="5" borderId="30" xfId="36" applyFont="1" applyFill="1" applyBorder="1" applyAlignment="1">
      <alignment horizontal="center" vertical="center" wrapText="1"/>
    </xf>
    <xf numFmtId="0" fontId="18" fillId="5" borderId="32" xfId="36" applyFont="1" applyFill="1" applyBorder="1" applyAlignment="1">
      <alignment horizontal="center" vertical="center" wrapText="1"/>
    </xf>
    <xf numFmtId="0" fontId="16" fillId="0" borderId="22" xfId="36" applyFont="1" applyBorder="1" applyAlignment="1">
      <alignment horizontal="left" vertical="center" wrapText="1"/>
    </xf>
    <xf numFmtId="0" fontId="16" fillId="0" borderId="23" xfId="36" applyFont="1" applyBorder="1" applyAlignment="1">
      <alignment horizontal="left" vertical="center" wrapText="1"/>
    </xf>
    <xf numFmtId="172" fontId="16" fillId="3" borderId="11" xfId="37" applyNumberFormat="1" applyFont="1" applyFill="1" applyBorder="1" applyAlignment="1">
      <alignment horizontal="center" wrapText="1"/>
    </xf>
    <xf numFmtId="172" fontId="16" fillId="3" borderId="12" xfId="37" applyNumberFormat="1" applyFont="1" applyFill="1" applyBorder="1" applyAlignment="1">
      <alignment horizontal="center" wrapText="1"/>
    </xf>
    <xf numFmtId="42" fontId="17" fillId="0" borderId="11" xfId="39" applyFont="1" applyFill="1" applyBorder="1" applyAlignment="1">
      <alignment horizontal="center" wrapText="1"/>
    </xf>
    <xf numFmtId="42" fontId="17" fillId="0" borderId="12" xfId="39" applyFont="1" applyFill="1" applyBorder="1" applyAlignment="1">
      <alignment horizontal="center" wrapText="1"/>
    </xf>
    <xf numFmtId="172" fontId="16" fillId="0" borderId="22" xfId="36" applyNumberFormat="1" applyFont="1" applyBorder="1" applyAlignment="1">
      <alignment horizontal="center" wrapText="1"/>
    </xf>
    <xf numFmtId="172" fontId="16" fillId="0" borderId="26" xfId="36" applyNumberFormat="1" applyFont="1" applyBorder="1" applyAlignment="1">
      <alignment horizontal="center" wrapText="1"/>
    </xf>
    <xf numFmtId="171" fontId="18" fillId="5" borderId="30" xfId="37" applyNumberFormat="1" applyFont="1" applyFill="1" applyBorder="1" applyAlignment="1">
      <alignment horizontal="center" vertical="center" wrapText="1"/>
    </xf>
    <xf numFmtId="171" fontId="18" fillId="5" borderId="3" xfId="37" applyNumberFormat="1" applyFont="1" applyFill="1" applyBorder="1" applyAlignment="1">
      <alignment horizontal="center" vertical="center" wrapText="1"/>
    </xf>
    <xf numFmtId="0" fontId="16" fillId="3" borderId="11" xfId="36" applyFont="1" applyFill="1" applyBorder="1" applyAlignment="1">
      <alignment horizontal="center" wrapText="1"/>
    </xf>
    <xf numFmtId="0" fontId="16" fillId="3" borderId="9" xfId="36" applyFont="1" applyFill="1" applyBorder="1" applyAlignment="1">
      <alignment horizontal="center" wrapText="1"/>
    </xf>
    <xf numFmtId="0" fontId="19" fillId="2" borderId="38" xfId="5" applyFont="1" applyFill="1" applyBorder="1" applyAlignment="1">
      <alignment horizontal="center" vertical="center" wrapText="1"/>
    </xf>
    <xf numFmtId="0" fontId="19" fillId="2" borderId="39" xfId="5" applyFont="1" applyFill="1" applyBorder="1" applyAlignment="1">
      <alignment horizontal="center" vertical="center" wrapText="1"/>
    </xf>
    <xf numFmtId="0" fontId="19" fillId="2" borderId="40" xfId="5" applyFont="1" applyFill="1" applyBorder="1" applyAlignment="1">
      <alignment horizontal="center" vertical="center" wrapText="1"/>
    </xf>
    <xf numFmtId="0" fontId="22" fillId="0" borderId="14" xfId="0" applyFont="1" applyBorder="1" applyAlignment="1">
      <alignment horizontal="left" vertical="top"/>
    </xf>
    <xf numFmtId="0" fontId="22" fillId="0" borderId="15" xfId="0" applyFont="1" applyBorder="1" applyAlignment="1">
      <alignment horizontal="left" vertical="top"/>
    </xf>
    <xf numFmtId="0" fontId="22" fillId="0" borderId="17" xfId="0" applyFont="1" applyBorder="1" applyAlignment="1">
      <alignment horizontal="left" vertical="top"/>
    </xf>
    <xf numFmtId="0" fontId="22" fillId="0" borderId="0" xfId="0" applyFont="1" applyAlignment="1">
      <alignment horizontal="left" vertical="top"/>
    </xf>
    <xf numFmtId="0" fontId="22" fillId="0" borderId="21" xfId="0" applyFont="1" applyBorder="1" applyAlignment="1">
      <alignment horizontal="left" vertical="top"/>
    </xf>
    <xf numFmtId="0" fontId="22" fillId="0" borderId="6" xfId="0" applyFont="1" applyBorder="1" applyAlignment="1">
      <alignment horizontal="left" vertical="top"/>
    </xf>
    <xf numFmtId="0" fontId="24" fillId="0" borderId="17" xfId="0" applyFont="1" applyBorder="1" applyAlignment="1">
      <alignment horizontal="center"/>
    </xf>
    <xf numFmtId="0" fontId="24" fillId="0" borderId="0" xfId="0" applyFont="1" applyAlignment="1">
      <alignment horizontal="center"/>
    </xf>
    <xf numFmtId="0" fontId="0" fillId="0" borderId="16" xfId="0" applyBorder="1" applyAlignment="1">
      <alignment horizontal="center"/>
    </xf>
  </cellXfs>
  <cellStyles count="52">
    <cellStyle name="Millares [0] 2" xfId="31" xr:uid="{00000000-0005-0000-0000-000000000000}"/>
    <cellStyle name="Millares 2" xfId="28" xr:uid="{00000000-0005-0000-0000-000001000000}"/>
    <cellStyle name="Millares 2 2" xfId="22" xr:uid="{00000000-0005-0000-0000-000002000000}"/>
    <cellStyle name="Millares 2 2 2" xfId="7" xr:uid="{00000000-0005-0000-0000-000003000000}"/>
    <cellStyle name="Millares 2 2 3" xfId="35" xr:uid="{00000000-0005-0000-0000-000004000000}"/>
    <cellStyle name="Millares 3" xfId="38" xr:uid="{00000000-0005-0000-0000-000005000000}"/>
    <cellStyle name="Millares 66" xfId="20" xr:uid="{00000000-0005-0000-0000-000006000000}"/>
    <cellStyle name="Millares 66 2" xfId="25" xr:uid="{00000000-0005-0000-0000-000007000000}"/>
    <cellStyle name="Millares 8 4" xfId="18" xr:uid="{00000000-0005-0000-0000-000008000000}"/>
    <cellStyle name="Millares 9 2" xfId="29" xr:uid="{00000000-0005-0000-0000-000009000000}"/>
    <cellStyle name="Moneda [0]" xfId="39" builtinId="7"/>
    <cellStyle name="Moneda [0] 2" xfId="10" xr:uid="{00000000-0005-0000-0000-00000B000000}"/>
    <cellStyle name="Moneda [0] 3" xfId="27" xr:uid="{00000000-0005-0000-0000-00000C000000}"/>
    <cellStyle name="Moneda 10" xfId="13" xr:uid="{00000000-0005-0000-0000-00000D000000}"/>
    <cellStyle name="Moneda 17" xfId="17" xr:uid="{00000000-0005-0000-0000-00000E000000}"/>
    <cellStyle name="Moneda 2" xfId="11" xr:uid="{00000000-0005-0000-0000-00000F000000}"/>
    <cellStyle name="Moneda 3" xfId="37" xr:uid="{00000000-0005-0000-0000-000010000000}"/>
    <cellStyle name="Moneda 3 11" xfId="9" xr:uid="{00000000-0005-0000-0000-000011000000}"/>
    <cellStyle name="Moneda 3 2" xfId="47" xr:uid="{00000000-0005-0000-0000-000012000000}"/>
    <cellStyle name="Moneda 3 4 2" xfId="12" xr:uid="{00000000-0005-0000-0000-000013000000}"/>
    <cellStyle name="Normal" xfId="0" builtinId="0"/>
    <cellStyle name="Normal 10" xfId="1" xr:uid="{00000000-0005-0000-0000-000015000000}"/>
    <cellStyle name="Normal 10 2" xfId="2" xr:uid="{00000000-0005-0000-0000-000016000000}"/>
    <cellStyle name="Normal 12 2" xfId="6" xr:uid="{00000000-0005-0000-0000-000017000000}"/>
    <cellStyle name="Normal 12 2 2" xfId="14" xr:uid="{00000000-0005-0000-0000-000018000000}"/>
    <cellStyle name="Normal 15" xfId="16" xr:uid="{00000000-0005-0000-0000-000019000000}"/>
    <cellStyle name="Normal 16" xfId="15" xr:uid="{00000000-0005-0000-0000-00001A000000}"/>
    <cellStyle name="Normal 17" xfId="21" xr:uid="{00000000-0005-0000-0000-00001B000000}"/>
    <cellStyle name="Normal 17 2" xfId="26" xr:uid="{00000000-0005-0000-0000-00001C000000}"/>
    <cellStyle name="Normal 2" xfId="36" xr:uid="{00000000-0005-0000-0000-00001D000000}"/>
    <cellStyle name="Normal 2 10" xfId="24" xr:uid="{00000000-0005-0000-0000-00001E000000}"/>
    <cellStyle name="Normal 2 2" xfId="30" xr:uid="{00000000-0005-0000-0000-00001F000000}"/>
    <cellStyle name="Normal 3" xfId="40" xr:uid="{00000000-0005-0000-0000-000020000000}"/>
    <cellStyle name="Normal 3 10" xfId="4" xr:uid="{00000000-0005-0000-0000-000021000000}"/>
    <cellStyle name="Normal 3 11" xfId="3" xr:uid="{00000000-0005-0000-0000-000022000000}"/>
    <cellStyle name="Normal 3 11 2" xfId="5" xr:uid="{00000000-0005-0000-0000-000023000000}"/>
    <cellStyle name="Normal 3 11 3" xfId="23" xr:uid="{00000000-0005-0000-0000-000024000000}"/>
    <cellStyle name="Normal 3 2" xfId="48" xr:uid="{00000000-0005-0000-0000-000025000000}"/>
    <cellStyle name="Normal 3 2 14" xfId="49" xr:uid="{00000000-0005-0000-0000-000026000000}"/>
    <cellStyle name="Normal 3 2 17" xfId="19" xr:uid="{00000000-0005-0000-0000-000027000000}"/>
    <cellStyle name="Normal 5" xfId="34" xr:uid="{00000000-0005-0000-0000-000028000000}"/>
    <cellStyle name="Normal 9 2" xfId="33" xr:uid="{00000000-0005-0000-0000-000029000000}"/>
    <cellStyle name="Normal_CALCULO DEL AIU 2011" xfId="45" xr:uid="{00000000-0005-0000-0000-00002A000000}"/>
    <cellStyle name="Normal_CALCULO DEL AIU 2011_revisar" xfId="43" xr:uid="{00000000-0005-0000-0000-00002B000000}"/>
    <cellStyle name="Normal_Matriz de Indicadores_V1.0" xfId="42" xr:uid="{00000000-0005-0000-0000-00002C000000}"/>
    <cellStyle name="Normal_PPTO-ETAPA- I-07-SEPTIEMBRE-12" xfId="41" xr:uid="{00000000-0005-0000-0000-00002D000000}"/>
    <cellStyle name="Normal_PPTO-ETAPA- I-07-SEPTIEMBRE-12 2" xfId="44" xr:uid="{00000000-0005-0000-0000-00002E000000}"/>
    <cellStyle name="Porcentaje 2" xfId="51" xr:uid="{00000000-0005-0000-0000-00002F000000}"/>
    <cellStyle name="Porcentaje 3" xfId="50" xr:uid="{00000000-0005-0000-0000-000030000000}"/>
    <cellStyle name="Porcentaje 4" xfId="8" xr:uid="{00000000-0005-0000-0000-000031000000}"/>
    <cellStyle name="Porcentual 2 10" xfId="32" xr:uid="{00000000-0005-0000-0000-000032000000}"/>
    <cellStyle name="Porcentual_CALCULO DEL AIU-2012" xfId="46" xr:uid="{00000000-0005-0000-0000-00003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6" Type="http://schemas.openxmlformats.org/officeDocument/2006/relationships/externalLink" Target="externalLinks/externalLink12.xml"/><Relationship Id="rId107" Type="http://schemas.openxmlformats.org/officeDocument/2006/relationships/customXml" Target="../customXml/item1.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theme" Target="theme/theme1.xml"/><Relationship Id="rId108" Type="http://schemas.openxmlformats.org/officeDocument/2006/relationships/customXml" Target="../customXml/item2.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externalLink" Target="externalLinks/externalLink45.xml"/><Relationship Id="rId57" Type="http://schemas.openxmlformats.org/officeDocument/2006/relationships/externalLink" Target="externalLinks/externalLink53.xml"/><Relationship Id="rId106" Type="http://schemas.openxmlformats.org/officeDocument/2006/relationships/calcChain" Target="calcChain.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externalLink" Target="externalLinks/externalLink48.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customXml" Target="../customXml/item3.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styles" Target="styles.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sharedStrings" Target="sharedStrings.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60</xdr:row>
      <xdr:rowOff>0</xdr:rowOff>
    </xdr:from>
    <xdr:to>
      <xdr:col>3</xdr:col>
      <xdr:colOff>3561784</xdr:colOff>
      <xdr:row>67</xdr:row>
      <xdr:rowOff>114119</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762000" y="10591800"/>
          <a:ext cx="4523809" cy="144761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Documents%20and%20Settings/enieto/Configuraci&#243;n%20local/Archivos%20temporales%20de%20Internet/OLK1/PO%20-%20CARLOS%20LLERA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4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1.%20INFRAESTRUCTURA%20DE%20TRANSPORTE/04.%20INTERVENTOR&#205;A/05.%20III%20VERSION%20-%20COMENTARIOS%20DE%20CIUDADANOS/V&#237;nculoExternoRecuperado1?DD282EC9" TargetMode="External"/><Relationship Id="rId1" Type="http://schemas.openxmlformats.org/officeDocument/2006/relationships/externalLinkPath" Target="file:///\\DD282EC9\V&#237;nculoExternoRecuperado1"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Users/diego.caballero/Desktop/Formulario%201%20-%20Formulario%20de%20Presupuesto%20Oficial%20CCE-EICP-FM-14%20Licitacion%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v>42101</v>
          </cell>
          <cell r="AV2" t="str">
            <v>sc</v>
          </cell>
        </row>
        <row r="3">
          <cell r="AP3">
            <v>136608</v>
          </cell>
          <cell r="AQ3">
            <v>1004241</v>
          </cell>
          <cell r="AR3">
            <v>1</v>
          </cell>
          <cell r="AS3">
            <v>40575</v>
          </cell>
          <cell r="AT3" t="str">
            <v>SD Terminado Mantenimiento Periódico UAERMV Circuito Movilidad  -</v>
          </cell>
          <cell r="AU3">
            <v>40575</v>
          </cell>
          <cell r="AV3" t="str">
            <v>sc</v>
          </cell>
        </row>
        <row r="4">
          <cell r="AP4">
            <v>136609</v>
          </cell>
          <cell r="AQ4">
            <v>1004228</v>
          </cell>
          <cell r="AR4">
            <v>1</v>
          </cell>
          <cell r="AS4">
            <v>42101</v>
          </cell>
          <cell r="AT4" t="str">
            <v>UMV-638-2013 Terminado Acciones de Movilidad UAERMV Circuito Movilidad  -</v>
          </cell>
          <cell r="AU4">
            <v>42101</v>
          </cell>
          <cell r="AV4" t="str">
            <v>sc</v>
          </cell>
        </row>
        <row r="5">
          <cell r="AP5">
            <v>136645</v>
          </cell>
          <cell r="AQ5">
            <v>1004456</v>
          </cell>
          <cell r="AR5">
            <v>1</v>
          </cell>
          <cell r="AS5">
            <v>40956</v>
          </cell>
          <cell r="AT5" t="str">
            <v>UMV-189-2009 Terminado Mantenimiento Periódico UAERMV Circuito Movilidad  -</v>
          </cell>
          <cell r="AU5">
            <v>40956</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v>42723</v>
          </cell>
          <cell r="AV11" t="str">
            <v>sc</v>
          </cell>
        </row>
        <row r="12">
          <cell r="AP12">
            <v>136796</v>
          </cell>
          <cell r="AQ12">
            <v>1005247</v>
          </cell>
          <cell r="AR12">
            <v>1</v>
          </cell>
          <cell r="AS12">
            <v>42723</v>
          </cell>
          <cell r="AT12" t="str">
            <v>SD Terminado Mantenimiento Periódico UAERMV Arterial SD -</v>
          </cell>
          <cell r="AU12">
            <v>42723</v>
          </cell>
          <cell r="AV12" t="str">
            <v>sc</v>
          </cell>
        </row>
        <row r="13">
          <cell r="AP13">
            <v>136798</v>
          </cell>
          <cell r="AQ13">
            <v>1005224</v>
          </cell>
          <cell r="AR13">
            <v>1</v>
          </cell>
          <cell r="AS13">
            <v>42723</v>
          </cell>
          <cell r="AT13" t="str">
            <v>SD Terminado Mantenimiento Periódico UAERMV Arterial SD -</v>
          </cell>
          <cell r="AU13">
            <v>42723</v>
          </cell>
          <cell r="AV13" t="str">
            <v>sc</v>
          </cell>
        </row>
        <row r="14">
          <cell r="AP14">
            <v>136801</v>
          </cell>
          <cell r="AQ14">
            <v>1005131</v>
          </cell>
          <cell r="AR14">
            <v>1</v>
          </cell>
          <cell r="AS14">
            <v>40737</v>
          </cell>
          <cell r="AT14" t="str">
            <v>SD Terminado Mantenimiento Periódico UAERMV Arterial  -</v>
          </cell>
          <cell r="AU14">
            <v>40737</v>
          </cell>
          <cell r="AV14" t="str">
            <v>sc</v>
          </cell>
        </row>
        <row r="15">
          <cell r="AP15">
            <v>136802</v>
          </cell>
          <cell r="AQ15">
            <v>1005131</v>
          </cell>
          <cell r="AR15">
            <v>1</v>
          </cell>
          <cell r="AS15">
            <v>42760</v>
          </cell>
          <cell r="AT15" t="str">
            <v>SD Terminado Parcheo UAERMV Arterial SD Reporte Ejecución diciembre de 2016-</v>
          </cell>
          <cell r="AU15">
            <v>42760</v>
          </cell>
          <cell r="AV15" t="str">
            <v>sc</v>
          </cell>
        </row>
        <row r="16">
          <cell r="AP16">
            <v>136803</v>
          </cell>
          <cell r="AQ16">
            <v>1005066</v>
          </cell>
          <cell r="AR16">
            <v>1</v>
          </cell>
          <cell r="AS16">
            <v>40737</v>
          </cell>
          <cell r="AT16" t="str">
            <v>SD Terminado Mantenimiento Periódico UAERMV Arterial  -</v>
          </cell>
          <cell r="AU16">
            <v>40737</v>
          </cell>
          <cell r="AV16" t="str">
            <v>sc</v>
          </cell>
        </row>
        <row r="17">
          <cell r="AP17">
            <v>136804</v>
          </cell>
          <cell r="AQ17">
            <v>1005066</v>
          </cell>
          <cell r="AR17">
            <v>1</v>
          </cell>
          <cell r="AS17">
            <v>40737</v>
          </cell>
          <cell r="AT17" t="str">
            <v>SD Terminado Mantenimiento Periódico UAERMV Arterial  -</v>
          </cell>
          <cell r="AU17">
            <v>40737</v>
          </cell>
          <cell r="AV17" t="str">
            <v>sc</v>
          </cell>
        </row>
        <row r="18">
          <cell r="AP18">
            <v>136805</v>
          </cell>
          <cell r="AQ18">
            <v>1005026</v>
          </cell>
          <cell r="AR18">
            <v>1</v>
          </cell>
          <cell r="AS18">
            <v>40737</v>
          </cell>
          <cell r="AT18" t="str">
            <v>SD Terminado Mantenimiento Periódico UAERMV Arterial  -</v>
          </cell>
          <cell r="AU18">
            <v>40737</v>
          </cell>
          <cell r="AV18" t="str">
            <v>sc</v>
          </cell>
        </row>
        <row r="19">
          <cell r="AP19">
            <v>136806</v>
          </cell>
          <cell r="AQ19">
            <v>1005026</v>
          </cell>
          <cell r="AR19">
            <v>1</v>
          </cell>
          <cell r="AS19">
            <v>42760</v>
          </cell>
          <cell r="AT19" t="str">
            <v>SD Terminado Parcheo UAERMV Arterial SD Reporte Ejecución diciembre de 2016-</v>
          </cell>
          <cell r="AU19">
            <v>42760</v>
          </cell>
          <cell r="AV19" t="str">
            <v>sc</v>
          </cell>
        </row>
        <row r="20">
          <cell r="AP20">
            <v>136807</v>
          </cell>
          <cell r="AQ20">
            <v>1004940</v>
          </cell>
          <cell r="AR20">
            <v>1</v>
          </cell>
          <cell r="AS20">
            <v>40737</v>
          </cell>
          <cell r="AT20" t="str">
            <v>SD Terminado Mantenimiento Periódico UAERMV Arterial  -</v>
          </cell>
          <cell r="AU20">
            <v>40737</v>
          </cell>
          <cell r="AV20" t="str">
            <v>sc</v>
          </cell>
        </row>
        <row r="21">
          <cell r="AP21">
            <v>136808</v>
          </cell>
          <cell r="AQ21">
            <v>1004940</v>
          </cell>
          <cell r="AR21">
            <v>1</v>
          </cell>
          <cell r="AS21">
            <v>42760</v>
          </cell>
          <cell r="AT21" t="str">
            <v>SD Terminado Parcheo UAERMV Arterial SD Reporte Ejecución diciembre de 2016-</v>
          </cell>
          <cell r="AU21">
            <v>42760</v>
          </cell>
          <cell r="AV21" t="str">
            <v>sc</v>
          </cell>
        </row>
        <row r="22">
          <cell r="AP22">
            <v>136809</v>
          </cell>
          <cell r="AQ22">
            <v>1004838</v>
          </cell>
          <cell r="AR22">
            <v>1</v>
          </cell>
          <cell r="AS22">
            <v>40707</v>
          </cell>
          <cell r="AT22" t="str">
            <v>SD Terminado Mantenimiento Periódico UAERMV Arterial  -</v>
          </cell>
          <cell r="AU22">
            <v>40707</v>
          </cell>
          <cell r="AV22" t="str">
            <v>sc</v>
          </cell>
        </row>
        <row r="23">
          <cell r="AP23">
            <v>136810</v>
          </cell>
          <cell r="AQ23">
            <v>1004838</v>
          </cell>
          <cell r="AR23">
            <v>1</v>
          </cell>
          <cell r="AS23">
            <v>40707</v>
          </cell>
          <cell r="AT23" t="str">
            <v>SD Terminado Mantenimiento Periódico UAERMV Arterial  -</v>
          </cell>
          <cell r="AU23">
            <v>40707</v>
          </cell>
          <cell r="AV23" t="str">
            <v>sc</v>
          </cell>
        </row>
        <row r="24">
          <cell r="AP24">
            <v>136815</v>
          </cell>
          <cell r="AQ24">
            <v>1004682</v>
          </cell>
          <cell r="AR24">
            <v>1</v>
          </cell>
          <cell r="AS24">
            <v>40707</v>
          </cell>
          <cell r="AT24" t="str">
            <v>SD Terminado Mantenimiento Periódico UAERMV Arterial  -</v>
          </cell>
          <cell r="AU24">
            <v>40707</v>
          </cell>
          <cell r="AV24" t="str">
            <v>sc</v>
          </cell>
        </row>
        <row r="25">
          <cell r="AP25">
            <v>136816</v>
          </cell>
          <cell r="AQ25">
            <v>1004682</v>
          </cell>
          <cell r="AR25">
            <v>1</v>
          </cell>
          <cell r="AS25">
            <v>40707</v>
          </cell>
          <cell r="AT25" t="str">
            <v>SD Terminado Mantenimiento Periódico UAERMV Arterial  -</v>
          </cell>
          <cell r="AU25">
            <v>40707</v>
          </cell>
          <cell r="AV25" t="str">
            <v>sc</v>
          </cell>
        </row>
        <row r="26">
          <cell r="AP26">
            <v>136991</v>
          </cell>
          <cell r="AQ26">
            <v>1004299</v>
          </cell>
          <cell r="AR26">
            <v>1</v>
          </cell>
          <cell r="AS26">
            <v>42101</v>
          </cell>
          <cell r="AT26" t="str">
            <v>UMV-638-2013 Terminado Acciones de Movilidad UAERMV Arterial  -</v>
          </cell>
          <cell r="AU26">
            <v>42101</v>
          </cell>
          <cell r="AV26" t="str">
            <v>sc</v>
          </cell>
        </row>
        <row r="27">
          <cell r="AP27">
            <v>137397</v>
          </cell>
          <cell r="AQ27">
            <v>1003036</v>
          </cell>
          <cell r="AR27">
            <v>1</v>
          </cell>
          <cell r="AS27">
            <v>41439</v>
          </cell>
          <cell r="AT27" t="str">
            <v>SD Terminado Mantenimiento Periódico FDL USAQUEN Local  Rep agosto 2015 pero ejecucion 2014-</v>
          </cell>
          <cell r="AU27">
            <v>41439</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v>42412</v>
          </cell>
          <cell r="AV28" t="str">
            <v>BUEN ESTADO</v>
          </cell>
        </row>
        <row r="29">
          <cell r="AP29">
            <v>137509</v>
          </cell>
          <cell r="AQ29">
            <v>1002273</v>
          </cell>
          <cell r="AR29">
            <v>1</v>
          </cell>
          <cell r="AS29">
            <v>42768</v>
          </cell>
          <cell r="AT29" t="str">
            <v>SD Reservado Acciones de Movilidad UAERMV Circuito Movilidad Salvando Vidas -</v>
          </cell>
          <cell r="AU29">
            <v>42768</v>
          </cell>
          <cell r="AV29" t="str">
            <v>VIABLE</v>
          </cell>
        </row>
        <row r="30">
          <cell r="AP30">
            <v>137510</v>
          </cell>
          <cell r="AQ30">
            <v>1002214</v>
          </cell>
          <cell r="AR30">
            <v>1</v>
          </cell>
          <cell r="AS30">
            <v>42768</v>
          </cell>
          <cell r="AT30" t="str">
            <v>SD Reservado Acciones de Movilidad UAERMV Circuito Movilidad Salvando Vidas -</v>
          </cell>
          <cell r="AU30">
            <v>42768</v>
          </cell>
          <cell r="AV30" t="str">
            <v>VIABLE</v>
          </cell>
        </row>
        <row r="31">
          <cell r="AP31">
            <v>137609</v>
          </cell>
          <cell r="AQ31">
            <v>1002179</v>
          </cell>
          <cell r="AR31">
            <v>1</v>
          </cell>
          <cell r="AS31">
            <v>42409</v>
          </cell>
          <cell r="AT31" t="str">
            <v>IDU-1686-2014 Terminado Rehabilitación IDU Circuito Movilidad  -</v>
          </cell>
          <cell r="AU31">
            <v>42409</v>
          </cell>
          <cell r="AV31" t="str">
            <v>IDU-1686-2014</v>
          </cell>
        </row>
        <row r="32">
          <cell r="AP32">
            <v>137610</v>
          </cell>
          <cell r="AQ32">
            <v>1002128</v>
          </cell>
          <cell r="AR32">
            <v>1</v>
          </cell>
          <cell r="AS32">
            <v>42409</v>
          </cell>
          <cell r="AT32" t="str">
            <v>IDU-1686-2014 Terminado Rehabilitación IDU Circuito Movilidad  -</v>
          </cell>
          <cell r="AU32">
            <v>42409</v>
          </cell>
          <cell r="AV32" t="str">
            <v>IDU-1686-2014</v>
          </cell>
        </row>
        <row r="33">
          <cell r="AP33">
            <v>137614</v>
          </cell>
          <cell r="AQ33">
            <v>1001964</v>
          </cell>
          <cell r="AR33">
            <v>1</v>
          </cell>
          <cell r="AS33">
            <v>42667</v>
          </cell>
          <cell r="AT33" t="str">
            <v>SD Terminado Mantenimiento Periódico UAERMV Circuito Movilidad SD -</v>
          </cell>
          <cell r="AU33">
            <v>42667</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v>42667</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v>42667</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v>42667</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v>42667</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v>42667</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v>42768</v>
          </cell>
          <cell r="AV39" t="str">
            <v>VIABLE</v>
          </cell>
        </row>
        <row r="40">
          <cell r="AP40">
            <v>137635</v>
          </cell>
          <cell r="AQ40">
            <v>1001604</v>
          </cell>
          <cell r="AR40">
            <v>1</v>
          </cell>
          <cell r="AS40">
            <v>42768</v>
          </cell>
          <cell r="AT40" t="str">
            <v>SD Reservado Acciones de Movilidad UAERMV Circuito Movilidad Salvando Vidas -</v>
          </cell>
          <cell r="AU40">
            <v>42768</v>
          </cell>
          <cell r="AV40" t="str">
            <v>VIABLE</v>
          </cell>
        </row>
        <row r="41">
          <cell r="AP41">
            <v>137636</v>
          </cell>
          <cell r="AQ41">
            <v>1001549</v>
          </cell>
          <cell r="AR41">
            <v>1</v>
          </cell>
          <cell r="AS41">
            <v>41439</v>
          </cell>
          <cell r="AT41" t="str">
            <v>SD Reservado Mantenimiento Periódico FDL USAQUEN Circuito Movilidad  -</v>
          </cell>
          <cell r="AU41">
            <v>41439</v>
          </cell>
          <cell r="AV41" t="str">
            <v>RESERVADO FDL</v>
          </cell>
        </row>
        <row r="42">
          <cell r="AP42">
            <v>137637</v>
          </cell>
          <cell r="AQ42">
            <v>1001484</v>
          </cell>
          <cell r="AR42">
            <v>1</v>
          </cell>
          <cell r="AS42">
            <v>41439</v>
          </cell>
          <cell r="AT42" t="str">
            <v>SD Reservado Mantenimiento Periódico FDL USAQUEN Circuito Movilidad  -</v>
          </cell>
          <cell r="AU42">
            <v>41439</v>
          </cell>
          <cell r="AV42" t="str">
            <v>RESERVADO FDL</v>
          </cell>
        </row>
        <row r="43">
          <cell r="AP43">
            <v>137869</v>
          </cell>
          <cell r="AQ43">
            <v>1003587</v>
          </cell>
          <cell r="AR43">
            <v>1</v>
          </cell>
          <cell r="AS43">
            <v>42731</v>
          </cell>
          <cell r="AT43" t="str">
            <v>SD Reservado Mantenimiento Rutinario IDU Circuito Movilidad EJECUCION SITP 2016 -</v>
          </cell>
          <cell r="AU43">
            <v>42731</v>
          </cell>
          <cell r="AV43" t="str">
            <v>sc</v>
          </cell>
        </row>
        <row r="44">
          <cell r="AP44">
            <v>138159</v>
          </cell>
          <cell r="AQ44">
            <v>1002725</v>
          </cell>
          <cell r="AR44">
            <v>1</v>
          </cell>
          <cell r="AS44">
            <v>42313</v>
          </cell>
          <cell r="AT44" t="str">
            <v>IDU-69-2008 Terminado Acciones de Movilidad IDU Circuito Movilidad  -</v>
          </cell>
          <cell r="AU44">
            <v>42313</v>
          </cell>
          <cell r="AV44" t="str">
            <v>sc</v>
          </cell>
        </row>
        <row r="45">
          <cell r="AP45">
            <v>138250</v>
          </cell>
          <cell r="AQ45">
            <v>1001787</v>
          </cell>
          <cell r="AR45">
            <v>1</v>
          </cell>
          <cell r="AS45">
            <v>42667</v>
          </cell>
          <cell r="AT45" t="str">
            <v>SD Terminado Mantenimiento Periódico UAERMV Local SD -</v>
          </cell>
          <cell r="AU45">
            <v>42667</v>
          </cell>
          <cell r="AV45" t="str">
            <v>sc</v>
          </cell>
        </row>
        <row r="46">
          <cell r="AP46">
            <v>138251</v>
          </cell>
          <cell r="AQ46">
            <v>1001723</v>
          </cell>
          <cell r="AR46">
            <v>1</v>
          </cell>
          <cell r="AS46">
            <v>41439</v>
          </cell>
          <cell r="AT46" t="str">
            <v>SD Reservado Mantenimiento Periódico FDL USAQUEN Local  -</v>
          </cell>
          <cell r="AU46">
            <v>41439</v>
          </cell>
          <cell r="AV46" t="str">
            <v>sc</v>
          </cell>
        </row>
        <row r="47">
          <cell r="AP47">
            <v>138275</v>
          </cell>
          <cell r="AQ47">
            <v>1001966</v>
          </cell>
          <cell r="AR47">
            <v>1</v>
          </cell>
          <cell r="AS47">
            <v>42409</v>
          </cell>
          <cell r="AT47" t="str">
            <v>IDU-1686-2014 Terminado Mantenimiento Periódico IDU Local  -</v>
          </cell>
          <cell r="AU47">
            <v>42409</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v>42313</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v>41439</v>
          </cell>
          <cell r="AV59" t="str">
            <v>sc</v>
          </cell>
        </row>
        <row r="60">
          <cell r="AP60">
            <v>138390</v>
          </cell>
          <cell r="AQ60">
            <v>1001330</v>
          </cell>
          <cell r="AR60">
            <v>1</v>
          </cell>
          <cell r="AS60">
            <v>41439</v>
          </cell>
          <cell r="AT60" t="str">
            <v>SD Reservado Mantenimiento Periódico FDL USAQUEN Local  -</v>
          </cell>
          <cell r="AU60">
            <v>41439</v>
          </cell>
          <cell r="AV60" t="str">
            <v>sc</v>
          </cell>
        </row>
        <row r="61">
          <cell r="AP61">
            <v>138411</v>
          </cell>
          <cell r="AQ61">
            <v>1001420</v>
          </cell>
          <cell r="AR61">
            <v>1</v>
          </cell>
          <cell r="AS61">
            <v>42313</v>
          </cell>
          <cell r="AT61" t="str">
            <v>IDU-69-2008 Terminado Rehabilitación IDU Local  -</v>
          </cell>
          <cell r="AU61">
            <v>42313</v>
          </cell>
          <cell r="AV61" t="str">
            <v>VIABLE</v>
          </cell>
        </row>
        <row r="62">
          <cell r="AP62">
            <v>138449</v>
          </cell>
          <cell r="AQ62">
            <v>1001284</v>
          </cell>
          <cell r="AR62">
            <v>1</v>
          </cell>
          <cell r="AS62">
            <v>42313</v>
          </cell>
          <cell r="AT62" t="str">
            <v>IDU-69-2008 Terminado Reconstrucción IDU Circuito Movilidad  -</v>
          </cell>
          <cell r="AU62">
            <v>42313</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v>42313</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v>42313</v>
          </cell>
          <cell r="AV64" t="str">
            <v>VIABLE</v>
          </cell>
        </row>
        <row r="65">
          <cell r="AP65">
            <v>138453</v>
          </cell>
          <cell r="AQ65">
            <v>1001184</v>
          </cell>
          <cell r="AR65">
            <v>1</v>
          </cell>
          <cell r="AS65">
            <v>42313</v>
          </cell>
          <cell r="AT65" t="str">
            <v>IDU-69-2008 Terminado Reconstrucción IDU Circuito Movilidad  -</v>
          </cell>
          <cell r="AU65">
            <v>42313</v>
          </cell>
          <cell r="AV65" t="str">
            <v>VIABLE</v>
          </cell>
        </row>
        <row r="66">
          <cell r="AP66">
            <v>138455</v>
          </cell>
          <cell r="AQ66">
            <v>1006147</v>
          </cell>
          <cell r="AR66">
            <v>1</v>
          </cell>
          <cell r="AS66">
            <v>42313</v>
          </cell>
          <cell r="AT66" t="str">
            <v>IDU-69-2008 Terminado Reconstrucción IDU Circuito Movilidad  -</v>
          </cell>
          <cell r="AU66">
            <v>42313</v>
          </cell>
          <cell r="AV66" t="str">
            <v>VIABLE</v>
          </cell>
        </row>
        <row r="67">
          <cell r="AP67">
            <v>138456</v>
          </cell>
          <cell r="AQ67">
            <v>1001127</v>
          </cell>
          <cell r="AR67">
            <v>1</v>
          </cell>
          <cell r="AS67">
            <v>42313</v>
          </cell>
          <cell r="AT67" t="str">
            <v>IDU-69-2008 Terminado Reconstrucción IDU Circuito Movilidad  -</v>
          </cell>
          <cell r="AU67">
            <v>42313</v>
          </cell>
          <cell r="AV67" t="str">
            <v>VIABLE</v>
          </cell>
        </row>
        <row r="68">
          <cell r="AP68">
            <v>138457</v>
          </cell>
          <cell r="AQ68">
            <v>1001086</v>
          </cell>
          <cell r="AR68">
            <v>1</v>
          </cell>
          <cell r="AS68">
            <v>42313</v>
          </cell>
          <cell r="AT68" t="str">
            <v>IDU-69-2008 Terminado Reconstrucción IDU Circuito Movilidad  -</v>
          </cell>
          <cell r="AU68">
            <v>42313</v>
          </cell>
          <cell r="AV68" t="str">
            <v>VIABLE</v>
          </cell>
        </row>
        <row r="69">
          <cell r="AP69">
            <v>138458</v>
          </cell>
          <cell r="AQ69">
            <v>1001058</v>
          </cell>
          <cell r="AR69">
            <v>1</v>
          </cell>
          <cell r="AS69">
            <v>42313</v>
          </cell>
          <cell r="AT69" t="str">
            <v>IDU-69-2008 Terminado Reconstrucción IDU Circuito Movilidad  -</v>
          </cell>
          <cell r="AU69">
            <v>42313</v>
          </cell>
          <cell r="AV69" t="str">
            <v>VIABLE</v>
          </cell>
        </row>
        <row r="70">
          <cell r="AP70">
            <v>138459</v>
          </cell>
          <cell r="AQ70">
            <v>1001020</v>
          </cell>
          <cell r="AR70">
            <v>1</v>
          </cell>
          <cell r="AS70">
            <v>42313</v>
          </cell>
          <cell r="AT70" t="str">
            <v>IDU-69-2008 Terminado Reconstrucción IDU Circuito Movilidad  -</v>
          </cell>
          <cell r="AU70">
            <v>42313</v>
          </cell>
          <cell r="AV70" t="str">
            <v>VIABLE</v>
          </cell>
        </row>
        <row r="71">
          <cell r="AP71">
            <v>138460</v>
          </cell>
          <cell r="AQ71">
            <v>1001005</v>
          </cell>
          <cell r="AR71">
            <v>1</v>
          </cell>
          <cell r="AS71">
            <v>42313</v>
          </cell>
          <cell r="AT71" t="str">
            <v>IDU-69-2008 Terminado Reconstrucción IDU Circuito Movilidad  -</v>
          </cell>
          <cell r="AU71">
            <v>42313</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v>42409</v>
          </cell>
          <cell r="AV94" t="str">
            <v>VIABLE</v>
          </cell>
        </row>
        <row r="95">
          <cell r="AP95">
            <v>138541</v>
          </cell>
          <cell r="AQ95">
            <v>1000134</v>
          </cell>
          <cell r="AR95">
            <v>1</v>
          </cell>
          <cell r="AS95">
            <v>42409</v>
          </cell>
          <cell r="AT95" t="str">
            <v>IDU-1686-2014 Terminado Mantenimiento Periódico IDU Circuito Movilidad  -</v>
          </cell>
          <cell r="AU95">
            <v>42409</v>
          </cell>
          <cell r="AV95" t="str">
            <v>VIABLE</v>
          </cell>
        </row>
        <row r="96">
          <cell r="AP96">
            <v>138542</v>
          </cell>
          <cell r="AQ96">
            <v>1000115</v>
          </cell>
          <cell r="AR96">
            <v>1</v>
          </cell>
          <cell r="AS96">
            <v>42409</v>
          </cell>
          <cell r="AT96" t="str">
            <v>IDU-1686-2014 Terminado Mantenimiento Periódico IDU Circuito Movilidad  -</v>
          </cell>
          <cell r="AU96">
            <v>42409</v>
          </cell>
          <cell r="AV96" t="str">
            <v>VIABLE</v>
          </cell>
        </row>
        <row r="97">
          <cell r="AP97">
            <v>138644</v>
          </cell>
          <cell r="AQ97">
            <v>1000946</v>
          </cell>
          <cell r="AR97">
            <v>1</v>
          </cell>
          <cell r="AS97">
            <v>42342</v>
          </cell>
          <cell r="AT97" t="str">
            <v>IDU-1300-2014 Contratado Construcción IDU Arterial  -</v>
          </cell>
          <cell r="AU97">
            <v>42342</v>
          </cell>
          <cell r="AV97" t="str">
            <v>sc</v>
          </cell>
        </row>
        <row r="98">
          <cell r="AP98">
            <v>138649</v>
          </cell>
          <cell r="AQ98">
            <v>1000708</v>
          </cell>
          <cell r="AR98">
            <v>1</v>
          </cell>
          <cell r="AS98">
            <v>41439</v>
          </cell>
          <cell r="AT98" t="str">
            <v>SD Reservado Mantenimiento Periódico FDL USAQUEN Circuito Movilidad  -</v>
          </cell>
          <cell r="AU98">
            <v>41439</v>
          </cell>
          <cell r="AV98" t="str">
            <v>sc</v>
          </cell>
        </row>
        <row r="99">
          <cell r="AP99">
            <v>138650</v>
          </cell>
          <cell r="AQ99">
            <v>1000631</v>
          </cell>
          <cell r="AR99">
            <v>1</v>
          </cell>
          <cell r="AS99">
            <v>41439</v>
          </cell>
          <cell r="AT99" t="str">
            <v>SD Reservado Mantenimiento Periódico FDL USAQUEN Circuito Movilidad  -</v>
          </cell>
          <cell r="AU99">
            <v>41439</v>
          </cell>
          <cell r="AV99" t="str">
            <v>RESERVADO FDL</v>
          </cell>
        </row>
        <row r="100">
          <cell r="AP100">
            <v>138651</v>
          </cell>
          <cell r="AQ100">
            <v>1000478</v>
          </cell>
          <cell r="AR100">
            <v>1</v>
          </cell>
          <cell r="AS100">
            <v>42409</v>
          </cell>
          <cell r="AT100" t="str">
            <v>IDU-1686-2014 Terminado Rehabilitación IDU Circuito Movilidad  -</v>
          </cell>
          <cell r="AU100">
            <v>42409</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v>41439</v>
          </cell>
          <cell r="AV103" t="str">
            <v>RESERVADO FDL</v>
          </cell>
        </row>
        <row r="104">
          <cell r="AP104">
            <v>138664</v>
          </cell>
          <cell r="AQ104">
            <v>1000064</v>
          </cell>
          <cell r="AR104">
            <v>1</v>
          </cell>
          <cell r="AS104">
            <v>42731</v>
          </cell>
          <cell r="AT104" t="str">
            <v>SD Reservado Mantenimiento Periódico IDU Local EJECUCION SITP 2016 -</v>
          </cell>
          <cell r="AU104">
            <v>42731</v>
          </cell>
          <cell r="AV104" t="str">
            <v>RESERVADO IDU 2016</v>
          </cell>
        </row>
        <row r="105">
          <cell r="AP105">
            <v>138676</v>
          </cell>
          <cell r="AQ105">
            <v>1001027</v>
          </cell>
          <cell r="AR105">
            <v>1</v>
          </cell>
          <cell r="AS105">
            <v>41912</v>
          </cell>
          <cell r="AT105" t="str">
            <v>CONV-1292-2012 Terminado Rehabilitación UAERMV Circuito Movilidad  -</v>
          </cell>
          <cell r="AU105">
            <v>41912</v>
          </cell>
          <cell r="AV105" t="str">
            <v>sc</v>
          </cell>
        </row>
        <row r="106">
          <cell r="AP106">
            <v>138677</v>
          </cell>
          <cell r="AQ106">
            <v>1006197</v>
          </cell>
          <cell r="AR106">
            <v>1</v>
          </cell>
          <cell r="AS106">
            <v>41912</v>
          </cell>
          <cell r="AT106" t="str">
            <v>CONV-IDU-009-2011 Terminado Rehabilitación UAERMV Circuito Movilidad  -</v>
          </cell>
          <cell r="AU106">
            <v>41912</v>
          </cell>
          <cell r="AV106" t="str">
            <v>sc</v>
          </cell>
        </row>
        <row r="107">
          <cell r="AP107">
            <v>138678</v>
          </cell>
          <cell r="AQ107">
            <v>1000914</v>
          </cell>
          <cell r="AR107">
            <v>1</v>
          </cell>
          <cell r="AS107">
            <v>42766</v>
          </cell>
          <cell r="AT107" t="str">
            <v>SD Reservado Mantenimiento Periódico IDU Circuito Movilidad EJECUCION SITP 2016 -</v>
          </cell>
          <cell r="AU107">
            <v>42766</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v>42731</v>
          </cell>
          <cell r="AV108" t="str">
            <v>RESERVADO IDU 2016</v>
          </cell>
        </row>
        <row r="109">
          <cell r="AP109">
            <v>138680</v>
          </cell>
          <cell r="AQ109">
            <v>1000810</v>
          </cell>
          <cell r="AR109">
            <v>1</v>
          </cell>
          <cell r="AS109">
            <v>42731</v>
          </cell>
          <cell r="AT109" t="str">
            <v>SD Reservado Mantenimiento Rutinario IDU Circuito Movilidad EJECUCION SITP 2016 -</v>
          </cell>
          <cell r="AU109">
            <v>42731</v>
          </cell>
          <cell r="AV109" t="str">
            <v>RESERVADO IDU 2016</v>
          </cell>
        </row>
        <row r="110">
          <cell r="AP110">
            <v>138681</v>
          </cell>
          <cell r="AQ110">
            <v>1000764</v>
          </cell>
          <cell r="AR110">
            <v>1</v>
          </cell>
          <cell r="AS110">
            <v>42731</v>
          </cell>
          <cell r="AT110" t="str">
            <v>SD Reservado Mantenimiento Rutinario IDU Circuito Movilidad EJECUCION SITP 2016 -</v>
          </cell>
          <cell r="AU110">
            <v>42731</v>
          </cell>
          <cell r="AV110" t="str">
            <v>RESERVADO IDU 2016</v>
          </cell>
        </row>
        <row r="111">
          <cell r="AP111">
            <v>138682</v>
          </cell>
          <cell r="AQ111">
            <v>1000743</v>
          </cell>
          <cell r="AR111">
            <v>1</v>
          </cell>
          <cell r="AS111">
            <v>42731</v>
          </cell>
          <cell r="AT111" t="str">
            <v>SD Reservado Mantenimiento Rutinario IDU Circuito Movilidad EJECUCION SITP 2016 -</v>
          </cell>
          <cell r="AU111">
            <v>42731</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v>42342</v>
          </cell>
          <cell r="AV113" t="str">
            <v>VIABLE</v>
          </cell>
        </row>
        <row r="114">
          <cell r="AP114">
            <v>139470</v>
          </cell>
          <cell r="AQ114">
            <v>1004505</v>
          </cell>
          <cell r="AR114">
            <v>1</v>
          </cell>
          <cell r="AS114">
            <v>40956</v>
          </cell>
          <cell r="AT114" t="str">
            <v>UMV-189-2009 Terminado Mantenimiento Periódico UAERMV Circuito Movilidad  -</v>
          </cell>
          <cell r="AU114">
            <v>40956</v>
          </cell>
          <cell r="AV114" t="str">
            <v>sc</v>
          </cell>
        </row>
        <row r="115">
          <cell r="AP115">
            <v>139471</v>
          </cell>
          <cell r="AQ115">
            <v>1004458</v>
          </cell>
          <cell r="AR115">
            <v>1</v>
          </cell>
          <cell r="AS115">
            <v>40956</v>
          </cell>
          <cell r="AT115" t="str">
            <v>UMV-189-2009 Terminado Mantenimiento Periódico UAERMV Circuito Movilidad  -</v>
          </cell>
          <cell r="AU115">
            <v>40956</v>
          </cell>
          <cell r="AV115" t="str">
            <v>sc</v>
          </cell>
        </row>
        <row r="116">
          <cell r="AP116">
            <v>139473</v>
          </cell>
          <cell r="AQ116">
            <v>1004427</v>
          </cell>
          <cell r="AR116">
            <v>1</v>
          </cell>
          <cell r="AS116">
            <v>40956</v>
          </cell>
          <cell r="AT116" t="str">
            <v>UMV-189-2009 Terminado Mantenimiento Periódico UAERMV Circuito Movilidad  -</v>
          </cell>
          <cell r="AU116">
            <v>40956</v>
          </cell>
          <cell r="AV116" t="str">
            <v>sc</v>
          </cell>
        </row>
        <row r="117">
          <cell r="AP117">
            <v>139563</v>
          </cell>
          <cell r="AQ117">
            <v>1004295</v>
          </cell>
          <cell r="AR117">
            <v>1</v>
          </cell>
          <cell r="AS117">
            <v>42101</v>
          </cell>
          <cell r="AT117" t="str">
            <v>UMV-638-2013 Terminado Acciones de Movilidad UAERMV Circuito Movilidad  -</v>
          </cell>
          <cell r="AU117">
            <v>42101</v>
          </cell>
          <cell r="AV117" t="str">
            <v>sc</v>
          </cell>
        </row>
        <row r="118">
          <cell r="AP118">
            <v>139564</v>
          </cell>
          <cell r="AQ118">
            <v>1004291</v>
          </cell>
          <cell r="AR118">
            <v>1</v>
          </cell>
          <cell r="AS118">
            <v>40956</v>
          </cell>
          <cell r="AT118" t="str">
            <v>UMV-189-2009 Terminado Mantenimiento Periódico UAERMV Circuito Movilidad  -</v>
          </cell>
          <cell r="AU118">
            <v>40956</v>
          </cell>
          <cell r="AV118" t="str">
            <v>sc</v>
          </cell>
        </row>
        <row r="119">
          <cell r="AP119">
            <v>139565</v>
          </cell>
          <cell r="AQ119">
            <v>1004289</v>
          </cell>
          <cell r="AR119">
            <v>1</v>
          </cell>
          <cell r="AS119">
            <v>40956</v>
          </cell>
          <cell r="AT119" t="str">
            <v>UMV-189-2009 Terminado Mantenimiento Periódico UAERMV Circuito Movilidad  -</v>
          </cell>
          <cell r="AU119">
            <v>40956</v>
          </cell>
          <cell r="AV119" t="str">
            <v>sc</v>
          </cell>
        </row>
        <row r="120">
          <cell r="AP120">
            <v>139566</v>
          </cell>
          <cell r="AQ120">
            <v>1004282</v>
          </cell>
          <cell r="AR120">
            <v>1</v>
          </cell>
          <cell r="AS120">
            <v>42101</v>
          </cell>
          <cell r="AT120" t="str">
            <v>UMV-638-2013 Terminado Acciones de Movilidad UAERMV Circuito Movilidad  -</v>
          </cell>
          <cell r="AU120">
            <v>42101</v>
          </cell>
          <cell r="AV120" t="str">
            <v>sc</v>
          </cell>
        </row>
        <row r="121">
          <cell r="AP121">
            <v>139567</v>
          </cell>
          <cell r="AQ121">
            <v>1004278</v>
          </cell>
          <cell r="AR121">
            <v>1</v>
          </cell>
          <cell r="AS121">
            <v>40956</v>
          </cell>
          <cell r="AT121" t="str">
            <v>UMV-189-2009 Terminado Mantenimiento Periódico UAERMV Circuito Movilidad  -</v>
          </cell>
          <cell r="AU121">
            <v>40956</v>
          </cell>
          <cell r="AV121" t="str">
            <v>sc</v>
          </cell>
        </row>
        <row r="122">
          <cell r="AP122">
            <v>139752</v>
          </cell>
          <cell r="AQ122">
            <v>1003992</v>
          </cell>
          <cell r="AR122">
            <v>1</v>
          </cell>
          <cell r="AS122">
            <v>42768</v>
          </cell>
          <cell r="AT122" t="str">
            <v>SD Reservado Acciones de Movilidad UAERMV Circuito Movilidad Salvando Vidas -</v>
          </cell>
          <cell r="AU122">
            <v>42768</v>
          </cell>
          <cell r="AV122" t="str">
            <v>sc</v>
          </cell>
        </row>
        <row r="123">
          <cell r="AP123">
            <v>139755</v>
          </cell>
          <cell r="AQ123">
            <v>1003942</v>
          </cell>
          <cell r="AR123">
            <v>1</v>
          </cell>
          <cell r="AS123">
            <v>42768</v>
          </cell>
          <cell r="AT123" t="str">
            <v>SD Reservado Acciones de Movilidad UAERMV Circuito Movilidad Salvando Vidas -</v>
          </cell>
          <cell r="AU123">
            <v>42768</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v>42768</v>
          </cell>
          <cell r="AV125" t="str">
            <v>sc</v>
          </cell>
        </row>
        <row r="126">
          <cell r="AP126">
            <v>139764</v>
          </cell>
          <cell r="AQ126">
            <v>1003758</v>
          </cell>
          <cell r="AR126">
            <v>1</v>
          </cell>
          <cell r="AS126">
            <v>42768</v>
          </cell>
          <cell r="AT126" t="str">
            <v>SD Reservado Acciones de Movilidad UAERMV Circuito Movilidad Salvando Vidas -</v>
          </cell>
          <cell r="AU126">
            <v>42768</v>
          </cell>
          <cell r="AV126" t="str">
            <v>VIABLE</v>
          </cell>
        </row>
        <row r="127">
          <cell r="AP127">
            <v>139771</v>
          </cell>
          <cell r="AQ127">
            <v>1003656</v>
          </cell>
          <cell r="AR127">
            <v>1</v>
          </cell>
          <cell r="AS127">
            <v>42101</v>
          </cell>
          <cell r="AT127" t="str">
            <v>UMV-638-2013 Terminado Acciones de Movilidad UAERMV Local  -</v>
          </cell>
          <cell r="AU127">
            <v>42101</v>
          </cell>
          <cell r="AV127" t="str">
            <v>sc</v>
          </cell>
        </row>
        <row r="128">
          <cell r="AP128">
            <v>139806</v>
          </cell>
          <cell r="AQ128">
            <v>1003610</v>
          </cell>
          <cell r="AR128">
            <v>1</v>
          </cell>
          <cell r="AS128">
            <v>42313</v>
          </cell>
          <cell r="AT128" t="str">
            <v>IDU-2053-2015 Terminado Acciones de Movilidad IDU Circuito Movilidad  -</v>
          </cell>
          <cell r="AU128">
            <v>42313</v>
          </cell>
          <cell r="AV128" t="str">
            <v>sc</v>
          </cell>
        </row>
        <row r="129">
          <cell r="AP129">
            <v>139807</v>
          </cell>
          <cell r="AQ129">
            <v>1003600</v>
          </cell>
          <cell r="AR129">
            <v>1</v>
          </cell>
          <cell r="AS129">
            <v>42313</v>
          </cell>
          <cell r="AT129" t="str">
            <v>IDU-2053-2015 Terminado Acciones de Movilidad IDU Circuito Movilidad  -</v>
          </cell>
          <cell r="AU129">
            <v>42313</v>
          </cell>
          <cell r="AV129" t="str">
            <v>sc</v>
          </cell>
        </row>
        <row r="130">
          <cell r="AP130">
            <v>139855</v>
          </cell>
          <cell r="AQ130">
            <v>1003677</v>
          </cell>
          <cell r="AR130">
            <v>1</v>
          </cell>
          <cell r="AS130">
            <v>42101</v>
          </cell>
          <cell r="AT130" t="str">
            <v>UMV-638-2013 Terminado Acciones de Movilidad UAERMV Circuito Movilidad  -</v>
          </cell>
          <cell r="AU130">
            <v>42101</v>
          </cell>
          <cell r="AV130" t="str">
            <v>sc</v>
          </cell>
        </row>
        <row r="131">
          <cell r="AP131">
            <v>139856</v>
          </cell>
          <cell r="AQ131">
            <v>1003632</v>
          </cell>
          <cell r="AR131">
            <v>1</v>
          </cell>
          <cell r="AS131">
            <v>42731</v>
          </cell>
          <cell r="AT131" t="str">
            <v>SD Reservado Mantenimiento Rutinario IDU Circuito Movilidad EJECUCION SITP 2016 -</v>
          </cell>
          <cell r="AU131">
            <v>42731</v>
          </cell>
          <cell r="AV131" t="str">
            <v>sc</v>
          </cell>
        </row>
        <row r="132">
          <cell r="AP132">
            <v>139873</v>
          </cell>
          <cell r="AQ132">
            <v>1003474</v>
          </cell>
          <cell r="AR132">
            <v>1</v>
          </cell>
          <cell r="AS132">
            <v>42313</v>
          </cell>
          <cell r="AT132" t="str">
            <v>IDU-49-2012 Terminado Acciones de Movilidad IDU Local  -</v>
          </cell>
          <cell r="AU132">
            <v>42313</v>
          </cell>
          <cell r="AV132" t="str">
            <v>sc</v>
          </cell>
        </row>
        <row r="133">
          <cell r="AP133">
            <v>139874</v>
          </cell>
          <cell r="AQ133">
            <v>1003463</v>
          </cell>
          <cell r="AR133">
            <v>1</v>
          </cell>
          <cell r="AS133">
            <v>42313</v>
          </cell>
          <cell r="AT133" t="str">
            <v>IDU-49-2012 Terminado Acciones de Movilidad IDU Local  -</v>
          </cell>
          <cell r="AU133">
            <v>42313</v>
          </cell>
          <cell r="AV133" t="str">
            <v>sc</v>
          </cell>
        </row>
        <row r="134">
          <cell r="AP134">
            <v>139895</v>
          </cell>
          <cell r="AQ134">
            <v>1003331</v>
          </cell>
          <cell r="AR134">
            <v>1</v>
          </cell>
          <cell r="AS134">
            <v>41439</v>
          </cell>
          <cell r="AT134" t="str">
            <v>071-2013 Reservado Mantenimiento Periódico FDL USAQUEN Local  -</v>
          </cell>
          <cell r="AU134">
            <v>41439</v>
          </cell>
          <cell r="AV134" t="str">
            <v>sc</v>
          </cell>
        </row>
        <row r="135">
          <cell r="AP135">
            <v>139903</v>
          </cell>
          <cell r="AQ135">
            <v>1003678</v>
          </cell>
          <cell r="AR135">
            <v>1</v>
          </cell>
          <cell r="AS135">
            <v>42760</v>
          </cell>
          <cell r="AT135" t="str">
            <v>SD Terminado Parcheo UAERMV Arterial SD Reporte Ejecución diciembre de 2016-</v>
          </cell>
          <cell r="AU135">
            <v>42760</v>
          </cell>
          <cell r="AV135" t="str">
            <v>sc</v>
          </cell>
        </row>
        <row r="136">
          <cell r="AP136">
            <v>139904</v>
          </cell>
          <cell r="AQ136">
            <v>1003678</v>
          </cell>
          <cell r="AR136">
            <v>1</v>
          </cell>
          <cell r="AS136">
            <v>42760</v>
          </cell>
          <cell r="AT136" t="str">
            <v>SD Terminado Parcheo UAERMV Arterial SD Reporte Ejecución diciembre de 2016-</v>
          </cell>
          <cell r="AU136">
            <v>42760</v>
          </cell>
          <cell r="AV136" t="str">
            <v>sc</v>
          </cell>
        </row>
        <row r="137">
          <cell r="AP137">
            <v>139905</v>
          </cell>
          <cell r="AQ137">
            <v>1003660</v>
          </cell>
          <cell r="AR137">
            <v>1</v>
          </cell>
          <cell r="AS137">
            <v>42760</v>
          </cell>
          <cell r="AT137" t="str">
            <v>SD Terminado Parcheo UAERMV Arterial SD Reporte Ejecución diciembre de 2016-</v>
          </cell>
          <cell r="AU137">
            <v>42760</v>
          </cell>
          <cell r="AV137" t="str">
            <v>sc</v>
          </cell>
        </row>
        <row r="138">
          <cell r="AP138">
            <v>139906</v>
          </cell>
          <cell r="AQ138">
            <v>1003660</v>
          </cell>
          <cell r="AR138">
            <v>1</v>
          </cell>
          <cell r="AS138">
            <v>42760</v>
          </cell>
          <cell r="AT138" t="str">
            <v>SD Terminado Parcheo UAERMV Arterial SD Reporte Ejecución diciembre de 2016-</v>
          </cell>
          <cell r="AU138">
            <v>42760</v>
          </cell>
          <cell r="AV138" t="str">
            <v>sc</v>
          </cell>
        </row>
        <row r="139">
          <cell r="AP139">
            <v>139913</v>
          </cell>
          <cell r="AQ139">
            <v>1003517</v>
          </cell>
          <cell r="AR139">
            <v>1</v>
          </cell>
          <cell r="AS139">
            <v>42342</v>
          </cell>
          <cell r="AT139" t="str">
            <v>IDU-66-2009 Terminado Construcción IDU Arterial  -</v>
          </cell>
          <cell r="AU139">
            <v>42342</v>
          </cell>
          <cell r="AV139" t="str">
            <v>sc</v>
          </cell>
        </row>
        <row r="140">
          <cell r="AP140">
            <v>140021</v>
          </cell>
          <cell r="AQ140">
            <v>1006482</v>
          </cell>
          <cell r="AR140">
            <v>1</v>
          </cell>
          <cell r="AS140">
            <v>42768</v>
          </cell>
          <cell r="AT140" t="str">
            <v>SD Reservado Acciones de Movilidad UAERMV Circuito Movilidad Salvando Vidas -</v>
          </cell>
          <cell r="AU140">
            <v>42768</v>
          </cell>
          <cell r="AV140" t="str">
            <v>UMV SALVANDO VIDAS</v>
          </cell>
        </row>
        <row r="141">
          <cell r="AP141">
            <v>140024</v>
          </cell>
          <cell r="AQ141">
            <v>1003313</v>
          </cell>
          <cell r="AR141">
            <v>1</v>
          </cell>
          <cell r="AS141">
            <v>42768</v>
          </cell>
          <cell r="AT141" t="str">
            <v>SD Reservado Acciones de Movilidad UAERMV Circuito Movilidad Salvando Vidas -</v>
          </cell>
          <cell r="AU141">
            <v>42768</v>
          </cell>
          <cell r="AV141" t="str">
            <v>UMV SALVANDO VIDAS</v>
          </cell>
        </row>
        <row r="142">
          <cell r="AP142">
            <v>140026</v>
          </cell>
          <cell r="AQ142">
            <v>1003249</v>
          </cell>
          <cell r="AR142">
            <v>1</v>
          </cell>
          <cell r="AS142">
            <v>42768</v>
          </cell>
          <cell r="AT142" t="str">
            <v>SD Reservado Acciones de Movilidad UAERMV Circuito Movilidad Salvando Vidas -</v>
          </cell>
          <cell r="AU142">
            <v>42768</v>
          </cell>
          <cell r="AV142" t="str">
            <v>UMV SALVANDO VIDAS</v>
          </cell>
        </row>
        <row r="143">
          <cell r="AP143">
            <v>140028</v>
          </cell>
          <cell r="AQ143">
            <v>1003231</v>
          </cell>
          <cell r="AR143">
            <v>1</v>
          </cell>
          <cell r="AS143">
            <v>42768</v>
          </cell>
          <cell r="AT143" t="str">
            <v>SD Reservado Acciones de Movilidad UAERMV Circuito Movilidad Salvando Vidas -</v>
          </cell>
          <cell r="AU143">
            <v>42768</v>
          </cell>
          <cell r="AV143" t="str">
            <v>VIABLE</v>
          </cell>
        </row>
        <row r="144">
          <cell r="AP144">
            <v>140032</v>
          </cell>
          <cell r="AQ144">
            <v>1003153</v>
          </cell>
          <cell r="AR144">
            <v>1</v>
          </cell>
          <cell r="AS144">
            <v>42768</v>
          </cell>
          <cell r="AT144" t="str">
            <v>SD Reservado Acciones de Movilidad UAERMV Circuito Movilidad Salvando Vidas -</v>
          </cell>
          <cell r="AU144">
            <v>42768</v>
          </cell>
          <cell r="AV144" t="str">
            <v>UMV SALVANDO VIDAS</v>
          </cell>
        </row>
        <row r="145">
          <cell r="AP145">
            <v>140064</v>
          </cell>
          <cell r="AQ145">
            <v>1003001</v>
          </cell>
          <cell r="AR145">
            <v>1</v>
          </cell>
          <cell r="AS145">
            <v>41439</v>
          </cell>
          <cell r="AT145" t="str">
            <v>SD Reservado Mantenimiento Periódico FDL USAQUEN Circuito Movilidad  -</v>
          </cell>
          <cell r="AU145">
            <v>41439</v>
          </cell>
          <cell r="AV145" t="str">
            <v>sc</v>
          </cell>
        </row>
        <row r="146">
          <cell r="AP146">
            <v>140065</v>
          </cell>
          <cell r="AQ146">
            <v>1002996</v>
          </cell>
          <cell r="AR146">
            <v>1</v>
          </cell>
          <cell r="AS146">
            <v>42768</v>
          </cell>
          <cell r="AT146" t="str">
            <v>SD Reservado Acciones de Movilidad UAERMV Circuito Movilidad Salvando Vidas -</v>
          </cell>
          <cell r="AU146">
            <v>42768</v>
          </cell>
          <cell r="AV146" t="str">
            <v>sc</v>
          </cell>
        </row>
        <row r="147">
          <cell r="AP147">
            <v>140066</v>
          </cell>
          <cell r="AQ147">
            <v>1002991</v>
          </cell>
          <cell r="AR147">
            <v>1</v>
          </cell>
          <cell r="AS147">
            <v>42768</v>
          </cell>
          <cell r="AT147" t="str">
            <v>SD Reservado Acciones de Movilidad UAERMV Circuito Movilidad Salvando Vidas -</v>
          </cell>
          <cell r="AU147">
            <v>42768</v>
          </cell>
          <cell r="AV147" t="str">
            <v>sc</v>
          </cell>
        </row>
        <row r="148">
          <cell r="AP148">
            <v>140067</v>
          </cell>
          <cell r="AQ148">
            <v>1002987</v>
          </cell>
          <cell r="AR148">
            <v>1</v>
          </cell>
          <cell r="AS148">
            <v>42768</v>
          </cell>
          <cell r="AT148" t="str">
            <v>SD Reservado Acciones de Movilidad UAERMV Circuito Movilidad Salvando Vidas -</v>
          </cell>
          <cell r="AU148">
            <v>42768</v>
          </cell>
          <cell r="AV148" t="str">
            <v>sc</v>
          </cell>
        </row>
        <row r="149">
          <cell r="AP149">
            <v>140068</v>
          </cell>
          <cell r="AQ149">
            <v>1002983</v>
          </cell>
          <cell r="AR149">
            <v>1</v>
          </cell>
          <cell r="AS149">
            <v>42768</v>
          </cell>
          <cell r="AT149" t="str">
            <v>SD Reservado Acciones de Movilidad UAERMV Circuito Movilidad Salvando Vidas -</v>
          </cell>
          <cell r="AU149">
            <v>42768</v>
          </cell>
          <cell r="AV149" t="str">
            <v>sc</v>
          </cell>
        </row>
        <row r="150">
          <cell r="AP150">
            <v>140069</v>
          </cell>
          <cell r="AQ150">
            <v>1002976</v>
          </cell>
          <cell r="AR150">
            <v>1</v>
          </cell>
          <cell r="AS150">
            <v>42768</v>
          </cell>
          <cell r="AT150" t="str">
            <v>SD Reservado Acciones de Movilidad UAERMV Circuito Movilidad Salvando Vidas -</v>
          </cell>
          <cell r="AU150">
            <v>42768</v>
          </cell>
          <cell r="AV150" t="str">
            <v>sc</v>
          </cell>
        </row>
        <row r="151">
          <cell r="AP151">
            <v>140071</v>
          </cell>
          <cell r="AQ151">
            <v>1002965</v>
          </cell>
          <cell r="AR151">
            <v>1</v>
          </cell>
          <cell r="AS151">
            <v>42768</v>
          </cell>
          <cell r="AT151" t="str">
            <v>SD Reservado Acciones de Movilidad UAERMV Circuito Movilidad Salvando Vidas -</v>
          </cell>
          <cell r="AU151">
            <v>42768</v>
          </cell>
          <cell r="AV151" t="str">
            <v>sc</v>
          </cell>
        </row>
        <row r="152">
          <cell r="AP152">
            <v>140079</v>
          </cell>
          <cell r="AQ152">
            <v>1002952</v>
          </cell>
          <cell r="AR152">
            <v>1</v>
          </cell>
          <cell r="AS152">
            <v>42731</v>
          </cell>
          <cell r="AT152" t="str">
            <v>SD Reservado Mantenimiento Periódico IDU Circuito Movilidad EJECUCION SITP 2016 -</v>
          </cell>
          <cell r="AU152">
            <v>42731</v>
          </cell>
          <cell r="AV152" t="str">
            <v>SITP 2016</v>
          </cell>
        </row>
        <row r="153">
          <cell r="AP153">
            <v>140080</v>
          </cell>
          <cell r="AQ153">
            <v>1002933</v>
          </cell>
          <cell r="AR153">
            <v>1</v>
          </cell>
          <cell r="AS153">
            <v>42731</v>
          </cell>
          <cell r="AT153" t="str">
            <v>SD Reservado Mantenimiento Periódico IDU Circuito Movilidad EJECUCION SITP 2016 -</v>
          </cell>
          <cell r="AU153">
            <v>42731</v>
          </cell>
          <cell r="AV153" t="str">
            <v>SITP 2016</v>
          </cell>
        </row>
        <row r="154">
          <cell r="AP154">
            <v>140082</v>
          </cell>
          <cell r="AQ154">
            <v>1002883</v>
          </cell>
          <cell r="AR154">
            <v>1</v>
          </cell>
          <cell r="AS154">
            <v>42731</v>
          </cell>
          <cell r="AT154" t="str">
            <v>SD Reservado Mantenimiento Periódico IDU Circuito Movilidad EJECUCION SITP 2016 -</v>
          </cell>
          <cell r="AU154">
            <v>42731</v>
          </cell>
          <cell r="AV154" t="str">
            <v>SITP 2016</v>
          </cell>
        </row>
        <row r="155">
          <cell r="AP155">
            <v>140121</v>
          </cell>
          <cell r="AQ155">
            <v>1003391</v>
          </cell>
          <cell r="AR155">
            <v>1</v>
          </cell>
          <cell r="AS155">
            <v>42342</v>
          </cell>
          <cell r="AT155" t="str">
            <v>IDU-1654-2014 Contratado Construcción IDU Arterial  -</v>
          </cell>
          <cell r="AU155">
            <v>42342</v>
          </cell>
          <cell r="AV155" t="str">
            <v>sc</v>
          </cell>
        </row>
        <row r="156">
          <cell r="AP156">
            <v>140122</v>
          </cell>
          <cell r="AQ156">
            <v>1003391</v>
          </cell>
          <cell r="AR156">
            <v>1</v>
          </cell>
          <cell r="AS156">
            <v>42101</v>
          </cell>
          <cell r="AT156" t="str">
            <v>UMV-638-2013 Terminado Acciones de Movilidad UAERMV Arterial  -</v>
          </cell>
          <cell r="AU156">
            <v>42101</v>
          </cell>
          <cell r="AV156" t="str">
            <v>sc</v>
          </cell>
        </row>
        <row r="157">
          <cell r="AP157">
            <v>140123</v>
          </cell>
          <cell r="AQ157">
            <v>1003369</v>
          </cell>
          <cell r="AR157">
            <v>1</v>
          </cell>
          <cell r="AS157">
            <v>42342</v>
          </cell>
          <cell r="AT157" t="str">
            <v>IDU-1654-2014 Contratado Construcción IDU Arterial  -</v>
          </cell>
          <cell r="AU157">
            <v>42342</v>
          </cell>
          <cell r="AV157" t="str">
            <v>sc</v>
          </cell>
        </row>
        <row r="158">
          <cell r="AP158">
            <v>140124</v>
          </cell>
          <cell r="AQ158">
            <v>1003369</v>
          </cell>
          <cell r="AR158">
            <v>1</v>
          </cell>
          <cell r="AS158">
            <v>42101</v>
          </cell>
          <cell r="AT158" t="str">
            <v>UMV-638-2013 Terminado Acciones de Movilidad UAERMV Arterial  -</v>
          </cell>
          <cell r="AU158">
            <v>42101</v>
          </cell>
          <cell r="AV158" t="str">
            <v>sc</v>
          </cell>
        </row>
        <row r="159">
          <cell r="AP159">
            <v>140125</v>
          </cell>
          <cell r="AQ159">
            <v>1003341</v>
          </cell>
          <cell r="AR159">
            <v>1</v>
          </cell>
          <cell r="AS159">
            <v>42342</v>
          </cell>
          <cell r="AT159" t="str">
            <v>IDU-1654-2014 En Ejecución Construcción IDU Arterial  -</v>
          </cell>
          <cell r="AU159">
            <v>42342</v>
          </cell>
          <cell r="AV159" t="str">
            <v>sc</v>
          </cell>
        </row>
        <row r="160">
          <cell r="AP160">
            <v>140126</v>
          </cell>
          <cell r="AQ160">
            <v>1003341</v>
          </cell>
          <cell r="AR160">
            <v>1</v>
          </cell>
          <cell r="AS160">
            <v>42101</v>
          </cell>
          <cell r="AT160" t="str">
            <v>UMV-638-2013 Terminado Acciones de Movilidad UAERMV Arterial  -</v>
          </cell>
          <cell r="AU160">
            <v>42101</v>
          </cell>
          <cell r="AV160" t="str">
            <v>sc</v>
          </cell>
        </row>
        <row r="161">
          <cell r="AP161">
            <v>140129</v>
          </cell>
          <cell r="AQ161">
            <v>1003294</v>
          </cell>
          <cell r="AR161">
            <v>1</v>
          </cell>
          <cell r="AS161">
            <v>42101</v>
          </cell>
          <cell r="AT161" t="str">
            <v>UMV-638-2013 Terminado Acciones de Movilidad UAERMV Arterial  -</v>
          </cell>
          <cell r="AU161">
            <v>42101</v>
          </cell>
          <cell r="AV161" t="str">
            <v>sc</v>
          </cell>
        </row>
        <row r="162">
          <cell r="AP162">
            <v>140130</v>
          </cell>
          <cell r="AQ162">
            <v>1003294</v>
          </cell>
          <cell r="AR162">
            <v>1</v>
          </cell>
          <cell r="AS162">
            <v>42101</v>
          </cell>
          <cell r="AT162" t="str">
            <v>UMV-638-2013 Terminado Acciones de Movilidad UAERMV Arterial  -</v>
          </cell>
          <cell r="AU162">
            <v>42101</v>
          </cell>
          <cell r="AV162" t="str">
            <v>sc</v>
          </cell>
        </row>
        <row r="163">
          <cell r="AP163">
            <v>140131</v>
          </cell>
          <cell r="AQ163">
            <v>1003273</v>
          </cell>
          <cell r="AR163">
            <v>1</v>
          </cell>
          <cell r="AS163">
            <v>42342</v>
          </cell>
          <cell r="AT163" t="str">
            <v>IDU-1654-2014 Contratado Construcción IDU Arterial  -</v>
          </cell>
          <cell r="AU163">
            <v>42342</v>
          </cell>
          <cell r="AV163" t="str">
            <v>sc</v>
          </cell>
        </row>
        <row r="164">
          <cell r="AP164">
            <v>140132</v>
          </cell>
          <cell r="AQ164">
            <v>1003273</v>
          </cell>
          <cell r="AR164">
            <v>1</v>
          </cell>
          <cell r="AS164">
            <v>42101</v>
          </cell>
          <cell r="AT164" t="str">
            <v>UMV-638-2013 Terminado Acciones de Movilidad UAERMV Arterial  -</v>
          </cell>
          <cell r="AU164">
            <v>42101</v>
          </cell>
          <cell r="AV164" t="str">
            <v>sc</v>
          </cell>
        </row>
        <row r="165">
          <cell r="AP165">
            <v>140135</v>
          </cell>
          <cell r="AQ165">
            <v>1003239</v>
          </cell>
          <cell r="AR165">
            <v>1</v>
          </cell>
          <cell r="AS165">
            <v>42342</v>
          </cell>
          <cell r="AT165" t="str">
            <v>IDU-1654-2014 En Ejecución Construcción IDU Arterial  -</v>
          </cell>
          <cell r="AU165">
            <v>42342</v>
          </cell>
          <cell r="AV165" t="str">
            <v>sc</v>
          </cell>
        </row>
        <row r="166">
          <cell r="AP166">
            <v>140136</v>
          </cell>
          <cell r="AQ166">
            <v>1003239</v>
          </cell>
          <cell r="AR166">
            <v>1</v>
          </cell>
          <cell r="AS166">
            <v>42313</v>
          </cell>
          <cell r="AT166" t="str">
            <v>IDU-69-2008 Terminado Acciones de Movilidad IDU Arterial  -</v>
          </cell>
          <cell r="AU166">
            <v>42313</v>
          </cell>
          <cell r="AV166" t="str">
            <v>sc</v>
          </cell>
        </row>
        <row r="167">
          <cell r="AP167">
            <v>140137</v>
          </cell>
          <cell r="AQ167">
            <v>1003178</v>
          </cell>
          <cell r="AR167">
            <v>1</v>
          </cell>
          <cell r="AS167">
            <v>42342</v>
          </cell>
          <cell r="AT167" t="str">
            <v>IDU-1654-2014 En Ejecución Construcción IDU Arterial  -</v>
          </cell>
          <cell r="AU167">
            <v>42342</v>
          </cell>
          <cell r="AV167" t="str">
            <v>sc</v>
          </cell>
        </row>
        <row r="168">
          <cell r="AP168">
            <v>140138</v>
          </cell>
          <cell r="AQ168">
            <v>1003178</v>
          </cell>
          <cell r="AR168">
            <v>1</v>
          </cell>
          <cell r="AS168">
            <v>42313</v>
          </cell>
          <cell r="AT168" t="str">
            <v>IDU-69-2008 Terminado Acciones de Movilidad IDU Arterial  -</v>
          </cell>
          <cell r="AU168">
            <v>42313</v>
          </cell>
          <cell r="AV168" t="str">
            <v>sc</v>
          </cell>
        </row>
        <row r="169">
          <cell r="AP169">
            <v>140139</v>
          </cell>
          <cell r="AQ169">
            <v>1003142</v>
          </cell>
          <cell r="AR169">
            <v>1</v>
          </cell>
          <cell r="AS169">
            <v>42342</v>
          </cell>
          <cell r="AT169" t="str">
            <v>IDU-1654-2014 Contratado Construcción IDU Arterial  -</v>
          </cell>
          <cell r="AU169">
            <v>42342</v>
          </cell>
          <cell r="AV169" t="str">
            <v>sc</v>
          </cell>
        </row>
        <row r="170">
          <cell r="AP170">
            <v>140140</v>
          </cell>
          <cell r="AQ170">
            <v>1003142</v>
          </cell>
          <cell r="AR170">
            <v>1</v>
          </cell>
          <cell r="AS170">
            <v>42101</v>
          </cell>
          <cell r="AT170" t="str">
            <v>UMV-638-2013 Terminado Acciones de Movilidad UAERMV Arterial  -</v>
          </cell>
          <cell r="AU170">
            <v>42101</v>
          </cell>
          <cell r="AV170" t="str">
            <v>sc</v>
          </cell>
        </row>
        <row r="171">
          <cell r="AP171">
            <v>140141</v>
          </cell>
          <cell r="AQ171">
            <v>1003115</v>
          </cell>
          <cell r="AR171">
            <v>1</v>
          </cell>
          <cell r="AS171">
            <v>42342</v>
          </cell>
          <cell r="AT171" t="str">
            <v>IDU-1654-2014 Contratado Construcción IDU Arterial  -</v>
          </cell>
          <cell r="AU171">
            <v>42342</v>
          </cell>
          <cell r="AV171" t="str">
            <v>sc</v>
          </cell>
        </row>
        <row r="172">
          <cell r="AP172">
            <v>140142</v>
          </cell>
          <cell r="AQ172">
            <v>1003115</v>
          </cell>
          <cell r="AR172">
            <v>1</v>
          </cell>
          <cell r="AS172">
            <v>42313</v>
          </cell>
          <cell r="AT172" t="str">
            <v>IDU-69-2008 Terminado Acciones de Movilidad IDU Arterial  -</v>
          </cell>
          <cell r="AU172">
            <v>42313</v>
          </cell>
          <cell r="AV172" t="str">
            <v>sc</v>
          </cell>
        </row>
        <row r="173">
          <cell r="AP173">
            <v>140199</v>
          </cell>
          <cell r="AQ173">
            <v>1002830</v>
          </cell>
          <cell r="AR173">
            <v>1</v>
          </cell>
          <cell r="AS173">
            <v>42313</v>
          </cell>
          <cell r="AT173" t="str">
            <v>IDU-69-2008 Terminado Acciones de Movilidad IDU Circuito Movilidad  -</v>
          </cell>
          <cell r="AU173">
            <v>42313</v>
          </cell>
          <cell r="AV173" t="str">
            <v>sc</v>
          </cell>
        </row>
        <row r="174">
          <cell r="AP174">
            <v>140242</v>
          </cell>
          <cell r="AQ174">
            <v>1002852</v>
          </cell>
          <cell r="AR174">
            <v>1</v>
          </cell>
          <cell r="AS174">
            <v>42313</v>
          </cell>
          <cell r="AT174" t="str">
            <v>CONV-009-2011 Terminado Mantenimiento Periódico IDU Circuito Movilidad  -</v>
          </cell>
          <cell r="AU174">
            <v>42313</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v>42313</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v>42164</v>
          </cell>
          <cell r="AV176" t="str">
            <v>sc</v>
          </cell>
        </row>
        <row r="177">
          <cell r="AP177">
            <v>140257</v>
          </cell>
          <cell r="AQ177">
            <v>1002489</v>
          </cell>
          <cell r="AR177">
            <v>1</v>
          </cell>
          <cell r="AS177">
            <v>42412</v>
          </cell>
          <cell r="AT177" t="str">
            <v>SD Terminado Acciones de Movilidad FDL USAQUEN Local  -</v>
          </cell>
          <cell r="AU177">
            <v>42412</v>
          </cell>
          <cell r="AV177" t="str">
            <v>sc</v>
          </cell>
        </row>
        <row r="178">
          <cell r="AP178">
            <v>140258</v>
          </cell>
          <cell r="AQ178">
            <v>1002456</v>
          </cell>
          <cell r="AR178">
            <v>1</v>
          </cell>
          <cell r="AS178">
            <v>42412</v>
          </cell>
          <cell r="AT178" t="str">
            <v>071-2013 Terminado Mantenimiento Periódico FDL USAQUEN Local  Rep agosto 2015 pero ejecucion 2014-</v>
          </cell>
          <cell r="AU178">
            <v>42412</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v>42164</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v>42164</v>
          </cell>
          <cell r="AV180" t="str">
            <v>sc</v>
          </cell>
        </row>
        <row r="181">
          <cell r="AP181">
            <v>140261</v>
          </cell>
          <cell r="AQ181">
            <v>1002388</v>
          </cell>
          <cell r="AR181">
            <v>1</v>
          </cell>
          <cell r="AS181">
            <v>42412</v>
          </cell>
          <cell r="AT181" t="str">
            <v>071-2013 Terminado Mantenimiento Periódico FDL USAQUEN Local  Rep agosto 2015 pero ejecucion 2014-</v>
          </cell>
          <cell r="AU181">
            <v>42412</v>
          </cell>
          <cell r="AV181" t="str">
            <v>sc</v>
          </cell>
        </row>
        <row r="182">
          <cell r="AP182">
            <v>140460</v>
          </cell>
          <cell r="AQ182">
            <v>1002095</v>
          </cell>
          <cell r="AR182">
            <v>1</v>
          </cell>
          <cell r="AS182">
            <v>42503</v>
          </cell>
          <cell r="AT182" t="str">
            <v>IDU-1810-2013 Terminado Diagnostico IDU Arterial  -</v>
          </cell>
          <cell r="AU182">
            <v>42503</v>
          </cell>
          <cell r="AV182" t="str">
            <v>sc</v>
          </cell>
        </row>
        <row r="183">
          <cell r="AP183">
            <v>140461</v>
          </cell>
          <cell r="AQ183">
            <v>1002057</v>
          </cell>
          <cell r="AR183">
            <v>1</v>
          </cell>
          <cell r="AS183">
            <v>42503</v>
          </cell>
          <cell r="AT183" t="str">
            <v>IDU-1810-2013 Terminado Diagnostico IDU Arterial  -</v>
          </cell>
          <cell r="AU183">
            <v>42503</v>
          </cell>
          <cell r="AV183" t="str">
            <v>sc</v>
          </cell>
        </row>
        <row r="184">
          <cell r="AP184">
            <v>140462</v>
          </cell>
          <cell r="AQ184">
            <v>1002029</v>
          </cell>
          <cell r="AR184">
            <v>1</v>
          </cell>
          <cell r="AS184">
            <v>42503</v>
          </cell>
          <cell r="AT184" t="str">
            <v>IDU-1810-2013 Terminado Diagnostico IDU Arterial  -</v>
          </cell>
          <cell r="AU184">
            <v>42503</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v>42412</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v>41439</v>
          </cell>
          <cell r="AV192" t="str">
            <v>RESERVADO FDL</v>
          </cell>
        </row>
        <row r="193">
          <cell r="AP193">
            <v>140546</v>
          </cell>
          <cell r="AQ193">
            <v>1002183</v>
          </cell>
          <cell r="AR193">
            <v>1</v>
          </cell>
          <cell r="AS193">
            <v>41439</v>
          </cell>
          <cell r="AT193" t="str">
            <v>SD Reservado Mantenimiento Periódico FDL USAQUEN Circuito Movilidad  -</v>
          </cell>
          <cell r="AU193">
            <v>41439</v>
          </cell>
          <cell r="AV193" t="str">
            <v>RESERVADO FDL</v>
          </cell>
        </row>
        <row r="194">
          <cell r="AP194">
            <v>140547</v>
          </cell>
          <cell r="AQ194">
            <v>1002116</v>
          </cell>
          <cell r="AR194">
            <v>1</v>
          </cell>
          <cell r="AS194">
            <v>41439</v>
          </cell>
          <cell r="AT194" t="str">
            <v>SD Reservado Mantenimiento Periódico FDL USAQUEN Circuito Movilidad  -</v>
          </cell>
          <cell r="AU194">
            <v>41439</v>
          </cell>
          <cell r="AV194" t="str">
            <v>RESERVADO FDL</v>
          </cell>
        </row>
        <row r="195">
          <cell r="AP195">
            <v>140574</v>
          </cell>
          <cell r="AQ195">
            <v>1002125</v>
          </cell>
          <cell r="AR195">
            <v>1</v>
          </cell>
          <cell r="AS195">
            <v>42313</v>
          </cell>
          <cell r="AT195" t="str">
            <v>IDU-2053-2015 Terminado Mantenimiento Periódico IDU Circuito Movilidad  -</v>
          </cell>
          <cell r="AU195">
            <v>42313</v>
          </cell>
          <cell r="AV195" t="str">
            <v>VIABLE</v>
          </cell>
        </row>
        <row r="196">
          <cell r="AP196">
            <v>140575</v>
          </cell>
          <cell r="AQ196">
            <v>1002105</v>
          </cell>
          <cell r="AR196">
            <v>1</v>
          </cell>
          <cell r="AS196">
            <v>42313</v>
          </cell>
          <cell r="AT196" t="str">
            <v>IDU-2053-2015 Terminado Mantenimiento Periódico IDU Circuito Movilidad  -</v>
          </cell>
          <cell r="AU196">
            <v>42313</v>
          </cell>
          <cell r="AV196" t="str">
            <v>VIABLE</v>
          </cell>
        </row>
        <row r="197">
          <cell r="AP197">
            <v>140592</v>
          </cell>
          <cell r="AQ197">
            <v>1001915</v>
          </cell>
          <cell r="AR197">
            <v>1</v>
          </cell>
          <cell r="AS197">
            <v>42731</v>
          </cell>
          <cell r="AT197" t="str">
            <v>SD Reservado Mantenimiento Rutinario IDU Circuito Movilidad EJECUCION SITP 2016 -</v>
          </cell>
          <cell r="AU197">
            <v>42731</v>
          </cell>
          <cell r="AV197" t="str">
            <v>RESERVADO IDU 2016</v>
          </cell>
        </row>
        <row r="198">
          <cell r="AP198">
            <v>140593</v>
          </cell>
          <cell r="AQ198">
            <v>1001904</v>
          </cell>
          <cell r="AR198">
            <v>1</v>
          </cell>
          <cell r="AS198">
            <v>42731</v>
          </cell>
          <cell r="AT198" t="str">
            <v>SD Reservado Mantenimiento Rutinario IDU Circuito Movilidad EJECUCION SITP 2016 -</v>
          </cell>
          <cell r="AU198">
            <v>42731</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v>42731</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v>42731</v>
          </cell>
          <cell r="AV200" t="str">
            <v>RESERVADO IDU 2016</v>
          </cell>
        </row>
        <row r="201">
          <cell r="AP201">
            <v>140596</v>
          </cell>
          <cell r="AQ201">
            <v>1001881</v>
          </cell>
          <cell r="AR201">
            <v>1</v>
          </cell>
          <cell r="AS201">
            <v>42731</v>
          </cell>
          <cell r="AT201" t="str">
            <v>SD Reservado Mantenimiento Rutinario IDU Circuito Movilidad EJECUCION SITP 2016 -</v>
          </cell>
          <cell r="AU201">
            <v>42731</v>
          </cell>
          <cell r="AV201" t="str">
            <v>RESERVADO IDU 2016</v>
          </cell>
        </row>
        <row r="202">
          <cell r="AP202">
            <v>140597</v>
          </cell>
          <cell r="AQ202">
            <v>1001865</v>
          </cell>
          <cell r="AR202">
            <v>1</v>
          </cell>
          <cell r="AS202">
            <v>42731</v>
          </cell>
          <cell r="AT202" t="str">
            <v>SD Reservado Mantenimiento Rutinario IDU Circuito Movilidad EJECUCION SITP 2016 -</v>
          </cell>
          <cell r="AU202">
            <v>42731</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v>42731</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v>42731</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v>42731</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v>42731</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v>42731</v>
          </cell>
          <cell r="AV207" t="str">
            <v>RESERVADO IDU 2016</v>
          </cell>
        </row>
        <row r="208">
          <cell r="AP208">
            <v>140603</v>
          </cell>
          <cell r="AQ208">
            <v>1001757</v>
          </cell>
          <cell r="AR208">
            <v>1</v>
          </cell>
          <cell r="AS208">
            <v>42731</v>
          </cell>
          <cell r="AT208" t="str">
            <v>SD Reservado Mantenimiento Rutinario IDU Circuito Movilidad EJECUCION SITP 2016 -</v>
          </cell>
          <cell r="AU208">
            <v>42731</v>
          </cell>
          <cell r="AV208" t="str">
            <v>RESERVADO IDU 2016</v>
          </cell>
        </row>
        <row r="209">
          <cell r="AP209">
            <v>140605</v>
          </cell>
          <cell r="AQ209">
            <v>1001724</v>
          </cell>
          <cell r="AR209">
            <v>1</v>
          </cell>
          <cell r="AS209">
            <v>42731</v>
          </cell>
          <cell r="AT209" t="str">
            <v>SD Reservado Mantenimiento Rutinario IDU Circuito Movilidad EJECUCION SITP 2016 -</v>
          </cell>
          <cell r="AU209">
            <v>42731</v>
          </cell>
          <cell r="AV209" t="str">
            <v>RESERVADO IDU 2016</v>
          </cell>
        </row>
        <row r="210">
          <cell r="AP210">
            <v>140607</v>
          </cell>
          <cell r="AQ210">
            <v>1001681</v>
          </cell>
          <cell r="AR210">
            <v>1</v>
          </cell>
          <cell r="AS210">
            <v>42731</v>
          </cell>
          <cell r="AT210" t="str">
            <v>SD Reservado Mantenimiento Rutinario IDU Circuito Movilidad EJECUCION SITP 2016 -</v>
          </cell>
          <cell r="AU210">
            <v>42731</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v>42731</v>
          </cell>
          <cell r="AV211" t="str">
            <v>RESERVADO IDU 2016</v>
          </cell>
        </row>
        <row r="212">
          <cell r="AP212">
            <v>140610</v>
          </cell>
          <cell r="AQ212">
            <v>1001592</v>
          </cell>
          <cell r="AR212">
            <v>1</v>
          </cell>
          <cell r="AS212">
            <v>42731</v>
          </cell>
          <cell r="AT212" t="str">
            <v>SD Reservado Mantenimiento Rutinario IDU Circuito Movilidad EJECUCION SITP 2016 -</v>
          </cell>
          <cell r="AU212">
            <v>42731</v>
          </cell>
          <cell r="AV212" t="str">
            <v>RESERVADO IDU 2016</v>
          </cell>
        </row>
        <row r="213">
          <cell r="AP213">
            <v>140611</v>
          </cell>
          <cell r="AQ213">
            <v>1001570</v>
          </cell>
          <cell r="AR213">
            <v>1</v>
          </cell>
          <cell r="AS213">
            <v>42731</v>
          </cell>
          <cell r="AT213" t="str">
            <v>SD Reservado Mantenimiento Rutinario IDU Circuito Movilidad EJECUCION SITP 2016 -</v>
          </cell>
          <cell r="AU213">
            <v>42731</v>
          </cell>
          <cell r="AV213" t="str">
            <v>RESERVADO IDU 2016</v>
          </cell>
        </row>
        <row r="214">
          <cell r="AP214">
            <v>140793</v>
          </cell>
          <cell r="AQ214">
            <v>1001590</v>
          </cell>
          <cell r="AR214">
            <v>1</v>
          </cell>
          <cell r="AS214">
            <v>41439</v>
          </cell>
          <cell r="AT214" t="str">
            <v>SD Reservado Mantenimiento Periódico FDL USAQUEN Circuito Movilidad  -</v>
          </cell>
          <cell r="AU214">
            <v>41439</v>
          </cell>
          <cell r="AV214" t="str">
            <v>RESERVADA FDL</v>
          </cell>
        </row>
        <row r="215">
          <cell r="AP215">
            <v>140797</v>
          </cell>
          <cell r="AQ215">
            <v>1001547</v>
          </cell>
          <cell r="AR215">
            <v>1</v>
          </cell>
          <cell r="AS215">
            <v>41439</v>
          </cell>
          <cell r="AT215" t="str">
            <v>SD Reservado Mantenimiento Periódico FDL USAQUEN Circuito Movilidad  -</v>
          </cell>
          <cell r="AU215">
            <v>41439</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v>42313</v>
          </cell>
          <cell r="AV219" t="str">
            <v>sc</v>
          </cell>
        </row>
        <row r="220">
          <cell r="AP220">
            <v>140833</v>
          </cell>
          <cell r="AQ220">
            <v>1001746</v>
          </cell>
          <cell r="AR220">
            <v>1</v>
          </cell>
          <cell r="AS220">
            <v>42313</v>
          </cell>
          <cell r="AT220" t="str">
            <v>IDU-2053-2015 Terminado Mantenimiento Periódico IDU Circuito Movilidad  -</v>
          </cell>
          <cell r="AU220">
            <v>42313</v>
          </cell>
          <cell r="AV220" t="str">
            <v>sc</v>
          </cell>
        </row>
        <row r="221">
          <cell r="AP221">
            <v>140840</v>
          </cell>
          <cell r="AQ221">
            <v>1001663</v>
          </cell>
          <cell r="AR221">
            <v>1</v>
          </cell>
          <cell r="AS221">
            <v>41439</v>
          </cell>
          <cell r="AT221" t="str">
            <v>SD Reservado Mantenimiento Periódico FDL USAQUEN Circuito Movilidad  -</v>
          </cell>
          <cell r="AU221">
            <v>41439</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v>42412</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v>42412</v>
          </cell>
          <cell r="AV224" t="str">
            <v>sc</v>
          </cell>
        </row>
        <row r="225">
          <cell r="AP225">
            <v>140965</v>
          </cell>
          <cell r="AQ225">
            <v>1001316</v>
          </cell>
          <cell r="AR225">
            <v>1</v>
          </cell>
          <cell r="AS225">
            <v>41439</v>
          </cell>
          <cell r="AT225" t="str">
            <v>SD Reservado Mantenimiento Periódico FDL USAQUEN Local  -</v>
          </cell>
          <cell r="AU225">
            <v>41439</v>
          </cell>
          <cell r="AV225" t="str">
            <v>sc</v>
          </cell>
        </row>
        <row r="226">
          <cell r="AP226">
            <v>141065</v>
          </cell>
          <cell r="AQ226">
            <v>1006135</v>
          </cell>
          <cell r="AR226">
            <v>1</v>
          </cell>
          <cell r="AS226">
            <v>42313</v>
          </cell>
          <cell r="AT226" t="str">
            <v>IDU-69-2008 Terminado Reconstrucción IDU Circuito Movilidad  -</v>
          </cell>
          <cell r="AU226">
            <v>42313</v>
          </cell>
          <cell r="AV226" t="str">
            <v>VIABLE</v>
          </cell>
        </row>
        <row r="227">
          <cell r="AP227">
            <v>141066</v>
          </cell>
          <cell r="AQ227">
            <v>1006136</v>
          </cell>
          <cell r="AR227">
            <v>1</v>
          </cell>
          <cell r="AS227">
            <v>42313</v>
          </cell>
          <cell r="AT227" t="str">
            <v>IDU-69-2008 Terminado Reconstrucción IDU Circuito Movilidad  -</v>
          </cell>
          <cell r="AU227">
            <v>42313</v>
          </cell>
          <cell r="AV227" t="str">
            <v>VIABLE</v>
          </cell>
        </row>
        <row r="228">
          <cell r="AP228">
            <v>141067</v>
          </cell>
          <cell r="AQ228">
            <v>1006142</v>
          </cell>
          <cell r="AR228">
            <v>1</v>
          </cell>
          <cell r="AS228">
            <v>42313</v>
          </cell>
          <cell r="AT228" t="str">
            <v>IDU-69-2008 Terminado Reconstrucción IDU Circuito Movilidad  -</v>
          </cell>
          <cell r="AU228">
            <v>42313</v>
          </cell>
          <cell r="AV228" t="str">
            <v>VIABLE</v>
          </cell>
        </row>
        <row r="229">
          <cell r="AP229">
            <v>141068</v>
          </cell>
          <cell r="AQ229">
            <v>1006138</v>
          </cell>
          <cell r="AR229">
            <v>1</v>
          </cell>
          <cell r="AS229">
            <v>42313</v>
          </cell>
          <cell r="AT229" t="str">
            <v>IDU-69-2008 Terminado Reconstrucción IDU Circuito Movilidad  -</v>
          </cell>
          <cell r="AU229">
            <v>42313</v>
          </cell>
          <cell r="AV229" t="str">
            <v>VIABLE</v>
          </cell>
        </row>
        <row r="230">
          <cell r="AP230">
            <v>141236</v>
          </cell>
          <cell r="AQ230">
            <v>1006991</v>
          </cell>
          <cell r="AR230">
            <v>1</v>
          </cell>
          <cell r="AS230">
            <v>42342</v>
          </cell>
          <cell r="AT230" t="str">
            <v>IDU-1300-2014 Contratado Construcción IDU Arterial  -</v>
          </cell>
          <cell r="AU230">
            <v>42342</v>
          </cell>
          <cell r="AV230" t="str">
            <v>sc</v>
          </cell>
        </row>
        <row r="231">
          <cell r="AP231">
            <v>141237</v>
          </cell>
          <cell r="AQ231">
            <v>1000950</v>
          </cell>
          <cell r="AR231">
            <v>1</v>
          </cell>
          <cell r="AS231">
            <v>42342</v>
          </cell>
          <cell r="AT231" t="str">
            <v>IDU-1300-2014 Contratado Construcción IDU Arterial  -</v>
          </cell>
          <cell r="AU231">
            <v>42342</v>
          </cell>
          <cell r="AV231" t="str">
            <v>sc</v>
          </cell>
        </row>
        <row r="232">
          <cell r="AP232">
            <v>141239</v>
          </cell>
          <cell r="AQ232">
            <v>1000956</v>
          </cell>
          <cell r="AR232">
            <v>1</v>
          </cell>
          <cell r="AS232">
            <v>42342</v>
          </cell>
          <cell r="AT232" t="str">
            <v>IDU-1300-2014 Contratado Construcción IDU Arterial  -</v>
          </cell>
          <cell r="AU232">
            <v>42342</v>
          </cell>
          <cell r="AV232" t="str">
            <v>sc</v>
          </cell>
        </row>
        <row r="233">
          <cell r="AP233">
            <v>141240</v>
          </cell>
          <cell r="AQ233">
            <v>1000955</v>
          </cell>
          <cell r="AR233">
            <v>1</v>
          </cell>
          <cell r="AS233">
            <v>42342</v>
          </cell>
          <cell r="AT233" t="str">
            <v>IDU-1300-2014 Contratado Construcción IDU Arterial  -</v>
          </cell>
          <cell r="AU233">
            <v>42342</v>
          </cell>
          <cell r="AV233" t="str">
            <v>sc</v>
          </cell>
        </row>
        <row r="234">
          <cell r="AP234">
            <v>141241</v>
          </cell>
          <cell r="AQ234">
            <v>1000953</v>
          </cell>
          <cell r="AR234">
            <v>1</v>
          </cell>
          <cell r="AS234">
            <v>42342</v>
          </cell>
          <cell r="AT234" t="str">
            <v>IDU-1300-2014 Contratado Construcción IDU Arterial  -</v>
          </cell>
          <cell r="AU234">
            <v>42342</v>
          </cell>
          <cell r="AV234" t="str">
            <v>sc</v>
          </cell>
        </row>
        <row r="235">
          <cell r="AP235">
            <v>141242</v>
          </cell>
          <cell r="AQ235">
            <v>1000947</v>
          </cell>
          <cell r="AR235">
            <v>1</v>
          </cell>
          <cell r="AS235">
            <v>42342</v>
          </cell>
          <cell r="AT235" t="str">
            <v>IDU-1300-2014 Contratado Construcción IDU Arterial  -</v>
          </cell>
          <cell r="AU235">
            <v>42342</v>
          </cell>
          <cell r="AV235" t="str">
            <v>sc</v>
          </cell>
        </row>
        <row r="236">
          <cell r="AP236">
            <v>141243</v>
          </cell>
          <cell r="AQ236">
            <v>1000944</v>
          </cell>
          <cell r="AR236">
            <v>1</v>
          </cell>
          <cell r="AS236">
            <v>42342</v>
          </cell>
          <cell r="AT236" t="str">
            <v>IDU-1300-2014 Contratado Construcción IDU Arterial  -</v>
          </cell>
          <cell r="AU236">
            <v>42342</v>
          </cell>
          <cell r="AV236" t="str">
            <v>sc</v>
          </cell>
        </row>
        <row r="237">
          <cell r="AP237">
            <v>141254</v>
          </cell>
          <cell r="AQ237">
            <v>1000650</v>
          </cell>
          <cell r="AR237">
            <v>1</v>
          </cell>
          <cell r="AS237">
            <v>42731</v>
          </cell>
          <cell r="AT237" t="str">
            <v>SD Reservado Mantenimiento Periódico IDU Circuito Movilidad EJECUCION SITP 2016 -</v>
          </cell>
          <cell r="AU237">
            <v>42731</v>
          </cell>
          <cell r="AV237" t="str">
            <v>RESERVADO IDU 2016</v>
          </cell>
        </row>
        <row r="238">
          <cell r="AP238">
            <v>141255</v>
          </cell>
          <cell r="AQ238">
            <v>1000647</v>
          </cell>
          <cell r="AR238">
            <v>1</v>
          </cell>
          <cell r="AS238">
            <v>42409</v>
          </cell>
          <cell r="AT238" t="str">
            <v>IDU-1686-2014 Terminado Mantenimiento Periódico IDU Circuito Movilidad  -</v>
          </cell>
          <cell r="AU238">
            <v>42409</v>
          </cell>
          <cell r="AV238" t="str">
            <v>VIABLE</v>
          </cell>
        </row>
        <row r="239">
          <cell r="AP239">
            <v>141260</v>
          </cell>
          <cell r="AQ239">
            <v>1000939</v>
          </cell>
          <cell r="AR239">
            <v>1</v>
          </cell>
          <cell r="AS239">
            <v>42342</v>
          </cell>
          <cell r="AT239" t="str">
            <v>IDU-1300-2014 Contratado Construcción IDU Arterial  -</v>
          </cell>
          <cell r="AU239">
            <v>42342</v>
          </cell>
          <cell r="AV239" t="str">
            <v>sc</v>
          </cell>
        </row>
        <row r="240">
          <cell r="AP240">
            <v>141263</v>
          </cell>
          <cell r="AQ240">
            <v>1000923</v>
          </cell>
          <cell r="AR240">
            <v>1</v>
          </cell>
          <cell r="AS240">
            <v>42342</v>
          </cell>
          <cell r="AT240" t="str">
            <v>IDU-1300-2014 Contratado Construcción IDU Arterial  -</v>
          </cell>
          <cell r="AU240">
            <v>42342</v>
          </cell>
          <cell r="AV240" t="str">
            <v>sc</v>
          </cell>
        </row>
        <row r="241">
          <cell r="AP241">
            <v>141264</v>
          </cell>
          <cell r="AQ241">
            <v>1006715</v>
          </cell>
          <cell r="AR241">
            <v>1</v>
          </cell>
          <cell r="AS241">
            <v>42342</v>
          </cell>
          <cell r="AT241" t="str">
            <v>IDU-1300-2014 Contratado Construcción IDU Arterial  -</v>
          </cell>
          <cell r="AU241">
            <v>42342</v>
          </cell>
          <cell r="AV241" t="str">
            <v>sc</v>
          </cell>
        </row>
        <row r="242">
          <cell r="AP242">
            <v>141267</v>
          </cell>
          <cell r="AQ242">
            <v>1000942</v>
          </cell>
          <cell r="AR242">
            <v>1</v>
          </cell>
          <cell r="AS242">
            <v>42342</v>
          </cell>
          <cell r="AT242" t="str">
            <v>IDU-1300-2014 Contratado Construcción IDU Arterial  -</v>
          </cell>
          <cell r="AU242">
            <v>42342</v>
          </cell>
          <cell r="AV242" t="str">
            <v>sc</v>
          </cell>
        </row>
        <row r="243">
          <cell r="AP243">
            <v>141269</v>
          </cell>
          <cell r="AQ243">
            <v>1000934</v>
          </cell>
          <cell r="AR243">
            <v>1</v>
          </cell>
          <cell r="AS243">
            <v>42342</v>
          </cell>
          <cell r="AT243" t="str">
            <v>IDU-1300-2014 Contratado Construcción IDU Arterial  -</v>
          </cell>
          <cell r="AU243">
            <v>42342</v>
          </cell>
          <cell r="AV243" t="str">
            <v>sc</v>
          </cell>
        </row>
        <row r="244">
          <cell r="AP244">
            <v>141270</v>
          </cell>
          <cell r="AQ244">
            <v>1000922</v>
          </cell>
          <cell r="AR244">
            <v>1</v>
          </cell>
          <cell r="AS244">
            <v>42342</v>
          </cell>
          <cell r="AT244" t="str">
            <v>IDU-1300-2014 Contratado Construcción IDU Arterial  -</v>
          </cell>
          <cell r="AU244">
            <v>42342</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v>42313</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v>42768</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v>42313</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v>42768</v>
          </cell>
          <cell r="AV258" t="str">
            <v>VIABLE</v>
          </cell>
        </row>
        <row r="259">
          <cell r="AP259">
            <v>141469</v>
          </cell>
          <cell r="AQ259">
            <v>1000142</v>
          </cell>
          <cell r="AR259">
            <v>1</v>
          </cell>
          <cell r="AS259">
            <v>42768</v>
          </cell>
          <cell r="AT259" t="str">
            <v>SD Reservado Acciones de Movilidad UAERMV Circuito Movilidad Salvando Vidas -</v>
          </cell>
          <cell r="AU259">
            <v>42768</v>
          </cell>
          <cell r="AV259" t="str">
            <v>VIABLE</v>
          </cell>
        </row>
        <row r="260">
          <cell r="AP260">
            <v>141472</v>
          </cell>
          <cell r="AQ260">
            <v>1000138</v>
          </cell>
          <cell r="AR260">
            <v>1</v>
          </cell>
          <cell r="AS260">
            <v>42768</v>
          </cell>
          <cell r="AT260" t="str">
            <v>SD Reservado Acciones de Movilidad UAERMV Circuito Movilidad Salvando Vidas -</v>
          </cell>
          <cell r="AU260">
            <v>42768</v>
          </cell>
          <cell r="AV260" t="str">
            <v>VIABLE</v>
          </cell>
        </row>
        <row r="261">
          <cell r="AP261">
            <v>141475</v>
          </cell>
          <cell r="AQ261">
            <v>1000040</v>
          </cell>
          <cell r="AR261">
            <v>1</v>
          </cell>
          <cell r="AS261">
            <v>42409</v>
          </cell>
          <cell r="AT261" t="str">
            <v>IDU-1686-2014 Terminado Rehabilitación IDU Circuito Movilidad  -</v>
          </cell>
          <cell r="AU261">
            <v>42409</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v>42409</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v>42409</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v>42409</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v>42409</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v>42760</v>
          </cell>
          <cell r="AV266" t="str">
            <v>sc</v>
          </cell>
        </row>
        <row r="267">
          <cell r="AP267">
            <v>471073</v>
          </cell>
          <cell r="AQ267">
            <v>1006223</v>
          </cell>
          <cell r="AR267">
            <v>1</v>
          </cell>
          <cell r="AS267">
            <v>42760</v>
          </cell>
          <cell r="AT267" t="str">
            <v>SD Terminado Parcheo UAERMV Arterial SD Reporte Ejecución diciembre de 2016-</v>
          </cell>
          <cell r="AU267">
            <v>42760</v>
          </cell>
          <cell r="AV267" t="str">
            <v>sc</v>
          </cell>
        </row>
        <row r="268">
          <cell r="AP268">
            <v>471076</v>
          </cell>
          <cell r="AQ268">
            <v>1006227</v>
          </cell>
          <cell r="AR268">
            <v>1</v>
          </cell>
          <cell r="AS268">
            <v>42313</v>
          </cell>
          <cell r="AT268" t="str">
            <v>IDU-69-2008 Terminado Acciones de Movilidad IDU Circuito Movilidad  -</v>
          </cell>
          <cell r="AU268">
            <v>42313</v>
          </cell>
          <cell r="AV268" t="str">
            <v>BUEN ESTADO</v>
          </cell>
        </row>
        <row r="269">
          <cell r="AP269">
            <v>471083</v>
          </cell>
          <cell r="AQ269">
            <v>1006233</v>
          </cell>
          <cell r="AR269">
            <v>1</v>
          </cell>
          <cell r="AS269">
            <v>42731</v>
          </cell>
          <cell r="AT269" t="str">
            <v>SD Reservado Mantenimiento Rutinario IDU Circuito Movilidad EJECUCION SITP 2016 -</v>
          </cell>
          <cell r="AU269">
            <v>42731</v>
          </cell>
          <cell r="AV269" t="str">
            <v>RESERVADO IDU 2016</v>
          </cell>
        </row>
        <row r="270">
          <cell r="AP270">
            <v>471086</v>
          </cell>
          <cell r="AQ270">
            <v>1006236</v>
          </cell>
          <cell r="AR270">
            <v>1</v>
          </cell>
          <cell r="AS270">
            <v>42409</v>
          </cell>
          <cell r="AT270" t="str">
            <v>IDU-1686-2014 Terminado Mantenimiento Rutinario IDU Circuito Movilidad  -</v>
          </cell>
          <cell r="AU270">
            <v>42409</v>
          </cell>
          <cell r="AV270" t="str">
            <v>IDU-1686-2014</v>
          </cell>
        </row>
        <row r="271">
          <cell r="AP271">
            <v>473995</v>
          </cell>
          <cell r="AQ271">
            <v>1001075</v>
          </cell>
          <cell r="AR271">
            <v>1</v>
          </cell>
          <cell r="AS271">
            <v>41912</v>
          </cell>
          <cell r="AT271" t="str">
            <v>CONV-IDU-009-2011 Terminado Rehabilitación UAERMV Circuito Movilidad  -</v>
          </cell>
          <cell r="AU271">
            <v>41912</v>
          </cell>
          <cell r="AV271" t="str">
            <v>sc</v>
          </cell>
        </row>
        <row r="272">
          <cell r="AP272">
            <v>474177</v>
          </cell>
          <cell r="AQ272">
            <v>1002557</v>
          </cell>
          <cell r="AR272">
            <v>1</v>
          </cell>
          <cell r="AS272">
            <v>42524</v>
          </cell>
          <cell r="AT272" t="str">
            <v>IDU-1806-2015 Contratado Conservacion IDU Arterial BRIGADA DE REACCION VIAL FASE I -</v>
          </cell>
          <cell r="AU272">
            <v>42524</v>
          </cell>
          <cell r="AV272" t="str">
            <v>sc</v>
          </cell>
        </row>
        <row r="273">
          <cell r="AP273">
            <v>474188</v>
          </cell>
          <cell r="AQ273">
            <v>1002599</v>
          </cell>
          <cell r="AR273">
            <v>1</v>
          </cell>
          <cell r="AS273">
            <v>42524</v>
          </cell>
          <cell r="AT273" t="str">
            <v>IDU-1806-2015 Contratado Conservacion IDU Arterial BRIGADA DE REACCION VIAL FASE I -</v>
          </cell>
          <cell r="AU273">
            <v>42524</v>
          </cell>
          <cell r="AV273" t="str">
            <v>sc</v>
          </cell>
        </row>
        <row r="274">
          <cell r="AP274">
            <v>502356</v>
          </cell>
          <cell r="AQ274">
            <v>1005717</v>
          </cell>
          <cell r="AR274">
            <v>1</v>
          </cell>
          <cell r="AS274">
            <v>42524</v>
          </cell>
          <cell r="AT274" t="str">
            <v>IDU-1806-2015 Contratado Conservacion IDU Arterial BRIGADA DE REACCION VIAL FASE I -</v>
          </cell>
          <cell r="AU274">
            <v>42524</v>
          </cell>
          <cell r="AV274" t="str">
            <v>sc</v>
          </cell>
        </row>
        <row r="275">
          <cell r="AP275">
            <v>502358</v>
          </cell>
          <cell r="AQ275">
            <v>1005717</v>
          </cell>
          <cell r="AR275">
            <v>1</v>
          </cell>
          <cell r="AS275">
            <v>42760</v>
          </cell>
          <cell r="AT275" t="str">
            <v>SD Terminado Parcheo UAERMV Arterial SD Reporte Ejecución diciembre de 2016-</v>
          </cell>
          <cell r="AU275">
            <v>42760</v>
          </cell>
          <cell r="AV275" t="str">
            <v>sc</v>
          </cell>
        </row>
        <row r="276">
          <cell r="AP276">
            <v>502360</v>
          </cell>
          <cell r="AQ276">
            <v>1005717</v>
          </cell>
          <cell r="AR276">
            <v>1</v>
          </cell>
          <cell r="AS276">
            <v>42524</v>
          </cell>
          <cell r="AT276" t="str">
            <v>IDU-1806-2015 Contratado Conservacion IDU Arterial BRIGADA DE REACCION VIAL FASE I -</v>
          </cell>
          <cell r="AU276">
            <v>42524</v>
          </cell>
          <cell r="AV276" t="str">
            <v>sc</v>
          </cell>
        </row>
        <row r="277">
          <cell r="AP277">
            <v>502362</v>
          </cell>
          <cell r="AQ277">
            <v>1005717</v>
          </cell>
          <cell r="AR277">
            <v>1</v>
          </cell>
          <cell r="AS277">
            <v>42760</v>
          </cell>
          <cell r="AT277" t="str">
            <v>SD Terminado Parcheo UAERMV Arterial SD Reporte Ejecución diciembre de 2016-</v>
          </cell>
          <cell r="AU277">
            <v>42760</v>
          </cell>
          <cell r="AV277" t="str">
            <v>sc</v>
          </cell>
        </row>
        <row r="278">
          <cell r="AP278">
            <v>502364</v>
          </cell>
          <cell r="AQ278">
            <v>1005717</v>
          </cell>
          <cell r="AR278">
            <v>1</v>
          </cell>
          <cell r="AS278">
            <v>42524</v>
          </cell>
          <cell r="AT278" t="str">
            <v>IDU-1806-2015 Contratado Conservacion IDU Arterial BRIGADA DE REACCION VIAL FASE I -</v>
          </cell>
          <cell r="AU278">
            <v>42524</v>
          </cell>
          <cell r="AV278" t="str">
            <v>sc</v>
          </cell>
        </row>
        <row r="279">
          <cell r="AP279">
            <v>502367</v>
          </cell>
          <cell r="AQ279">
            <v>1004705</v>
          </cell>
          <cell r="AR279">
            <v>1</v>
          </cell>
          <cell r="AS279">
            <v>42524</v>
          </cell>
          <cell r="AT279" t="str">
            <v>IDU-1806-2015 Contratado Conservacion IDU Arterial BRIGADA DE REACCION VIAL FASE I -</v>
          </cell>
          <cell r="AU279">
            <v>42524</v>
          </cell>
          <cell r="AV279" t="str">
            <v>sc</v>
          </cell>
        </row>
        <row r="280">
          <cell r="AP280">
            <v>502369</v>
          </cell>
          <cell r="AQ280">
            <v>1004705</v>
          </cell>
          <cell r="AR280">
            <v>1</v>
          </cell>
          <cell r="AS280">
            <v>42524</v>
          </cell>
          <cell r="AT280" t="str">
            <v>IDU-1806-2015 Contratado Conservacion IDU Arterial BRIGADA DE REACCION VIAL FASE I -</v>
          </cell>
          <cell r="AU280">
            <v>42524</v>
          </cell>
          <cell r="AV280" t="str">
            <v>sc</v>
          </cell>
        </row>
        <row r="281">
          <cell r="AP281">
            <v>502372</v>
          </cell>
          <cell r="AQ281">
            <v>1004856</v>
          </cell>
          <cell r="AR281">
            <v>1</v>
          </cell>
          <cell r="AS281">
            <v>42524</v>
          </cell>
          <cell r="AT281" t="str">
            <v>IDU-1806-2015 Contratado Conservacion IDU Arterial BRIGADA DE REACCION VIAL FASE I -</v>
          </cell>
          <cell r="AU281">
            <v>42524</v>
          </cell>
          <cell r="AV281" t="str">
            <v>sc</v>
          </cell>
        </row>
        <row r="282">
          <cell r="AP282">
            <v>502374</v>
          </cell>
          <cell r="AQ282">
            <v>1004856</v>
          </cell>
          <cell r="AR282">
            <v>1</v>
          </cell>
          <cell r="AS282">
            <v>42524</v>
          </cell>
          <cell r="AT282" t="str">
            <v>IDU-1806-2015 Contratado Conservacion IDU Arterial BRIGADA DE REACCION VIAL FASE I -</v>
          </cell>
          <cell r="AU282">
            <v>42524</v>
          </cell>
          <cell r="AV282" t="str">
            <v>sc</v>
          </cell>
        </row>
        <row r="283">
          <cell r="AP283">
            <v>502377</v>
          </cell>
          <cell r="AQ283">
            <v>1004742</v>
          </cell>
          <cell r="AR283">
            <v>1</v>
          </cell>
          <cell r="AS283">
            <v>42524</v>
          </cell>
          <cell r="AT283" t="str">
            <v>IDU-1806-2015 Contratado Conservacion IDU Arterial BRIGADA DE REACCION VIAL FASE I -</v>
          </cell>
          <cell r="AU283">
            <v>42524</v>
          </cell>
          <cell r="AV283" t="str">
            <v>sc</v>
          </cell>
        </row>
        <row r="284">
          <cell r="AP284">
            <v>502379</v>
          </cell>
          <cell r="AQ284">
            <v>1004742</v>
          </cell>
          <cell r="AR284">
            <v>1</v>
          </cell>
          <cell r="AS284">
            <v>42524</v>
          </cell>
          <cell r="AT284" t="str">
            <v>IDU-1806-2015 Contratado Conservacion IDU Arterial BRIGADA DE REACCION VIAL FASE I -</v>
          </cell>
          <cell r="AU284">
            <v>42524</v>
          </cell>
          <cell r="AV284" t="str">
            <v>sc</v>
          </cell>
        </row>
        <row r="285">
          <cell r="AP285">
            <v>502618</v>
          </cell>
          <cell r="AQ285">
            <v>1002840</v>
          </cell>
          <cell r="AR285">
            <v>1</v>
          </cell>
          <cell r="AS285">
            <v>42524</v>
          </cell>
          <cell r="AT285" t="str">
            <v>IDU-1806-2015 Contratado Conservacion IDU Arterial BRIGADA DE REACCION VIAL FASE I -</v>
          </cell>
          <cell r="AU285">
            <v>42524</v>
          </cell>
          <cell r="AV285" t="str">
            <v>sc</v>
          </cell>
        </row>
        <row r="286">
          <cell r="AP286">
            <v>502620</v>
          </cell>
          <cell r="AQ286">
            <v>1002840</v>
          </cell>
          <cell r="AR286">
            <v>1</v>
          </cell>
          <cell r="AS286">
            <v>42524</v>
          </cell>
          <cell r="AT286" t="str">
            <v>IDU-1806-2015 Contratado Conservacion IDU Arterial BRIGADA DE REACCION VIAL FASE I -</v>
          </cell>
          <cell r="AU286">
            <v>42524</v>
          </cell>
          <cell r="AV286" t="str">
            <v>sc</v>
          </cell>
        </row>
        <row r="287">
          <cell r="AP287">
            <v>502628</v>
          </cell>
          <cell r="AQ287">
            <v>1001518</v>
          </cell>
          <cell r="AR287">
            <v>1</v>
          </cell>
          <cell r="AS287">
            <v>42524</v>
          </cell>
          <cell r="AT287" t="str">
            <v>IDU-1806-2015 Contratado Conservacion IDU Arterial BRIGADA DE REACCION VIAL FASE I -</v>
          </cell>
          <cell r="AU287">
            <v>42524</v>
          </cell>
          <cell r="AV287" t="str">
            <v>sc</v>
          </cell>
        </row>
        <row r="288">
          <cell r="AP288">
            <v>502630</v>
          </cell>
          <cell r="AQ288">
            <v>1001518</v>
          </cell>
          <cell r="AR288">
            <v>1</v>
          </cell>
          <cell r="AS288">
            <v>42524</v>
          </cell>
          <cell r="AT288" t="str">
            <v>IDU-1806-2015 Contratado Conservacion IDU Arterial BRIGADA DE REACCION VIAL FASE I -</v>
          </cell>
          <cell r="AU288">
            <v>42524</v>
          </cell>
          <cell r="AV288" t="str">
            <v>sc</v>
          </cell>
        </row>
        <row r="289">
          <cell r="AP289">
            <v>502633</v>
          </cell>
          <cell r="AQ289">
            <v>1001643</v>
          </cell>
          <cell r="AR289">
            <v>1</v>
          </cell>
          <cell r="AS289">
            <v>42524</v>
          </cell>
          <cell r="AT289" t="str">
            <v>IDU-1806-2015 Contratado Conservacion IDU Arterial BRIGADA DE REACCION VIAL FASE I -</v>
          </cell>
          <cell r="AU289">
            <v>42524</v>
          </cell>
          <cell r="AV289" t="str">
            <v>sc</v>
          </cell>
        </row>
        <row r="290">
          <cell r="AP290">
            <v>502635</v>
          </cell>
          <cell r="AQ290">
            <v>1001643</v>
          </cell>
          <cell r="AR290">
            <v>1</v>
          </cell>
          <cell r="AS290">
            <v>42524</v>
          </cell>
          <cell r="AT290" t="str">
            <v>IDU-1806-2015 Contratado Conservacion IDU Arterial BRIGADA DE REACCION VIAL FASE I -</v>
          </cell>
          <cell r="AU290">
            <v>42524</v>
          </cell>
          <cell r="AV290" t="str">
            <v>sc</v>
          </cell>
        </row>
        <row r="291">
          <cell r="AP291">
            <v>502638</v>
          </cell>
          <cell r="AQ291">
            <v>1001872</v>
          </cell>
          <cell r="AR291">
            <v>1</v>
          </cell>
          <cell r="AS291">
            <v>42524</v>
          </cell>
          <cell r="AT291" t="str">
            <v>IDU-1806-2015 Contratado Conservacion IDU Arterial BRIGADA DE REACCION VIAL FASE I -</v>
          </cell>
          <cell r="AU291">
            <v>42524</v>
          </cell>
          <cell r="AV291" t="str">
            <v>sc</v>
          </cell>
        </row>
        <row r="292">
          <cell r="AP292">
            <v>502640</v>
          </cell>
          <cell r="AQ292">
            <v>1001872</v>
          </cell>
          <cell r="AR292">
            <v>1</v>
          </cell>
          <cell r="AS292">
            <v>42524</v>
          </cell>
          <cell r="AT292" t="str">
            <v>IDU-1806-2015 Contratado Conservacion IDU Arterial BRIGADA DE REACCION VIAL FASE I -</v>
          </cell>
          <cell r="AU292">
            <v>42524</v>
          </cell>
          <cell r="AV292" t="str">
            <v>sc</v>
          </cell>
        </row>
        <row r="293">
          <cell r="AP293">
            <v>502648</v>
          </cell>
          <cell r="AQ293">
            <v>1002171</v>
          </cell>
          <cell r="AR293">
            <v>1</v>
          </cell>
          <cell r="AS293">
            <v>42524</v>
          </cell>
          <cell r="AT293" t="str">
            <v>IDU-1806-2015 Contratado Conservacion IDU Arterial BRIGADA DE REACCION VIAL FASE I -</v>
          </cell>
          <cell r="AU293">
            <v>42524</v>
          </cell>
          <cell r="AV293" t="str">
            <v>sc</v>
          </cell>
        </row>
        <row r="294">
          <cell r="AP294">
            <v>502650</v>
          </cell>
          <cell r="AQ294">
            <v>1002171</v>
          </cell>
          <cell r="AR294">
            <v>1</v>
          </cell>
          <cell r="AS294">
            <v>42524</v>
          </cell>
          <cell r="AT294" t="str">
            <v>IDU-1806-2015 Contratado Conservacion IDU Arterial BRIGADA DE REACCION VIAL FASE I -</v>
          </cell>
          <cell r="AU294">
            <v>42524</v>
          </cell>
          <cell r="AV294" t="str">
            <v>sc</v>
          </cell>
        </row>
        <row r="295">
          <cell r="AP295">
            <v>502653</v>
          </cell>
          <cell r="AQ295">
            <v>1002207</v>
          </cell>
          <cell r="AR295">
            <v>1</v>
          </cell>
          <cell r="AS295">
            <v>42524</v>
          </cell>
          <cell r="AT295" t="str">
            <v>IDU-1806-2015 Contratado Conservacion IDU Arterial BRIGADA DE REACCION VIAL FASE I -</v>
          </cell>
          <cell r="AU295">
            <v>42524</v>
          </cell>
          <cell r="AV295" t="str">
            <v>sc</v>
          </cell>
        </row>
        <row r="296">
          <cell r="AP296">
            <v>502655</v>
          </cell>
          <cell r="AQ296">
            <v>1002207</v>
          </cell>
          <cell r="AR296">
            <v>1</v>
          </cell>
          <cell r="AS296">
            <v>42524</v>
          </cell>
          <cell r="AT296" t="str">
            <v>IDU-1806-2015 Contratado Conservacion IDU Arterial BRIGADA DE REACCION VIAL FASE I -</v>
          </cell>
          <cell r="AU296">
            <v>42524</v>
          </cell>
          <cell r="AV296" t="str">
            <v>sc</v>
          </cell>
        </row>
        <row r="297">
          <cell r="AP297">
            <v>502658</v>
          </cell>
          <cell r="AQ297">
            <v>1002246</v>
          </cell>
          <cell r="AR297">
            <v>1</v>
          </cell>
          <cell r="AS297">
            <v>42524</v>
          </cell>
          <cell r="AT297" t="str">
            <v>IDU-1806-2015 Contratado Conservacion IDU Arterial BRIGADA DE REACCION VIAL FASE I -</v>
          </cell>
          <cell r="AU297">
            <v>42524</v>
          </cell>
          <cell r="AV297" t="str">
            <v>sc</v>
          </cell>
        </row>
        <row r="298">
          <cell r="AP298">
            <v>502660</v>
          </cell>
          <cell r="AQ298">
            <v>1002246</v>
          </cell>
          <cell r="AR298">
            <v>1</v>
          </cell>
          <cell r="AS298">
            <v>42524</v>
          </cell>
          <cell r="AT298" t="str">
            <v>IDU-1806-2015 Contratado Conservacion IDU Arterial BRIGADA DE REACCION VIAL FASE I -</v>
          </cell>
          <cell r="AU298">
            <v>42524</v>
          </cell>
          <cell r="AV298" t="str">
            <v>sc</v>
          </cell>
        </row>
        <row r="299">
          <cell r="AP299">
            <v>502663</v>
          </cell>
          <cell r="AQ299">
            <v>1002347</v>
          </cell>
          <cell r="AR299">
            <v>1</v>
          </cell>
          <cell r="AS299">
            <v>42524</v>
          </cell>
          <cell r="AT299" t="str">
            <v>IDU-1806-2015 Contratado Conservacion IDU Arterial BRIGADA DE REACCION VIAL FASE I -</v>
          </cell>
          <cell r="AU299">
            <v>42524</v>
          </cell>
          <cell r="AV299" t="str">
            <v>sc</v>
          </cell>
        </row>
        <row r="300">
          <cell r="AP300">
            <v>502665</v>
          </cell>
          <cell r="AQ300">
            <v>1002347</v>
          </cell>
          <cell r="AR300">
            <v>1</v>
          </cell>
          <cell r="AS300">
            <v>42524</v>
          </cell>
          <cell r="AT300" t="str">
            <v>IDU-1806-2015 Contratado Conservacion IDU Arterial BRIGADA DE REACCION VIAL FASE I -</v>
          </cell>
          <cell r="AU300">
            <v>42524</v>
          </cell>
          <cell r="AV300" t="str">
            <v>sc</v>
          </cell>
        </row>
        <row r="301">
          <cell r="AP301">
            <v>502668</v>
          </cell>
          <cell r="AQ301">
            <v>1002277</v>
          </cell>
          <cell r="AR301">
            <v>1</v>
          </cell>
          <cell r="AS301">
            <v>42524</v>
          </cell>
          <cell r="AT301" t="str">
            <v>IDU-1806-2015 Contratado Conservacion IDU Arterial BRIGADA DE REACCION VIAL FASE I -</v>
          </cell>
          <cell r="AU301">
            <v>42524</v>
          </cell>
          <cell r="AV301" t="str">
            <v>sc</v>
          </cell>
        </row>
        <row r="302">
          <cell r="AP302">
            <v>502670</v>
          </cell>
          <cell r="AQ302">
            <v>1002277</v>
          </cell>
          <cell r="AR302">
            <v>1</v>
          </cell>
          <cell r="AS302">
            <v>42524</v>
          </cell>
          <cell r="AT302" t="str">
            <v>IDU-1806-2015 Contratado Conservacion IDU Arterial BRIGADA DE REACCION VIAL FASE I -</v>
          </cell>
          <cell r="AU302">
            <v>42524</v>
          </cell>
          <cell r="AV302" t="str">
            <v>sc</v>
          </cell>
        </row>
        <row r="303">
          <cell r="AP303">
            <v>502845</v>
          </cell>
          <cell r="AQ303">
            <v>1003466</v>
          </cell>
          <cell r="AR303">
            <v>1</v>
          </cell>
          <cell r="AS303">
            <v>42524</v>
          </cell>
          <cell r="AT303" t="str">
            <v>IDU-1806-2015 Contratado Conservacion IDU Arterial BRIGADA DE REACCION VIAL FASE I -</v>
          </cell>
          <cell r="AU303">
            <v>42524</v>
          </cell>
          <cell r="AV303" t="str">
            <v>sc</v>
          </cell>
        </row>
        <row r="304">
          <cell r="AP304">
            <v>502847</v>
          </cell>
          <cell r="AQ304">
            <v>1003466</v>
          </cell>
          <cell r="AR304">
            <v>1</v>
          </cell>
          <cell r="AS304">
            <v>42524</v>
          </cell>
          <cell r="AT304" t="str">
            <v>IDU-1806-2015 Contratado Conservacion IDU Arterial BRIGADA DE REACCION VIAL FASE I -</v>
          </cell>
          <cell r="AU304">
            <v>42524</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v>42667</v>
          </cell>
          <cell r="AV305" t="str">
            <v>sc</v>
          </cell>
        </row>
        <row r="306">
          <cell r="AP306">
            <v>502852</v>
          </cell>
          <cell r="AQ306">
            <v>1006338</v>
          </cell>
          <cell r="AR306">
            <v>1</v>
          </cell>
          <cell r="AS306">
            <v>42524</v>
          </cell>
          <cell r="AT306" t="str">
            <v>IDU-1806-2015 Contratado Conservacion IDU Arterial BRIGADA DE REACCION VIAL FASE I -</v>
          </cell>
          <cell r="AU306">
            <v>42524</v>
          </cell>
          <cell r="AV306" t="str">
            <v>sc</v>
          </cell>
        </row>
        <row r="307">
          <cell r="AP307">
            <v>502855</v>
          </cell>
          <cell r="AQ307">
            <v>1003690</v>
          </cell>
          <cell r="AR307">
            <v>1</v>
          </cell>
          <cell r="AS307">
            <v>42524</v>
          </cell>
          <cell r="AT307" t="str">
            <v>IDU-1806-2015 Contratado Conservacion IDU Arterial BRIGADA DE REACCION VIAL FASE I -</v>
          </cell>
          <cell r="AU307">
            <v>42524</v>
          </cell>
          <cell r="AV307" t="str">
            <v>sc</v>
          </cell>
        </row>
        <row r="308">
          <cell r="AP308">
            <v>502857</v>
          </cell>
          <cell r="AQ308">
            <v>1003690</v>
          </cell>
          <cell r="AR308">
            <v>1</v>
          </cell>
          <cell r="AS308">
            <v>42524</v>
          </cell>
          <cell r="AT308" t="str">
            <v>IDU-1806-2015 Contratado Conservacion IDU Arterial BRIGADA DE REACCION VIAL FASE I -</v>
          </cell>
          <cell r="AU308">
            <v>42524</v>
          </cell>
          <cell r="AV308" t="str">
            <v>sc</v>
          </cell>
        </row>
        <row r="309">
          <cell r="AP309">
            <v>502860</v>
          </cell>
          <cell r="AQ309">
            <v>1003533</v>
          </cell>
          <cell r="AR309">
            <v>1</v>
          </cell>
          <cell r="AS309">
            <v>42524</v>
          </cell>
          <cell r="AT309" t="str">
            <v>IDU-1806-2015 Contratado Conservacion IDU Arterial BRIGADA DE REACCION VIAL FASE I -</v>
          </cell>
          <cell r="AU309">
            <v>42524</v>
          </cell>
          <cell r="AV309" t="str">
            <v>sc</v>
          </cell>
        </row>
        <row r="310">
          <cell r="AP310">
            <v>502862</v>
          </cell>
          <cell r="AQ310">
            <v>1003533</v>
          </cell>
          <cell r="AR310">
            <v>1</v>
          </cell>
          <cell r="AS310">
            <v>42524</v>
          </cell>
          <cell r="AT310" t="str">
            <v>IDU-1806-2015 Contratado Conservacion IDU Arterial BRIGADA DE REACCION VIAL FASE I -</v>
          </cell>
          <cell r="AU310">
            <v>42524</v>
          </cell>
          <cell r="AV310" t="str">
            <v>sc</v>
          </cell>
        </row>
        <row r="311">
          <cell r="AP311">
            <v>502865</v>
          </cell>
          <cell r="AQ311">
            <v>1002897</v>
          </cell>
          <cell r="AR311">
            <v>1</v>
          </cell>
          <cell r="AS311">
            <v>42524</v>
          </cell>
          <cell r="AT311" t="str">
            <v>IDU-1806-2015 Contratado Conservacion IDU Arterial BRIGADA DE REACCION VIAL FASE I -</v>
          </cell>
          <cell r="AU311">
            <v>42524</v>
          </cell>
          <cell r="AV311" t="str">
            <v>sc</v>
          </cell>
        </row>
        <row r="312">
          <cell r="AP312">
            <v>502867</v>
          </cell>
          <cell r="AQ312">
            <v>1002897</v>
          </cell>
          <cell r="AR312">
            <v>1</v>
          </cell>
          <cell r="AS312">
            <v>42524</v>
          </cell>
          <cell r="AT312" t="str">
            <v>IDU-1806-2015 Contratado Conservacion IDU Arterial BRIGADA DE REACCION VIAL FASE I -</v>
          </cell>
          <cell r="AU312">
            <v>42524</v>
          </cell>
          <cell r="AV312" t="str">
            <v>sc</v>
          </cell>
        </row>
        <row r="313">
          <cell r="AP313">
            <v>502870</v>
          </cell>
          <cell r="AQ313">
            <v>1003390</v>
          </cell>
          <cell r="AR313">
            <v>1</v>
          </cell>
          <cell r="AS313">
            <v>42524</v>
          </cell>
          <cell r="AT313" t="str">
            <v>IDU-1806-2015 Contratado Conservacion IDU Arterial BRIGADA DE REACCION VIAL FASE I -</v>
          </cell>
          <cell r="AU313">
            <v>42524</v>
          </cell>
          <cell r="AV313" t="str">
            <v>sc</v>
          </cell>
        </row>
        <row r="314">
          <cell r="AP314">
            <v>502872</v>
          </cell>
          <cell r="AQ314">
            <v>1003390</v>
          </cell>
          <cell r="AR314">
            <v>1</v>
          </cell>
          <cell r="AS314">
            <v>42524</v>
          </cell>
          <cell r="AT314" t="str">
            <v>IDU-1806-2015 Contratado Conservacion IDU Arterial BRIGADA DE REACCION VIAL FASE I -</v>
          </cell>
          <cell r="AU314">
            <v>42524</v>
          </cell>
          <cell r="AV314" t="str">
            <v>sc</v>
          </cell>
        </row>
        <row r="315">
          <cell r="AP315">
            <v>502875</v>
          </cell>
          <cell r="AQ315">
            <v>1003321</v>
          </cell>
          <cell r="AR315">
            <v>1</v>
          </cell>
          <cell r="AS315">
            <v>42524</v>
          </cell>
          <cell r="AT315" t="str">
            <v>IDU-1806-2015 Contratado Conservacion IDU Arterial BRIGADA DE REACCION VIAL FASE I -</v>
          </cell>
          <cell r="AU315">
            <v>42524</v>
          </cell>
          <cell r="AV315" t="str">
            <v>sc</v>
          </cell>
        </row>
        <row r="316">
          <cell r="AP316">
            <v>502877</v>
          </cell>
          <cell r="AQ316">
            <v>1003321</v>
          </cell>
          <cell r="AR316">
            <v>1</v>
          </cell>
          <cell r="AS316">
            <v>42524</v>
          </cell>
          <cell r="AT316" t="str">
            <v>IDU-1806-2015 Contratado Conservacion IDU Arterial BRIGADA DE REACCION VIAL FASE I -</v>
          </cell>
          <cell r="AU316">
            <v>42524</v>
          </cell>
          <cell r="AV316" t="str">
            <v>sc</v>
          </cell>
        </row>
        <row r="317">
          <cell r="AP317">
            <v>502880</v>
          </cell>
          <cell r="AQ317">
            <v>1003257</v>
          </cell>
          <cell r="AR317">
            <v>1</v>
          </cell>
          <cell r="AS317">
            <v>42524</v>
          </cell>
          <cell r="AT317" t="str">
            <v>IDU-1806-2015 Contratado Conservacion IDU Arterial BRIGADA DE REACCION VIAL FASE I -</v>
          </cell>
          <cell r="AU317">
            <v>42524</v>
          </cell>
          <cell r="AV317" t="str">
            <v>sc</v>
          </cell>
        </row>
        <row r="318">
          <cell r="AP318">
            <v>502882</v>
          </cell>
          <cell r="AQ318">
            <v>1003257</v>
          </cell>
          <cell r="AR318">
            <v>1</v>
          </cell>
          <cell r="AS318">
            <v>42524</v>
          </cell>
          <cell r="AT318" t="str">
            <v>IDU-1806-2015 Contratado Conservacion IDU Arterial BRIGADA DE REACCION VIAL FASE I -</v>
          </cell>
          <cell r="AU318">
            <v>42524</v>
          </cell>
          <cell r="AV318" t="str">
            <v>sc</v>
          </cell>
        </row>
        <row r="319">
          <cell r="AP319">
            <v>502885</v>
          </cell>
          <cell r="AQ319">
            <v>1003049</v>
          </cell>
          <cell r="AR319">
            <v>1</v>
          </cell>
          <cell r="AS319">
            <v>42524</v>
          </cell>
          <cell r="AT319" t="str">
            <v>IDU-1806-2015 Contratado Conservacion IDU Arterial BRIGADA DE REACCION VIAL FASE I -</v>
          </cell>
          <cell r="AU319">
            <v>42524</v>
          </cell>
          <cell r="AV319" t="str">
            <v>sc</v>
          </cell>
        </row>
        <row r="320">
          <cell r="AP320">
            <v>502887</v>
          </cell>
          <cell r="AQ320">
            <v>1003049</v>
          </cell>
          <cell r="AR320">
            <v>1</v>
          </cell>
          <cell r="AS320">
            <v>42524</v>
          </cell>
          <cell r="AT320" t="str">
            <v>IDU-1806-2015 Contratado Conservacion IDU Arterial BRIGADA DE REACCION VIAL FASE I -</v>
          </cell>
          <cell r="AU320">
            <v>42524</v>
          </cell>
          <cell r="AV320" t="str">
            <v>sc</v>
          </cell>
        </row>
        <row r="321">
          <cell r="AP321">
            <v>502890</v>
          </cell>
          <cell r="AQ321">
            <v>1003170</v>
          </cell>
          <cell r="AR321">
            <v>1</v>
          </cell>
          <cell r="AS321">
            <v>42524</v>
          </cell>
          <cell r="AT321" t="str">
            <v>IDU-1806-2015 Contratado Conservacion IDU Arterial BRIGADA DE REACCION VIAL FASE I -</v>
          </cell>
          <cell r="AU321">
            <v>42524</v>
          </cell>
          <cell r="AV321" t="str">
            <v>sc</v>
          </cell>
        </row>
        <row r="322">
          <cell r="AP322">
            <v>502892</v>
          </cell>
          <cell r="AQ322">
            <v>1003170</v>
          </cell>
          <cell r="AR322">
            <v>1</v>
          </cell>
          <cell r="AS322">
            <v>42524</v>
          </cell>
          <cell r="AT322" t="str">
            <v>IDU-1806-2015 Contratado Conservacion IDU Arterial BRIGADA DE REACCION VIAL FASE I -</v>
          </cell>
          <cell r="AU322">
            <v>42524</v>
          </cell>
          <cell r="AV322" t="str">
            <v>sc</v>
          </cell>
        </row>
        <row r="323">
          <cell r="AP323">
            <v>502895</v>
          </cell>
          <cell r="AQ323">
            <v>1000001</v>
          </cell>
          <cell r="AR323">
            <v>1</v>
          </cell>
          <cell r="AS323">
            <v>42534</v>
          </cell>
          <cell r="AT323" t="str">
            <v>IDU-1806-2015 Terminado Acciones de Movilidad IDU Arterial BRIGADA FASE I - MVA NO TRONCAL Y SITP -</v>
          </cell>
          <cell r="AU323">
            <v>42534</v>
          </cell>
          <cell r="AV323" t="str">
            <v>sc</v>
          </cell>
        </row>
        <row r="324">
          <cell r="AP324">
            <v>502898</v>
          </cell>
          <cell r="AQ324">
            <v>1000003</v>
          </cell>
          <cell r="AR324">
            <v>1</v>
          </cell>
          <cell r="AS324">
            <v>42524</v>
          </cell>
          <cell r="AT324" t="str">
            <v>IDU-1806-2015 Contratado Conservacion IDU Arterial BRIGADA DE REACCION VIAL FASE I -</v>
          </cell>
          <cell r="AU324">
            <v>42524</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v>42474</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v>42313</v>
          </cell>
          <cell r="AV340" t="str">
            <v>sc</v>
          </cell>
        </row>
        <row r="341">
          <cell r="AP341">
            <v>503446</v>
          </cell>
          <cell r="AQ341">
            <v>1006368</v>
          </cell>
          <cell r="AR341">
            <v>1</v>
          </cell>
          <cell r="AS341">
            <v>42723</v>
          </cell>
          <cell r="AT341" t="str">
            <v>SD Terminado Mantenimiento Periódico UAERMV Arterial SD -</v>
          </cell>
          <cell r="AU341">
            <v>42723</v>
          </cell>
          <cell r="AV341" t="str">
            <v>sc</v>
          </cell>
        </row>
        <row r="342">
          <cell r="AP342">
            <v>503448</v>
          </cell>
          <cell r="AQ342">
            <v>1006368</v>
          </cell>
          <cell r="AR342">
            <v>1</v>
          </cell>
          <cell r="AS342">
            <v>42723</v>
          </cell>
          <cell r="AT342" t="str">
            <v>SD Terminado Mantenimiento Periódico UAERMV Arterial SD -</v>
          </cell>
          <cell r="AU342">
            <v>42723</v>
          </cell>
          <cell r="AV342" t="str">
            <v>sc</v>
          </cell>
        </row>
        <row r="343">
          <cell r="AP343">
            <v>503456</v>
          </cell>
          <cell r="AQ343">
            <v>1005649</v>
          </cell>
          <cell r="AR343">
            <v>1</v>
          </cell>
          <cell r="AS343">
            <v>42313</v>
          </cell>
          <cell r="AT343" t="str">
            <v>IDU-49-2012 Terminado Acciones de Movilidad IDU Arterial  -</v>
          </cell>
          <cell r="AU343">
            <v>42313</v>
          </cell>
          <cell r="AV343" t="str">
            <v>sc</v>
          </cell>
        </row>
        <row r="344">
          <cell r="AP344">
            <v>503463</v>
          </cell>
          <cell r="AQ344">
            <v>1005573</v>
          </cell>
          <cell r="AR344">
            <v>1</v>
          </cell>
          <cell r="AS344">
            <v>42313</v>
          </cell>
          <cell r="AT344" t="str">
            <v>IDU-49-2012 Terminado Mantenimiento Periódico IDU Arterial  -</v>
          </cell>
          <cell r="AU344">
            <v>42313</v>
          </cell>
          <cell r="AV344" t="str">
            <v>sc</v>
          </cell>
        </row>
        <row r="345">
          <cell r="AP345">
            <v>503471</v>
          </cell>
          <cell r="AQ345">
            <v>1005662</v>
          </cell>
          <cell r="AR345">
            <v>1</v>
          </cell>
          <cell r="AS345">
            <v>42723</v>
          </cell>
          <cell r="AT345" t="str">
            <v>SD Terminado Mantenimiento Periódico UAERMV Arterial SD -</v>
          </cell>
          <cell r="AU345">
            <v>42723</v>
          </cell>
          <cell r="AV345" t="str">
            <v>sc</v>
          </cell>
        </row>
        <row r="346">
          <cell r="AP346">
            <v>503473</v>
          </cell>
          <cell r="AQ346">
            <v>1005662</v>
          </cell>
          <cell r="AR346">
            <v>1</v>
          </cell>
          <cell r="AS346">
            <v>42313</v>
          </cell>
          <cell r="AT346" t="str">
            <v>IDU-49-2012 Terminado Mantenimiento Periódico IDU Arterial  -</v>
          </cell>
          <cell r="AU346">
            <v>42313</v>
          </cell>
          <cell r="AV346" t="str">
            <v>sc</v>
          </cell>
        </row>
        <row r="347">
          <cell r="AP347">
            <v>503504</v>
          </cell>
          <cell r="AQ347">
            <v>1004170</v>
          </cell>
          <cell r="AR347">
            <v>1</v>
          </cell>
          <cell r="AS347">
            <v>42723</v>
          </cell>
          <cell r="AT347" t="str">
            <v>SD Terminado Mantenimiento Periódico UAERMV Arterial SD -</v>
          </cell>
          <cell r="AU347">
            <v>42723</v>
          </cell>
          <cell r="AV347" t="str">
            <v>sc</v>
          </cell>
        </row>
        <row r="348">
          <cell r="AP348">
            <v>503511</v>
          </cell>
          <cell r="AQ348">
            <v>1004552</v>
          </cell>
          <cell r="AR348">
            <v>1</v>
          </cell>
          <cell r="AS348">
            <v>42313</v>
          </cell>
          <cell r="AT348" t="str">
            <v>IDU-49-2012 Terminado Acciones de Movilidad IDU Arterial  -</v>
          </cell>
          <cell r="AU348">
            <v>42313</v>
          </cell>
          <cell r="AV348" t="str">
            <v>sc</v>
          </cell>
        </row>
        <row r="349">
          <cell r="AP349">
            <v>503519</v>
          </cell>
          <cell r="AQ349">
            <v>1004360</v>
          </cell>
          <cell r="AR349">
            <v>1</v>
          </cell>
          <cell r="AS349">
            <v>42313</v>
          </cell>
          <cell r="AT349" t="str">
            <v>IDU-49-2012 Terminado Acciones de Movilidad IDU Arterial  -</v>
          </cell>
          <cell r="AU349">
            <v>42313</v>
          </cell>
          <cell r="AV349" t="str">
            <v>sc</v>
          </cell>
        </row>
        <row r="350">
          <cell r="AP350">
            <v>503521</v>
          </cell>
          <cell r="AQ350">
            <v>1004360</v>
          </cell>
          <cell r="AR350">
            <v>1</v>
          </cell>
          <cell r="AS350">
            <v>42760</v>
          </cell>
          <cell r="AT350" t="str">
            <v>SD Terminado Parcheo UAERMV Arterial SD Reporte Ejecución diciembre de 2016-</v>
          </cell>
          <cell r="AU350">
            <v>42760</v>
          </cell>
          <cell r="AV350" t="str">
            <v>sc</v>
          </cell>
        </row>
        <row r="351">
          <cell r="AP351">
            <v>503524</v>
          </cell>
          <cell r="AQ351">
            <v>1004338</v>
          </cell>
          <cell r="AR351">
            <v>1</v>
          </cell>
          <cell r="AS351">
            <v>42723</v>
          </cell>
          <cell r="AT351" t="str">
            <v>SD Terminado Mantenimiento Periódico UAERMV Arterial SD -</v>
          </cell>
          <cell r="AU351">
            <v>42723</v>
          </cell>
          <cell r="AV351" t="str">
            <v>sc</v>
          </cell>
        </row>
        <row r="352">
          <cell r="AP352">
            <v>503526</v>
          </cell>
          <cell r="AQ352">
            <v>1004338</v>
          </cell>
          <cell r="AR352">
            <v>1</v>
          </cell>
          <cell r="AS352">
            <v>42313</v>
          </cell>
          <cell r="AT352" t="str">
            <v>IDU-49-2012 Terminado Acciones de Movilidad IDU Arterial  -</v>
          </cell>
          <cell r="AU352">
            <v>42313</v>
          </cell>
          <cell r="AV352" t="str">
            <v>sc</v>
          </cell>
        </row>
        <row r="353">
          <cell r="AP353">
            <v>503529</v>
          </cell>
          <cell r="AQ353">
            <v>1004254</v>
          </cell>
          <cell r="AR353">
            <v>1</v>
          </cell>
          <cell r="AS353">
            <v>42723</v>
          </cell>
          <cell r="AT353" t="str">
            <v>SD Terminado Mantenimiento Periódico UAERMV Arterial SD -</v>
          </cell>
          <cell r="AU353">
            <v>42723</v>
          </cell>
          <cell r="AV353" t="str">
            <v>sc</v>
          </cell>
        </row>
        <row r="354">
          <cell r="AP354">
            <v>503534</v>
          </cell>
          <cell r="AQ354">
            <v>1004806</v>
          </cell>
          <cell r="AR354">
            <v>1</v>
          </cell>
          <cell r="AS354">
            <v>42524</v>
          </cell>
          <cell r="AT354" t="str">
            <v>IDU-1806-2015 Contratado Conservacion IDU Arterial BRIGADA DE REACCION VIAL FASE I -</v>
          </cell>
          <cell r="AU354">
            <v>42524</v>
          </cell>
          <cell r="AV354" t="str">
            <v>sc</v>
          </cell>
        </row>
        <row r="355">
          <cell r="AP355">
            <v>503536</v>
          </cell>
          <cell r="AQ355">
            <v>1004806</v>
          </cell>
          <cell r="AR355">
            <v>1</v>
          </cell>
          <cell r="AS355">
            <v>42524</v>
          </cell>
          <cell r="AT355" t="str">
            <v>IDU-1806-2015 Contratado Conservacion IDU Arterial BRIGADA DE REACCION VIAL FASE I -</v>
          </cell>
          <cell r="AU355">
            <v>42524</v>
          </cell>
          <cell r="AV355" t="str">
            <v>sc</v>
          </cell>
        </row>
        <row r="356">
          <cell r="AP356">
            <v>503539</v>
          </cell>
          <cell r="AQ356">
            <v>1004231</v>
          </cell>
          <cell r="AR356">
            <v>1</v>
          </cell>
          <cell r="AS356">
            <v>42723</v>
          </cell>
          <cell r="AT356" t="str">
            <v>SD Terminado Mantenimiento Periódico UAERMV Arterial SD -</v>
          </cell>
          <cell r="AU356">
            <v>42723</v>
          </cell>
          <cell r="AV356" t="str">
            <v>sc</v>
          </cell>
        </row>
        <row r="357">
          <cell r="AP357">
            <v>503541</v>
          </cell>
          <cell r="AQ357">
            <v>1004231</v>
          </cell>
          <cell r="AR357">
            <v>1</v>
          </cell>
          <cell r="AS357">
            <v>42313</v>
          </cell>
          <cell r="AT357" t="str">
            <v>IDU-49-2012 Terminado Mantenimiento Periódico IDU Arterial  -</v>
          </cell>
          <cell r="AU357">
            <v>42313</v>
          </cell>
          <cell r="AV357" t="str">
            <v>sc</v>
          </cell>
        </row>
        <row r="358">
          <cell r="AP358">
            <v>503565</v>
          </cell>
          <cell r="AQ358">
            <v>1004204</v>
          </cell>
          <cell r="AR358">
            <v>1</v>
          </cell>
          <cell r="AS358">
            <v>42723</v>
          </cell>
          <cell r="AT358" t="str">
            <v>SD Terminado Mantenimiento Periódico UAERMV Arterial SD -</v>
          </cell>
          <cell r="AU358">
            <v>42723</v>
          </cell>
          <cell r="AV358" t="str">
            <v>sc</v>
          </cell>
        </row>
        <row r="359">
          <cell r="AP359">
            <v>503567</v>
          </cell>
          <cell r="AQ359">
            <v>1004204</v>
          </cell>
          <cell r="AR359">
            <v>1</v>
          </cell>
          <cell r="AS359">
            <v>42723</v>
          </cell>
          <cell r="AT359" t="str">
            <v>SD Terminado Mantenimiento Periódico UAERMV Arterial SD -</v>
          </cell>
          <cell r="AU359">
            <v>42723</v>
          </cell>
          <cell r="AV359" t="str">
            <v>sc</v>
          </cell>
        </row>
        <row r="360">
          <cell r="AP360">
            <v>503572</v>
          </cell>
          <cell r="AQ360">
            <v>1003528</v>
          </cell>
          <cell r="AR360">
            <v>1</v>
          </cell>
          <cell r="AS360">
            <v>42313</v>
          </cell>
          <cell r="AT360" t="str">
            <v>IDU-69-2008 Terminado Acciones de Movilidad IDU Arterial  -</v>
          </cell>
          <cell r="AU360">
            <v>42313</v>
          </cell>
          <cell r="AV360" t="str">
            <v>sc</v>
          </cell>
        </row>
        <row r="361">
          <cell r="AP361">
            <v>503575</v>
          </cell>
          <cell r="AQ361">
            <v>1004060</v>
          </cell>
          <cell r="AR361">
            <v>1</v>
          </cell>
          <cell r="AS361">
            <v>42313</v>
          </cell>
          <cell r="AT361" t="str">
            <v>IDU-49-2012 Terminado Acciones de Movilidad IDU Arterial  -</v>
          </cell>
          <cell r="AU361">
            <v>42313</v>
          </cell>
          <cell r="AV361" t="str">
            <v>sc</v>
          </cell>
        </row>
        <row r="362">
          <cell r="AP362">
            <v>503577</v>
          </cell>
          <cell r="AQ362">
            <v>1004060</v>
          </cell>
          <cell r="AR362">
            <v>1</v>
          </cell>
          <cell r="AS362">
            <v>42313</v>
          </cell>
          <cell r="AT362" t="str">
            <v>IDU-69-2008 Terminado Acciones de Movilidad IDU Arterial  -</v>
          </cell>
          <cell r="AU362">
            <v>42313</v>
          </cell>
          <cell r="AV362" t="str">
            <v>sc</v>
          </cell>
        </row>
        <row r="363">
          <cell r="AP363">
            <v>503580</v>
          </cell>
          <cell r="AQ363">
            <v>1003977</v>
          </cell>
          <cell r="AR363">
            <v>1</v>
          </cell>
          <cell r="AS363">
            <v>42313</v>
          </cell>
          <cell r="AT363" t="str">
            <v>IDU-69-2008 Terminado Acciones de Movilidad IDU Arterial  -</v>
          </cell>
          <cell r="AU363">
            <v>42313</v>
          </cell>
          <cell r="AV363" t="str">
            <v>sc</v>
          </cell>
        </row>
        <row r="364">
          <cell r="AP364">
            <v>503582</v>
          </cell>
          <cell r="AQ364">
            <v>1003977</v>
          </cell>
          <cell r="AR364">
            <v>1</v>
          </cell>
          <cell r="AS364">
            <v>42313</v>
          </cell>
          <cell r="AT364" t="str">
            <v>IDU-69-2008 Terminado Acciones de Movilidad IDU Arterial  -</v>
          </cell>
          <cell r="AU364">
            <v>42313</v>
          </cell>
          <cell r="AV364" t="str">
            <v>sc</v>
          </cell>
        </row>
        <row r="365">
          <cell r="AP365">
            <v>503585</v>
          </cell>
          <cell r="AQ365">
            <v>1003844</v>
          </cell>
          <cell r="AR365">
            <v>1</v>
          </cell>
          <cell r="AS365">
            <v>42313</v>
          </cell>
          <cell r="AT365" t="str">
            <v>IDU-69-2008 Terminado Acciones de Movilidad IDU Arterial  -</v>
          </cell>
          <cell r="AU365">
            <v>42313</v>
          </cell>
          <cell r="AV365" t="str">
            <v>sc</v>
          </cell>
        </row>
        <row r="366">
          <cell r="AP366">
            <v>503590</v>
          </cell>
          <cell r="AQ366">
            <v>1003955</v>
          </cell>
          <cell r="AR366">
            <v>1</v>
          </cell>
          <cell r="AS366">
            <v>42313</v>
          </cell>
          <cell r="AT366" t="str">
            <v>IDU-49-2012 Terminado Acciones de Movilidad IDU Arterial  -</v>
          </cell>
          <cell r="AU366">
            <v>42313</v>
          </cell>
          <cell r="AV366" t="str">
            <v>sc</v>
          </cell>
        </row>
        <row r="367">
          <cell r="AP367">
            <v>503600</v>
          </cell>
          <cell r="AQ367">
            <v>1003886</v>
          </cell>
          <cell r="AR367">
            <v>1</v>
          </cell>
          <cell r="AS367">
            <v>42313</v>
          </cell>
          <cell r="AT367" t="str">
            <v>IDU-69-2008 Terminado Acciones de Movilidad IDU Arterial  -</v>
          </cell>
          <cell r="AU367">
            <v>42313</v>
          </cell>
          <cell r="AV367" t="str">
            <v>sc</v>
          </cell>
        </row>
        <row r="368">
          <cell r="AP368">
            <v>503605</v>
          </cell>
          <cell r="AQ368">
            <v>1003757</v>
          </cell>
          <cell r="AR368">
            <v>1</v>
          </cell>
          <cell r="AS368">
            <v>42313</v>
          </cell>
          <cell r="AT368" t="str">
            <v>IDU-69-2008 Terminado Acciones de Movilidad IDU Arterial  -</v>
          </cell>
          <cell r="AU368">
            <v>42313</v>
          </cell>
          <cell r="AV368" t="str">
            <v>sc</v>
          </cell>
        </row>
        <row r="369">
          <cell r="AP369">
            <v>503754</v>
          </cell>
          <cell r="AQ369">
            <v>1004563</v>
          </cell>
          <cell r="AR369">
            <v>1</v>
          </cell>
          <cell r="AS369">
            <v>42313</v>
          </cell>
          <cell r="AT369" t="str">
            <v>IDU-69-2008 Terminado Mantenimiento Periódico IDU Arterial  -</v>
          </cell>
          <cell r="AU369">
            <v>42313</v>
          </cell>
          <cell r="AV369" t="str">
            <v>sc</v>
          </cell>
        </row>
        <row r="370">
          <cell r="AP370">
            <v>503762</v>
          </cell>
          <cell r="AQ370">
            <v>1003508</v>
          </cell>
          <cell r="AR370">
            <v>1</v>
          </cell>
          <cell r="AS370">
            <v>42313</v>
          </cell>
          <cell r="AT370" t="str">
            <v>IDU-69-2008 Terminado Acciones de Movilidad IDU Arterial  -</v>
          </cell>
          <cell r="AU370">
            <v>42313</v>
          </cell>
          <cell r="AV370" t="str">
            <v>sc</v>
          </cell>
        </row>
        <row r="371">
          <cell r="AP371">
            <v>503764</v>
          </cell>
          <cell r="AQ371">
            <v>1003508</v>
          </cell>
          <cell r="AR371">
            <v>1</v>
          </cell>
          <cell r="AS371">
            <v>42313</v>
          </cell>
          <cell r="AT371" t="str">
            <v>IDU-69-2008 Terminado Acciones de Movilidad IDU Arterial  -</v>
          </cell>
          <cell r="AU371">
            <v>42313</v>
          </cell>
          <cell r="AV371" t="str">
            <v>sc</v>
          </cell>
        </row>
        <row r="372">
          <cell r="AP372">
            <v>503770</v>
          </cell>
          <cell r="AQ372">
            <v>1003360</v>
          </cell>
          <cell r="AR372">
            <v>1</v>
          </cell>
          <cell r="AS372">
            <v>42313</v>
          </cell>
          <cell r="AT372" t="str">
            <v>IDU-2053-2015 Terminado Mantenimiento Periódico IDU Arterial  -</v>
          </cell>
          <cell r="AU372">
            <v>42313</v>
          </cell>
          <cell r="AV372" t="str">
            <v>sc</v>
          </cell>
        </row>
        <row r="373">
          <cell r="AP373">
            <v>503772</v>
          </cell>
          <cell r="AQ373">
            <v>1003360</v>
          </cell>
          <cell r="AR373">
            <v>1</v>
          </cell>
          <cell r="AS373">
            <v>42313</v>
          </cell>
          <cell r="AT373" t="str">
            <v>IDU-2053-2015 Terminado Acciones de Movilidad IDU Arterial  -</v>
          </cell>
          <cell r="AU373">
            <v>42313</v>
          </cell>
          <cell r="AV373" t="str">
            <v>sc</v>
          </cell>
        </row>
        <row r="374">
          <cell r="AP374">
            <v>503781</v>
          </cell>
          <cell r="AQ374">
            <v>1003473</v>
          </cell>
          <cell r="AR374">
            <v>1</v>
          </cell>
          <cell r="AS374">
            <v>42313</v>
          </cell>
          <cell r="AT374" t="str">
            <v>IDU-69-2008 Terminado Acciones de Movilidad IDU Arterial  -</v>
          </cell>
          <cell r="AU374">
            <v>42313</v>
          </cell>
          <cell r="AV374" t="str">
            <v>sc</v>
          </cell>
        </row>
        <row r="375">
          <cell r="AP375">
            <v>503793</v>
          </cell>
          <cell r="AQ375">
            <v>1003159</v>
          </cell>
          <cell r="AR375">
            <v>1</v>
          </cell>
          <cell r="AS375">
            <v>42313</v>
          </cell>
          <cell r="AT375" t="str">
            <v>IDU-69-2008 Terminado Mantenimiento Periódico IDU Arterial  -</v>
          </cell>
          <cell r="AU375">
            <v>42313</v>
          </cell>
          <cell r="AV375" t="str">
            <v>sc</v>
          </cell>
        </row>
        <row r="376">
          <cell r="AP376">
            <v>503796</v>
          </cell>
          <cell r="AQ376">
            <v>1003031</v>
          </cell>
          <cell r="AR376">
            <v>1</v>
          </cell>
          <cell r="AS376">
            <v>42313</v>
          </cell>
          <cell r="AT376" t="str">
            <v>IDU-69-2008 Terminado Mantenimiento Periódico IDU Arterial  -</v>
          </cell>
          <cell r="AU376">
            <v>42313</v>
          </cell>
          <cell r="AV376" t="str">
            <v>sc</v>
          </cell>
        </row>
        <row r="377">
          <cell r="AP377">
            <v>503805</v>
          </cell>
          <cell r="AQ377">
            <v>1002223</v>
          </cell>
          <cell r="AR377">
            <v>1</v>
          </cell>
          <cell r="AS377">
            <v>42313</v>
          </cell>
          <cell r="AT377" t="str">
            <v>IDU-69-2008 Terminado Acciones de Movilidad IDU Arterial  -</v>
          </cell>
          <cell r="AU377">
            <v>42313</v>
          </cell>
          <cell r="AV377" t="str">
            <v>sc</v>
          </cell>
        </row>
        <row r="378">
          <cell r="AP378">
            <v>503811</v>
          </cell>
          <cell r="AQ378">
            <v>1002071</v>
          </cell>
          <cell r="AR378">
            <v>1</v>
          </cell>
          <cell r="AS378">
            <v>42313</v>
          </cell>
          <cell r="AT378" t="str">
            <v>IDU-69-2008 Terminado Acciones de Movilidad IDU Arterial  -</v>
          </cell>
          <cell r="AU378">
            <v>42313</v>
          </cell>
          <cell r="AV378" t="str">
            <v>sc</v>
          </cell>
        </row>
        <row r="379">
          <cell r="AP379">
            <v>503816</v>
          </cell>
          <cell r="AQ379">
            <v>1003254</v>
          </cell>
          <cell r="AR379">
            <v>1</v>
          </cell>
          <cell r="AS379">
            <v>42313</v>
          </cell>
          <cell r="AT379" t="str">
            <v>IDU-69-2008 Terminado Mantenimiento Periódico IDU Arterial  -</v>
          </cell>
          <cell r="AU379">
            <v>42313</v>
          </cell>
          <cell r="AV379" t="str">
            <v>sc</v>
          </cell>
        </row>
        <row r="380">
          <cell r="AP380">
            <v>505072</v>
          </cell>
          <cell r="AQ380">
            <v>1006352</v>
          </cell>
          <cell r="AR380">
            <v>1</v>
          </cell>
          <cell r="AS380">
            <v>42760</v>
          </cell>
          <cell r="AT380" t="str">
            <v>SD Terminado Parcheo UAERMV Arterial SD Reporte Ejecución diciembre de 2016-</v>
          </cell>
          <cell r="AU380">
            <v>42760</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v>42313</v>
          </cell>
          <cell r="AV388" t="str">
            <v>sc</v>
          </cell>
        </row>
        <row r="389">
          <cell r="AP389">
            <v>505420</v>
          </cell>
          <cell r="AQ389">
            <v>1004224</v>
          </cell>
          <cell r="AR389">
            <v>1</v>
          </cell>
          <cell r="AS389">
            <v>42313</v>
          </cell>
          <cell r="AT389" t="str">
            <v>IDU-1686-2014 Terminado Rehabilitación IDU Arterial  -</v>
          </cell>
          <cell r="AU389">
            <v>42313</v>
          </cell>
          <cell r="AV389" t="str">
            <v>sc</v>
          </cell>
        </row>
        <row r="390">
          <cell r="AP390">
            <v>505429</v>
          </cell>
          <cell r="AQ390">
            <v>1004236</v>
          </cell>
          <cell r="AR390">
            <v>1</v>
          </cell>
          <cell r="AS390">
            <v>42313</v>
          </cell>
          <cell r="AT390" t="str">
            <v>IDU-1686-2014 Terminado Mantenimiento Periódico IDU Arterial  -</v>
          </cell>
          <cell r="AU390">
            <v>42313</v>
          </cell>
          <cell r="AV390" t="str">
            <v>sc</v>
          </cell>
        </row>
        <row r="391">
          <cell r="AP391">
            <v>505431</v>
          </cell>
          <cell r="AQ391">
            <v>1004236</v>
          </cell>
          <cell r="AR391">
            <v>1</v>
          </cell>
          <cell r="AS391">
            <v>42313</v>
          </cell>
          <cell r="AT391" t="str">
            <v>IDU-1686-2014 Terminado Rehabilitación IDU Arterial  -</v>
          </cell>
          <cell r="AU391">
            <v>42313</v>
          </cell>
          <cell r="AV391" t="str">
            <v>sc</v>
          </cell>
        </row>
        <row r="392">
          <cell r="AP392">
            <v>505442</v>
          </cell>
          <cell r="AQ392">
            <v>1004253</v>
          </cell>
          <cell r="AR392">
            <v>1</v>
          </cell>
          <cell r="AS392">
            <v>42313</v>
          </cell>
          <cell r="AT392" t="str">
            <v>IDU-1686-2014 Terminado Mantenimiento Periódico IDU Arterial  -</v>
          </cell>
          <cell r="AU392">
            <v>42313</v>
          </cell>
          <cell r="AV392" t="str">
            <v>sc</v>
          </cell>
        </row>
        <row r="393">
          <cell r="AP393">
            <v>505444</v>
          </cell>
          <cell r="AQ393">
            <v>1004253</v>
          </cell>
          <cell r="AR393">
            <v>1</v>
          </cell>
          <cell r="AS393">
            <v>42313</v>
          </cell>
          <cell r="AT393" t="str">
            <v>IDU-1686-2014 Terminado Rehabilitación IDU Arterial  -</v>
          </cell>
          <cell r="AU393">
            <v>42313</v>
          </cell>
          <cell r="AV393" t="str">
            <v>sc</v>
          </cell>
        </row>
        <row r="394">
          <cell r="AP394">
            <v>505457</v>
          </cell>
          <cell r="AQ394">
            <v>1004314</v>
          </cell>
          <cell r="AR394">
            <v>1</v>
          </cell>
          <cell r="AS394">
            <v>42313</v>
          </cell>
          <cell r="AT394" t="str">
            <v>IDU-1686-2014 Terminado Rehabilitación IDU Arterial  -</v>
          </cell>
          <cell r="AU394">
            <v>42313</v>
          </cell>
          <cell r="AV394" t="str">
            <v>sc</v>
          </cell>
        </row>
        <row r="395">
          <cell r="AP395">
            <v>505459</v>
          </cell>
          <cell r="AQ395">
            <v>1004314</v>
          </cell>
          <cell r="AR395">
            <v>1</v>
          </cell>
          <cell r="AS395">
            <v>42313</v>
          </cell>
          <cell r="AT395" t="str">
            <v>IDU-083-2012 Terminado Mantenimiento Periódico IDU Arterial  -</v>
          </cell>
          <cell r="AU395">
            <v>42313</v>
          </cell>
          <cell r="AV395" t="str">
            <v>sc</v>
          </cell>
        </row>
        <row r="396">
          <cell r="AP396">
            <v>505481</v>
          </cell>
          <cell r="AQ396">
            <v>1006215</v>
          </cell>
          <cell r="AR396">
            <v>1</v>
          </cell>
          <cell r="AS396">
            <v>42313</v>
          </cell>
          <cell r="AT396" t="str">
            <v>IDU-1686-2014 Terminado Mantenimiento Periódico IDU Arterial  -</v>
          </cell>
          <cell r="AU396">
            <v>42313</v>
          </cell>
          <cell r="AV396" t="str">
            <v>sc</v>
          </cell>
        </row>
        <row r="397">
          <cell r="AP397">
            <v>505483</v>
          </cell>
          <cell r="AQ397">
            <v>1006215</v>
          </cell>
          <cell r="AR397">
            <v>1</v>
          </cell>
          <cell r="AS397">
            <v>42313</v>
          </cell>
          <cell r="AT397" t="str">
            <v>IDU-1686-2014 Terminado Rehabilitación IDU Arterial  -</v>
          </cell>
          <cell r="AU397">
            <v>42313</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v>42313</v>
          </cell>
          <cell r="AV418" t="str">
            <v>sc</v>
          </cell>
        </row>
        <row r="419">
          <cell r="AP419">
            <v>505813</v>
          </cell>
          <cell r="AQ419">
            <v>1005694</v>
          </cell>
          <cell r="AR419">
            <v>1</v>
          </cell>
          <cell r="AS419">
            <v>42313</v>
          </cell>
          <cell r="AT419" t="str">
            <v>IDU-083-2012 Terminado Mantenimiento Periódico IDU Arterial  -</v>
          </cell>
          <cell r="AU419">
            <v>42313</v>
          </cell>
          <cell r="AV419" t="str">
            <v>sc</v>
          </cell>
        </row>
        <row r="420">
          <cell r="AP420">
            <v>505815</v>
          </cell>
          <cell r="AQ420">
            <v>1005694</v>
          </cell>
          <cell r="AR420">
            <v>1</v>
          </cell>
          <cell r="AS420">
            <v>42760</v>
          </cell>
          <cell r="AT420" t="str">
            <v>SD Terminado Parcheo UAERMV Arterial SD Reporte Ejecución diciembre de 2016-</v>
          </cell>
          <cell r="AU420">
            <v>42760</v>
          </cell>
          <cell r="AV420" t="str">
            <v>sc</v>
          </cell>
        </row>
        <row r="421">
          <cell r="AP421">
            <v>505817</v>
          </cell>
          <cell r="AQ421">
            <v>1005694</v>
          </cell>
          <cell r="AR421">
            <v>1</v>
          </cell>
          <cell r="AS421">
            <v>42313</v>
          </cell>
          <cell r="AT421" t="str">
            <v>IDU-083-2012 Terminado Mantenimiento Periódico IDU Arterial  -</v>
          </cell>
          <cell r="AU421">
            <v>42313</v>
          </cell>
          <cell r="AV421" t="str">
            <v>sc</v>
          </cell>
        </row>
        <row r="422">
          <cell r="AP422">
            <v>505819</v>
          </cell>
          <cell r="AQ422">
            <v>1005694</v>
          </cell>
          <cell r="AR422">
            <v>1</v>
          </cell>
          <cell r="AS422">
            <v>41298</v>
          </cell>
          <cell r="AT422" t="str">
            <v>SD Terminado Mantenimiento Periódico UAERMV Arterial  -</v>
          </cell>
          <cell r="AU422">
            <v>41298</v>
          </cell>
          <cell r="AV422" t="str">
            <v>sc</v>
          </cell>
        </row>
        <row r="423">
          <cell r="AP423">
            <v>505821</v>
          </cell>
          <cell r="AQ423">
            <v>1005694</v>
          </cell>
          <cell r="AR423">
            <v>1</v>
          </cell>
          <cell r="AS423">
            <v>41298</v>
          </cell>
          <cell r="AT423" t="str">
            <v>SD Terminado Mantenimiento Periódico UAERMV Arterial  -</v>
          </cell>
          <cell r="AU423">
            <v>41298</v>
          </cell>
          <cell r="AV423" t="str">
            <v>sc</v>
          </cell>
        </row>
        <row r="424">
          <cell r="AP424">
            <v>505823</v>
          </cell>
          <cell r="AQ424">
            <v>1005694</v>
          </cell>
          <cell r="AR424">
            <v>1</v>
          </cell>
          <cell r="AS424">
            <v>41298</v>
          </cell>
          <cell r="AT424" t="str">
            <v>SD Terminado Mantenimiento Periódico UAERMV Arterial  -</v>
          </cell>
          <cell r="AU424">
            <v>41298</v>
          </cell>
          <cell r="AV424" t="str">
            <v>sc</v>
          </cell>
        </row>
        <row r="425">
          <cell r="AP425">
            <v>505825</v>
          </cell>
          <cell r="AQ425">
            <v>1005694</v>
          </cell>
          <cell r="AR425">
            <v>1</v>
          </cell>
          <cell r="AS425">
            <v>41298</v>
          </cell>
          <cell r="AT425" t="str">
            <v>SD Terminado Mantenimiento Periódico UAERMV Arterial  -</v>
          </cell>
          <cell r="AU425">
            <v>41298</v>
          </cell>
          <cell r="AV425" t="str">
            <v>sc</v>
          </cell>
        </row>
        <row r="426">
          <cell r="AP426">
            <v>505830</v>
          </cell>
          <cell r="AQ426">
            <v>1005564</v>
          </cell>
          <cell r="AR426">
            <v>1</v>
          </cell>
          <cell r="AS426">
            <v>42760</v>
          </cell>
          <cell r="AT426" t="str">
            <v>SD Terminado Parcheo UAERMV Arterial SD Reporte Ejecución diciembre de 2016-</v>
          </cell>
          <cell r="AU426">
            <v>42760</v>
          </cell>
          <cell r="AV426" t="str">
            <v>sc</v>
          </cell>
        </row>
        <row r="427">
          <cell r="AP427">
            <v>505836</v>
          </cell>
          <cell r="AQ427">
            <v>1005564</v>
          </cell>
          <cell r="AR427">
            <v>1</v>
          </cell>
          <cell r="AS427">
            <v>42409</v>
          </cell>
          <cell r="AT427" t="str">
            <v>IDU-1686-2014 Terminado Acciones de Movilidad IDU Arterial  -</v>
          </cell>
          <cell r="AU427">
            <v>42409</v>
          </cell>
          <cell r="AV427" t="str">
            <v>sc</v>
          </cell>
        </row>
        <row r="428">
          <cell r="AP428">
            <v>505842</v>
          </cell>
          <cell r="AQ428">
            <v>1005564</v>
          </cell>
          <cell r="AR428">
            <v>1</v>
          </cell>
          <cell r="AS428">
            <v>42313</v>
          </cell>
          <cell r="AT428" t="str">
            <v>IDU-1686-2014 Terminado Mantenimiento Periódico IDU Arterial  -</v>
          </cell>
          <cell r="AU428">
            <v>42313</v>
          </cell>
          <cell r="AV428" t="str">
            <v>sc</v>
          </cell>
        </row>
        <row r="429">
          <cell r="AP429">
            <v>505849</v>
          </cell>
          <cell r="AQ429">
            <v>1004130</v>
          </cell>
          <cell r="AR429">
            <v>1</v>
          </cell>
          <cell r="AS429">
            <v>42313</v>
          </cell>
          <cell r="AT429" t="str">
            <v>IDU-083-2012 Terminado Mantenimiento Periódico IDU Arterial  -</v>
          </cell>
          <cell r="AU429">
            <v>42313</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v>42313</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v>42313</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v>42313</v>
          </cell>
          <cell r="AV443" t="str">
            <v>sc</v>
          </cell>
        </row>
        <row r="444">
          <cell r="AP444">
            <v>506195</v>
          </cell>
          <cell r="AQ444">
            <v>1005370</v>
          </cell>
          <cell r="AR444">
            <v>1</v>
          </cell>
          <cell r="AS444">
            <v>42313</v>
          </cell>
          <cell r="AT444" t="str">
            <v>IDU-1686-2014 Terminado Rehabilitación IDU Arterial  -</v>
          </cell>
          <cell r="AU444">
            <v>42313</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v>42524</v>
          </cell>
          <cell r="AV449" t="str">
            <v>sc</v>
          </cell>
        </row>
        <row r="450">
          <cell r="AP450">
            <v>506280</v>
          </cell>
          <cell r="AQ450">
            <v>1000723</v>
          </cell>
          <cell r="AR450">
            <v>1</v>
          </cell>
          <cell r="AS450">
            <v>42524</v>
          </cell>
          <cell r="AT450" t="str">
            <v>IDU-1806-2015 Contratado Conservacion IDU Arterial BRIGADA DE REACCION VIAL FASE I -</v>
          </cell>
          <cell r="AU450">
            <v>42524</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v>42524</v>
          </cell>
          <cell r="AV454" t="str">
            <v>sc</v>
          </cell>
        </row>
        <row r="455">
          <cell r="AP455">
            <v>506312</v>
          </cell>
          <cell r="AQ455">
            <v>1000972</v>
          </cell>
          <cell r="AR455">
            <v>1</v>
          </cell>
          <cell r="AS455">
            <v>42524</v>
          </cell>
          <cell r="AT455" t="str">
            <v>IDU-1806-2015 Contratado Conservacion IDU Arterial BRIGADA DE REACCION VIAL FASE I -</v>
          </cell>
          <cell r="AU455">
            <v>42524</v>
          </cell>
          <cell r="AV455" t="str">
            <v>sc</v>
          </cell>
        </row>
        <row r="456">
          <cell r="AP456">
            <v>506315</v>
          </cell>
          <cell r="AQ456">
            <v>1000586</v>
          </cell>
          <cell r="AR456">
            <v>1</v>
          </cell>
          <cell r="AS456">
            <v>42524</v>
          </cell>
          <cell r="AT456" t="str">
            <v>IDU-1806-2015 Contratado Conservacion IDU Arterial BRIGADA DE REACCION VIAL FASE I -</v>
          </cell>
          <cell r="AU456">
            <v>42524</v>
          </cell>
          <cell r="AV456" t="str">
            <v>sc</v>
          </cell>
        </row>
        <row r="457">
          <cell r="AP457">
            <v>506317</v>
          </cell>
          <cell r="AQ457">
            <v>1000586</v>
          </cell>
          <cell r="AR457">
            <v>1</v>
          </cell>
          <cell r="AS457">
            <v>42524</v>
          </cell>
          <cell r="AT457" t="str">
            <v>IDU-1806-2015 Contratado Conservacion IDU Arterial BRIGADA DE REACCION VIAL FASE I -</v>
          </cell>
          <cell r="AU457">
            <v>42524</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v>40774</v>
          </cell>
          <cell r="AV476" t="str">
            <v>sc</v>
          </cell>
        </row>
        <row r="477">
          <cell r="AP477">
            <v>507300</v>
          </cell>
          <cell r="AQ477">
            <v>1004869</v>
          </cell>
          <cell r="AR477">
            <v>1</v>
          </cell>
          <cell r="AS477">
            <v>40774</v>
          </cell>
          <cell r="AT477" t="str">
            <v>CONV-016-2011 Terminado Mantenimiento Periódico UAERMV Arterial  -</v>
          </cell>
          <cell r="AU477">
            <v>40774</v>
          </cell>
          <cell r="AV477" t="str">
            <v>sc</v>
          </cell>
        </row>
        <row r="478">
          <cell r="AP478">
            <v>507313</v>
          </cell>
          <cell r="AQ478">
            <v>1004964</v>
          </cell>
          <cell r="AR478">
            <v>1</v>
          </cell>
          <cell r="AS478">
            <v>42313</v>
          </cell>
          <cell r="AT478" t="str">
            <v>IDU-69-2008 Terminado Acciones de Movilidad IDU Arterial  -</v>
          </cell>
          <cell r="AU478">
            <v>42313</v>
          </cell>
          <cell r="AV478" t="str">
            <v>sc</v>
          </cell>
        </row>
        <row r="479">
          <cell r="AP479">
            <v>507318</v>
          </cell>
          <cell r="AQ479">
            <v>1004948</v>
          </cell>
          <cell r="AR479">
            <v>1</v>
          </cell>
          <cell r="AS479">
            <v>42313</v>
          </cell>
          <cell r="AT479" t="str">
            <v>IDU-69-2008 Terminado Acciones de Movilidad IDU Arterial  -</v>
          </cell>
          <cell r="AU479">
            <v>42313</v>
          </cell>
          <cell r="AV479" t="str">
            <v>sc</v>
          </cell>
        </row>
        <row r="480">
          <cell r="AP480">
            <v>507803</v>
          </cell>
          <cell r="AQ480">
            <v>1006263</v>
          </cell>
          <cell r="AR480">
            <v>1</v>
          </cell>
          <cell r="AS480">
            <v>42313</v>
          </cell>
          <cell r="AT480" t="str">
            <v>IDU-083-2012 Terminado Mantenimiento Periódico IDU Arterial  -</v>
          </cell>
          <cell r="AU480">
            <v>42313</v>
          </cell>
          <cell r="AV480" t="str">
            <v>sc</v>
          </cell>
        </row>
        <row r="481">
          <cell r="AP481">
            <v>507858</v>
          </cell>
          <cell r="AQ481">
            <v>1005025</v>
          </cell>
          <cell r="AR481">
            <v>1</v>
          </cell>
          <cell r="AS481">
            <v>42342</v>
          </cell>
          <cell r="AT481" t="str">
            <v>IDU-1638-2013 Excluido Construcción IDU Arterial  -</v>
          </cell>
          <cell r="AU481">
            <v>42342</v>
          </cell>
          <cell r="AV481" t="str">
            <v>sc</v>
          </cell>
        </row>
        <row r="482">
          <cell r="AP482">
            <v>507862</v>
          </cell>
          <cell r="AQ482">
            <v>1005025</v>
          </cell>
          <cell r="AR482">
            <v>1</v>
          </cell>
          <cell r="AS482">
            <v>42313</v>
          </cell>
          <cell r="AT482" t="str">
            <v>IDU-083-2012 Terminado Mantenimiento Periódico IDU Arterial  -</v>
          </cell>
          <cell r="AU482">
            <v>42313</v>
          </cell>
          <cell r="AV482" t="str">
            <v>sc</v>
          </cell>
        </row>
        <row r="483">
          <cell r="AP483">
            <v>507864</v>
          </cell>
          <cell r="AQ483">
            <v>1005025</v>
          </cell>
          <cell r="AR483">
            <v>1</v>
          </cell>
          <cell r="AS483">
            <v>42313</v>
          </cell>
          <cell r="AT483" t="str">
            <v>IDU-083-2012 Terminado Mantenimiento Periódico IDU Arterial  -</v>
          </cell>
          <cell r="AU483">
            <v>42313</v>
          </cell>
          <cell r="AV483" t="str">
            <v>sc</v>
          </cell>
        </row>
        <row r="484">
          <cell r="AP484">
            <v>507921</v>
          </cell>
          <cell r="AQ484">
            <v>1006415</v>
          </cell>
          <cell r="AR484">
            <v>1</v>
          </cell>
          <cell r="AS484">
            <v>42313</v>
          </cell>
          <cell r="AT484" t="str">
            <v>IDU-1686-2014 Terminado Rehabilitación IDU Arterial  -</v>
          </cell>
          <cell r="AU484">
            <v>42313</v>
          </cell>
          <cell r="AV484" t="str">
            <v>sc</v>
          </cell>
        </row>
        <row r="485">
          <cell r="AP485">
            <v>507925</v>
          </cell>
          <cell r="AQ485">
            <v>1006415</v>
          </cell>
          <cell r="AR485">
            <v>1</v>
          </cell>
          <cell r="AS485">
            <v>42313</v>
          </cell>
          <cell r="AT485" t="str">
            <v>IDU-1686-2014 Terminado Rehabilitación IDU Arterial  -</v>
          </cell>
          <cell r="AU485">
            <v>42313</v>
          </cell>
          <cell r="AV485" t="str">
            <v>sc</v>
          </cell>
        </row>
        <row r="486">
          <cell r="AP486">
            <v>507927</v>
          </cell>
          <cell r="AQ486">
            <v>1006415</v>
          </cell>
          <cell r="AR486">
            <v>1</v>
          </cell>
          <cell r="AS486">
            <v>42313</v>
          </cell>
          <cell r="AT486" t="str">
            <v>IDU-1686-2014 Terminado Rehabilitación IDU Arterial  -</v>
          </cell>
          <cell r="AU486">
            <v>42313</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v>42524</v>
          </cell>
          <cell r="AV495" t="str">
            <v>sc</v>
          </cell>
        </row>
        <row r="496">
          <cell r="AP496">
            <v>508142</v>
          </cell>
          <cell r="AQ496">
            <v>1006377</v>
          </cell>
          <cell r="AR496">
            <v>1</v>
          </cell>
          <cell r="AS496">
            <v>42524</v>
          </cell>
          <cell r="AT496" t="str">
            <v>IDU-1806-2015 Contratado Conservacion IDU Arterial BRIGADA DE REACCION VIAL FASE I -</v>
          </cell>
          <cell r="AU496">
            <v>42524</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v>42524</v>
          </cell>
          <cell r="AV523" t="str">
            <v>sc</v>
          </cell>
        </row>
        <row r="524">
          <cell r="AP524">
            <v>508376</v>
          </cell>
          <cell r="AQ524">
            <v>1001419</v>
          </cell>
          <cell r="AR524">
            <v>1</v>
          </cell>
          <cell r="AS524">
            <v>42524</v>
          </cell>
          <cell r="AT524" t="str">
            <v>IDU-1806-2015 Contratado Conservacion IDU Arterial BRIGADA DE REACCION VIAL FASE I -</v>
          </cell>
          <cell r="AU524">
            <v>42524</v>
          </cell>
          <cell r="AV524" t="str">
            <v>sc</v>
          </cell>
        </row>
        <row r="525">
          <cell r="AP525">
            <v>508379</v>
          </cell>
          <cell r="AQ525">
            <v>1001403</v>
          </cell>
          <cell r="AR525">
            <v>1</v>
          </cell>
          <cell r="AS525">
            <v>42524</v>
          </cell>
          <cell r="AT525" t="str">
            <v>IDU-1806-2015 Contratado Conservacion IDU Arterial BRIGADA DE REACCION VIAL FASE I -</v>
          </cell>
          <cell r="AU525">
            <v>42524</v>
          </cell>
          <cell r="AV525" t="str">
            <v>sc</v>
          </cell>
        </row>
        <row r="526">
          <cell r="AP526">
            <v>508381</v>
          </cell>
          <cell r="AQ526">
            <v>1001403</v>
          </cell>
          <cell r="AR526">
            <v>1</v>
          </cell>
          <cell r="AS526">
            <v>42524</v>
          </cell>
          <cell r="AT526" t="str">
            <v>IDU-1806-2015 Contratado Conservacion IDU Arterial BRIGADA DE REACCION VIAL FASE I -</v>
          </cell>
          <cell r="AU526">
            <v>42524</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v>42313</v>
          </cell>
          <cell r="AV1216" t="str">
            <v>sc</v>
          </cell>
        </row>
        <row r="1217">
          <cell r="AP1217">
            <v>141765</v>
          </cell>
          <cell r="AQ1217">
            <v>2001752</v>
          </cell>
          <cell r="AR1217">
            <v>2</v>
          </cell>
          <cell r="AS1217">
            <v>42338</v>
          </cell>
          <cell r="AT1217" t="str">
            <v>SD Terminado Mantenimiento Periódico UAERMV Circuito Movilidad  -</v>
          </cell>
          <cell r="AU1217">
            <v>42338</v>
          </cell>
          <cell r="AV1217" t="str">
            <v>sc</v>
          </cell>
        </row>
        <row r="1218">
          <cell r="AP1218">
            <v>141766</v>
          </cell>
          <cell r="AQ1218">
            <v>2001742</v>
          </cell>
          <cell r="AR1218">
            <v>2</v>
          </cell>
          <cell r="AS1218">
            <v>42338</v>
          </cell>
          <cell r="AT1218" t="str">
            <v>SD Terminado Mantenimiento Periódico UAERMV Circuito Movilidad  -</v>
          </cell>
          <cell r="AU1218">
            <v>42338</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v>42661</v>
          </cell>
          <cell r="AV1219" t="str">
            <v>sc</v>
          </cell>
        </row>
        <row r="1220">
          <cell r="AP1220">
            <v>141820</v>
          </cell>
          <cell r="AQ1220">
            <v>2001494</v>
          </cell>
          <cell r="AR1220">
            <v>2</v>
          </cell>
          <cell r="AS1220">
            <v>42723</v>
          </cell>
          <cell r="AT1220" t="str">
            <v>SD Terminado Mantenimiento Periódico UAERMV Circuito Movilidad SD -</v>
          </cell>
          <cell r="AU1220">
            <v>42723</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v>42760</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v>42760</v>
          </cell>
          <cell r="AV1222" t="str">
            <v>sc</v>
          </cell>
        </row>
        <row r="1223">
          <cell r="AP1223">
            <v>141823</v>
          </cell>
          <cell r="AQ1223">
            <v>2001437</v>
          </cell>
          <cell r="AR1223">
            <v>2</v>
          </cell>
          <cell r="AS1223">
            <v>42633</v>
          </cell>
          <cell r="AT1223" t="str">
            <v>SD Reservado Mantenimiento Periódico UAERMV Circuito Movilidad SD -</v>
          </cell>
          <cell r="AU1223">
            <v>42633</v>
          </cell>
          <cell r="AV1223" t="str">
            <v>sc</v>
          </cell>
        </row>
        <row r="1224">
          <cell r="AP1224">
            <v>141827</v>
          </cell>
          <cell r="AQ1224">
            <v>2001337</v>
          </cell>
          <cell r="AR1224">
            <v>2</v>
          </cell>
          <cell r="AS1224">
            <v>42313</v>
          </cell>
          <cell r="AT1224" t="str">
            <v>CONV-009-2011 Terminado Mantenimiento Periódico IDU Local  -</v>
          </cell>
          <cell r="AU1224">
            <v>42313</v>
          </cell>
          <cell r="AV1224" t="str">
            <v>sc</v>
          </cell>
        </row>
        <row r="1225">
          <cell r="AP1225">
            <v>141852</v>
          </cell>
          <cell r="AQ1225">
            <v>2001897</v>
          </cell>
          <cell r="AR1225">
            <v>2</v>
          </cell>
          <cell r="AS1225">
            <v>42313</v>
          </cell>
          <cell r="AT1225" t="str">
            <v>IDU-2053-2015 Terminado Mantenimiento Periódico IDU Circuito Movilidad  -</v>
          </cell>
          <cell r="AU1225">
            <v>42313</v>
          </cell>
          <cell r="AV1225" t="str">
            <v>sc</v>
          </cell>
        </row>
        <row r="1226">
          <cell r="AP1226">
            <v>141853</v>
          </cell>
          <cell r="AQ1226">
            <v>2001850</v>
          </cell>
          <cell r="AR1226">
            <v>2</v>
          </cell>
          <cell r="AS1226">
            <v>42313</v>
          </cell>
          <cell r="AT1226" t="str">
            <v>IDU-2053-2015 Terminado Mantenimiento Periódico IDU Circuito Movilidad  -</v>
          </cell>
          <cell r="AU1226">
            <v>42313</v>
          </cell>
          <cell r="AV1226" t="str">
            <v>sc</v>
          </cell>
        </row>
        <row r="1227">
          <cell r="AP1227">
            <v>141854</v>
          </cell>
          <cell r="AQ1227">
            <v>2001822</v>
          </cell>
          <cell r="AR1227">
            <v>2</v>
          </cell>
          <cell r="AS1227">
            <v>42313</v>
          </cell>
          <cell r="AT1227" t="str">
            <v>IDU-2053-2015 Terminado Mantenimiento Periódico IDU Circuito Movilidad  -</v>
          </cell>
          <cell r="AU1227">
            <v>42313</v>
          </cell>
          <cell r="AV1227" t="str">
            <v>sc</v>
          </cell>
        </row>
        <row r="1228">
          <cell r="AP1228">
            <v>141882</v>
          </cell>
          <cell r="AQ1228">
            <v>2001409</v>
          </cell>
          <cell r="AR1228">
            <v>2</v>
          </cell>
          <cell r="AS1228">
            <v>42101</v>
          </cell>
          <cell r="AT1228" t="str">
            <v>UMV-638-2013 Terminado Acciones de Movilidad UAERMV Arterial  -</v>
          </cell>
          <cell r="AU1228">
            <v>42101</v>
          </cell>
          <cell r="AV1228" t="str">
            <v>sc</v>
          </cell>
        </row>
        <row r="1229">
          <cell r="AP1229">
            <v>141902</v>
          </cell>
          <cell r="AQ1229">
            <v>2001255</v>
          </cell>
          <cell r="AR1229">
            <v>2</v>
          </cell>
          <cell r="AS1229">
            <v>42768</v>
          </cell>
          <cell r="AT1229" t="str">
            <v>SD Reservado Acciones de Movilidad UAERMV Circuito Movilidad Salvando Vidas -</v>
          </cell>
          <cell r="AU1229">
            <v>42768</v>
          </cell>
          <cell r="AV1229" t="str">
            <v>sc</v>
          </cell>
        </row>
        <row r="1230">
          <cell r="AP1230">
            <v>141907</v>
          </cell>
          <cell r="AQ1230">
            <v>2001151</v>
          </cell>
          <cell r="AR1230">
            <v>2</v>
          </cell>
          <cell r="AS1230">
            <v>42313</v>
          </cell>
          <cell r="AT1230" t="str">
            <v>IDU-70-2008 Terminado Acciones de Movilidad IDU Circuito Movilidad  -</v>
          </cell>
          <cell r="AU1230">
            <v>42313</v>
          </cell>
          <cell r="AV1230" t="str">
            <v>sc</v>
          </cell>
        </row>
        <row r="1231">
          <cell r="AP1231">
            <v>141908</v>
          </cell>
          <cell r="AQ1231">
            <v>2001130</v>
          </cell>
          <cell r="AR1231">
            <v>2</v>
          </cell>
          <cell r="AS1231">
            <v>42760</v>
          </cell>
          <cell r="AT1231" t="str">
            <v>SD Terminado Parcheo UAERMV Circuito Movilidad SD Reporte Ejecución diciembre de 2016-</v>
          </cell>
          <cell r="AU1231">
            <v>42760</v>
          </cell>
          <cell r="AV1231" t="str">
            <v>sc</v>
          </cell>
        </row>
        <row r="1232">
          <cell r="AP1232">
            <v>141912</v>
          </cell>
          <cell r="AQ1232">
            <v>2001023</v>
          </cell>
          <cell r="AR1232">
            <v>2</v>
          </cell>
          <cell r="AS1232">
            <v>42521</v>
          </cell>
          <cell r="AT1232" t="str">
            <v>SD Terminado Parcheo UAERMV Circuito Movilidad  DECRETO 064/2015-</v>
          </cell>
          <cell r="AU1232">
            <v>42521</v>
          </cell>
          <cell r="AV1232" t="str">
            <v>sc</v>
          </cell>
        </row>
        <row r="1233">
          <cell r="AP1233">
            <v>141922</v>
          </cell>
          <cell r="AQ1233">
            <v>2000829</v>
          </cell>
          <cell r="AR1233">
            <v>2</v>
          </cell>
          <cell r="AS1233">
            <v>42101</v>
          </cell>
          <cell r="AT1233" t="str">
            <v>UMV-638-2013 Terminado Acciones de Movilidad UAERMV Circuito Movilidad  -</v>
          </cell>
          <cell r="AU1233">
            <v>42101</v>
          </cell>
          <cell r="AV1233" t="str">
            <v>sc</v>
          </cell>
        </row>
        <row r="1234">
          <cell r="AP1234">
            <v>142102</v>
          </cell>
          <cell r="AQ1234">
            <v>2001024</v>
          </cell>
          <cell r="AR1234">
            <v>2</v>
          </cell>
          <cell r="AS1234">
            <v>40956</v>
          </cell>
          <cell r="AT1234" t="str">
            <v>UMV-189-2009 Terminado Mantenimiento Periódico UAERMV Local  -</v>
          </cell>
          <cell r="AU1234">
            <v>40956</v>
          </cell>
          <cell r="AV1234" t="str">
            <v>sc</v>
          </cell>
        </row>
        <row r="1235">
          <cell r="AP1235">
            <v>142134</v>
          </cell>
          <cell r="AQ1235">
            <v>2000703</v>
          </cell>
          <cell r="AR1235">
            <v>2</v>
          </cell>
          <cell r="AS1235">
            <v>42409</v>
          </cell>
          <cell r="AT1235" t="str">
            <v>IDU-1686-2014 Terminado Rehabilitación IDU Circuito Movilidad  -</v>
          </cell>
          <cell r="AU1235">
            <v>42409</v>
          </cell>
          <cell r="AV1235" t="str">
            <v>sc</v>
          </cell>
        </row>
        <row r="1236">
          <cell r="AP1236">
            <v>142663</v>
          </cell>
          <cell r="AQ1236">
            <v>2001917</v>
          </cell>
          <cell r="AR1236">
            <v>2</v>
          </cell>
          <cell r="AS1236">
            <v>42779</v>
          </cell>
          <cell r="AT1236" t="str">
            <v>SD Terminado Acciones de Movilidad UAERMV Circuito Movilidad Salvando Vidas -</v>
          </cell>
          <cell r="AU1236">
            <v>42779</v>
          </cell>
          <cell r="AV1236" t="str">
            <v>sc</v>
          </cell>
        </row>
        <row r="1237">
          <cell r="AP1237">
            <v>142665</v>
          </cell>
          <cell r="AQ1237">
            <v>2001892</v>
          </cell>
          <cell r="AR1237">
            <v>2</v>
          </cell>
          <cell r="AS1237">
            <v>42101</v>
          </cell>
          <cell r="AT1237" t="str">
            <v>UMV-638-2013 Terminado Acciones de Movilidad UAERMV Circuito Movilidad  -</v>
          </cell>
          <cell r="AU1237">
            <v>42101</v>
          </cell>
          <cell r="AV1237" t="str">
            <v>sc</v>
          </cell>
        </row>
        <row r="1238">
          <cell r="AP1238">
            <v>142685</v>
          </cell>
          <cell r="AQ1238">
            <v>2001809</v>
          </cell>
          <cell r="AR1238">
            <v>2</v>
          </cell>
          <cell r="AS1238">
            <v>42101</v>
          </cell>
          <cell r="AT1238" t="str">
            <v>UMV-638-2013 Terminado Acciones de Movilidad UAERMV Circuito Movilidad  -</v>
          </cell>
          <cell r="AU1238">
            <v>42101</v>
          </cell>
          <cell r="AV1238" t="str">
            <v>sc</v>
          </cell>
        </row>
        <row r="1239">
          <cell r="AP1239">
            <v>142693</v>
          </cell>
          <cell r="AQ1239">
            <v>2001816</v>
          </cell>
          <cell r="AR1239">
            <v>2</v>
          </cell>
          <cell r="AS1239">
            <v>42101</v>
          </cell>
          <cell r="AT1239" t="str">
            <v>UMV-638-2013 Terminado Acciones de Movilidad UAERMV Circuito Movilidad  -</v>
          </cell>
          <cell r="AU1239">
            <v>42101</v>
          </cell>
          <cell r="AV1239" t="str">
            <v>sc</v>
          </cell>
        </row>
        <row r="1240">
          <cell r="AP1240">
            <v>142728</v>
          </cell>
          <cell r="AQ1240">
            <v>2001716</v>
          </cell>
          <cell r="AR1240">
            <v>2</v>
          </cell>
          <cell r="AS1240">
            <v>42313</v>
          </cell>
          <cell r="AT1240" t="str">
            <v>IDU-70-2008 Terminado Acciones de Movilidad IDU Circuito Movilidad  -</v>
          </cell>
          <cell r="AU1240">
            <v>42313</v>
          </cell>
          <cell r="AV1240" t="str">
            <v>sc</v>
          </cell>
        </row>
        <row r="1241">
          <cell r="AP1241">
            <v>142801</v>
          </cell>
          <cell r="AQ1241">
            <v>2001482</v>
          </cell>
          <cell r="AR1241">
            <v>2</v>
          </cell>
          <cell r="AS1241">
            <v>42101</v>
          </cell>
          <cell r="AT1241" t="str">
            <v>UMV-638-2013 Terminado Acciones de Movilidad UAERMV Circuito Movilidad  -</v>
          </cell>
          <cell r="AU1241">
            <v>42101</v>
          </cell>
          <cell r="AV1241" t="str">
            <v>sc</v>
          </cell>
        </row>
        <row r="1242">
          <cell r="AP1242">
            <v>142803</v>
          </cell>
          <cell r="AQ1242">
            <v>2001451</v>
          </cell>
          <cell r="AR1242">
            <v>2</v>
          </cell>
          <cell r="AS1242">
            <v>42409</v>
          </cell>
          <cell r="AT1242" t="str">
            <v>IDU-1686-2014 Terminado Mantenimiento Rutinario IDU Circuito Movilidad  -</v>
          </cell>
          <cell r="AU1242">
            <v>42409</v>
          </cell>
          <cell r="AV1242" t="str">
            <v>sc</v>
          </cell>
        </row>
        <row r="1243">
          <cell r="AP1243">
            <v>142805</v>
          </cell>
          <cell r="AQ1243">
            <v>2001442</v>
          </cell>
          <cell r="AR1243">
            <v>2</v>
          </cell>
          <cell r="AS1243">
            <v>42409</v>
          </cell>
          <cell r="AT1243" t="str">
            <v>IDU-1686-2014 Terminado Mantenimiento Rutinario IDU Circuito Movilidad  -</v>
          </cell>
          <cell r="AU1243">
            <v>42409</v>
          </cell>
          <cell r="AV1243" t="str">
            <v>sc</v>
          </cell>
        </row>
        <row r="1244">
          <cell r="AP1244">
            <v>142841</v>
          </cell>
          <cell r="AQ1244">
            <v>2001414</v>
          </cell>
          <cell r="AR1244">
            <v>2</v>
          </cell>
          <cell r="AS1244">
            <v>40956</v>
          </cell>
          <cell r="AT1244" t="str">
            <v>UMV-189-2009 Terminado Mantenimiento Periódico UAERMV Circuito Movilidad  -</v>
          </cell>
          <cell r="AU1244">
            <v>40956</v>
          </cell>
          <cell r="AV1244" t="str">
            <v>sc</v>
          </cell>
        </row>
        <row r="1245">
          <cell r="AP1245">
            <v>142843</v>
          </cell>
          <cell r="AQ1245">
            <v>2001395</v>
          </cell>
          <cell r="AR1245">
            <v>2</v>
          </cell>
          <cell r="AS1245">
            <v>40956</v>
          </cell>
          <cell r="AT1245" t="str">
            <v>UMV-189-2009 Terminado Mantenimiento Periódico UAERMV Circuito Movilidad  -</v>
          </cell>
          <cell r="AU1245">
            <v>40956</v>
          </cell>
          <cell r="AV1245" t="str">
            <v>sc</v>
          </cell>
        </row>
        <row r="1246">
          <cell r="AP1246">
            <v>142846</v>
          </cell>
          <cell r="AQ1246">
            <v>2001382</v>
          </cell>
          <cell r="AR1246">
            <v>2</v>
          </cell>
          <cell r="AS1246">
            <v>42313</v>
          </cell>
          <cell r="AT1246" t="str">
            <v>IDU-70-2008 Terminado Acciones de Movilidad IDU Arterial  -</v>
          </cell>
          <cell r="AU1246">
            <v>42313</v>
          </cell>
          <cell r="AV1246" t="str">
            <v>sc</v>
          </cell>
        </row>
        <row r="1247">
          <cell r="AP1247">
            <v>142848</v>
          </cell>
          <cell r="AQ1247">
            <v>2001355</v>
          </cell>
          <cell r="AR1247">
            <v>2</v>
          </cell>
          <cell r="AS1247">
            <v>42313</v>
          </cell>
          <cell r="AT1247" t="str">
            <v>IDU-70-2008 Terminado Acciones de Movilidad IDU Arterial  -</v>
          </cell>
          <cell r="AU1247">
            <v>42313</v>
          </cell>
          <cell r="AV1247" t="str">
            <v>sc</v>
          </cell>
        </row>
        <row r="1248">
          <cell r="AP1248">
            <v>142849</v>
          </cell>
          <cell r="AQ1248">
            <v>2001349</v>
          </cell>
          <cell r="AR1248">
            <v>2</v>
          </cell>
          <cell r="AS1248">
            <v>42313</v>
          </cell>
          <cell r="AT1248" t="str">
            <v>IDU-70-2008 Terminado Acciones de Movilidad IDU Arterial  -</v>
          </cell>
          <cell r="AU1248">
            <v>42313</v>
          </cell>
          <cell r="AV1248" t="str">
            <v>sc</v>
          </cell>
        </row>
        <row r="1249">
          <cell r="AP1249">
            <v>142876</v>
          </cell>
          <cell r="AQ1249">
            <v>2001307</v>
          </cell>
          <cell r="AR1249">
            <v>2</v>
          </cell>
          <cell r="AS1249">
            <v>42313</v>
          </cell>
          <cell r="AT1249" t="str">
            <v>CONV-009-2011 Terminado Acciones de Movilidad IDU Circuito Movilidad  -</v>
          </cell>
          <cell r="AU1249">
            <v>42313</v>
          </cell>
          <cell r="AV1249" t="str">
            <v>sc</v>
          </cell>
        </row>
        <row r="1250">
          <cell r="AP1250">
            <v>142877</v>
          </cell>
          <cell r="AQ1250">
            <v>2001295</v>
          </cell>
          <cell r="AR1250">
            <v>2</v>
          </cell>
          <cell r="AS1250">
            <v>42775</v>
          </cell>
          <cell r="AT1250" t="str">
            <v>SD Terminado Acciones de Movilidad UAERMV Circuito Movilidad Salvando Vidas -</v>
          </cell>
          <cell r="AU1250">
            <v>42775</v>
          </cell>
          <cell r="AV1250" t="str">
            <v>sc</v>
          </cell>
        </row>
        <row r="1251">
          <cell r="AP1251">
            <v>142884</v>
          </cell>
          <cell r="AQ1251">
            <v>2001408</v>
          </cell>
          <cell r="AR1251">
            <v>2</v>
          </cell>
          <cell r="AS1251">
            <v>42313</v>
          </cell>
          <cell r="AT1251" t="str">
            <v>CONV-009-2011 Terminado Acciones de Movilidad IDU Local  -</v>
          </cell>
          <cell r="AU1251">
            <v>42313</v>
          </cell>
          <cell r="AV1251" t="str">
            <v>sc</v>
          </cell>
        </row>
        <row r="1252">
          <cell r="AP1252">
            <v>142885</v>
          </cell>
          <cell r="AQ1252">
            <v>2001384</v>
          </cell>
          <cell r="AR1252">
            <v>2</v>
          </cell>
          <cell r="AS1252">
            <v>42313</v>
          </cell>
          <cell r="AT1252" t="str">
            <v>CONV-009-2011 Terminado Acciones de Movilidad IDU Local  -</v>
          </cell>
          <cell r="AU1252">
            <v>42313</v>
          </cell>
          <cell r="AV1252" t="str">
            <v>sc</v>
          </cell>
        </row>
        <row r="1253">
          <cell r="AP1253">
            <v>142904</v>
          </cell>
          <cell r="AQ1253">
            <v>2001303</v>
          </cell>
          <cell r="AR1253">
            <v>2</v>
          </cell>
          <cell r="AS1253">
            <v>42313</v>
          </cell>
          <cell r="AT1253" t="str">
            <v>IDU-2053-2015 Terminado Mantenimiento Periódico IDU Local  -</v>
          </cell>
          <cell r="AU1253">
            <v>42313</v>
          </cell>
          <cell r="AV1253" t="str">
            <v>sc</v>
          </cell>
        </row>
        <row r="1254">
          <cell r="AP1254">
            <v>142905</v>
          </cell>
          <cell r="AQ1254">
            <v>2001284</v>
          </cell>
          <cell r="AR1254">
            <v>2</v>
          </cell>
          <cell r="AS1254">
            <v>42313</v>
          </cell>
          <cell r="AT1254" t="str">
            <v>IDU-2053-2015 Terminado Mantenimiento Periódico IDU Circuito Movilidad  -</v>
          </cell>
          <cell r="AU1254">
            <v>42313</v>
          </cell>
          <cell r="AV1254" t="str">
            <v>sc</v>
          </cell>
        </row>
        <row r="1255">
          <cell r="AP1255">
            <v>142906</v>
          </cell>
          <cell r="AQ1255">
            <v>2001275</v>
          </cell>
          <cell r="AR1255">
            <v>2</v>
          </cell>
          <cell r="AS1255">
            <v>42313</v>
          </cell>
          <cell r="AT1255" t="str">
            <v>IDU-2053-2015 Terminado Mantenimiento Periódico IDU Circuito Movilidad  -</v>
          </cell>
          <cell r="AU1255">
            <v>42313</v>
          </cell>
          <cell r="AV1255" t="str">
            <v>sc</v>
          </cell>
        </row>
        <row r="1256">
          <cell r="AP1256">
            <v>142907</v>
          </cell>
          <cell r="AQ1256">
            <v>2001260</v>
          </cell>
          <cell r="AR1256">
            <v>2</v>
          </cell>
          <cell r="AS1256">
            <v>42313</v>
          </cell>
          <cell r="AT1256" t="str">
            <v>IDU-2053-2015 Terminado Mantenimiento Periódico IDU Circuito Movilidad  -</v>
          </cell>
          <cell r="AU1256">
            <v>42313</v>
          </cell>
          <cell r="AV1256" t="str">
            <v>sc</v>
          </cell>
        </row>
        <row r="1257">
          <cell r="AP1257">
            <v>142909</v>
          </cell>
          <cell r="AQ1257">
            <v>2001215</v>
          </cell>
          <cell r="AR1257">
            <v>2</v>
          </cell>
          <cell r="AS1257">
            <v>42101</v>
          </cell>
          <cell r="AT1257" t="str">
            <v>UMV-638-2013 Terminado Acciones de Movilidad UAERMV Circuito Movilidad  -</v>
          </cell>
          <cell r="AU1257">
            <v>42101</v>
          </cell>
          <cell r="AV1257" t="str">
            <v>sc</v>
          </cell>
        </row>
        <row r="1258">
          <cell r="AP1258">
            <v>142915</v>
          </cell>
          <cell r="AQ1258">
            <v>2001299</v>
          </cell>
          <cell r="AR1258">
            <v>2</v>
          </cell>
          <cell r="AS1258">
            <v>42731</v>
          </cell>
          <cell r="AT1258" t="str">
            <v>SD Reservado Mantenimiento Periódico IDU Circuito Movilidad EJECUCION SITP 2016 -</v>
          </cell>
          <cell r="AU1258">
            <v>42731</v>
          </cell>
          <cell r="AV1258" t="str">
            <v>sc</v>
          </cell>
        </row>
        <row r="1259">
          <cell r="AP1259">
            <v>142916</v>
          </cell>
          <cell r="AQ1259">
            <v>2001273</v>
          </cell>
          <cell r="AR1259">
            <v>2</v>
          </cell>
          <cell r="AS1259">
            <v>42731</v>
          </cell>
          <cell r="AT1259" t="str">
            <v>SD Reservado Mantenimiento Periódico IDU Circuito Movilidad EJECUCION SITP 2016 -</v>
          </cell>
          <cell r="AU1259">
            <v>42731</v>
          </cell>
          <cell r="AV1259" t="str">
            <v>sc</v>
          </cell>
        </row>
        <row r="1260">
          <cell r="AP1260">
            <v>143019</v>
          </cell>
          <cell r="AQ1260">
            <v>2001063</v>
          </cell>
          <cell r="AR1260">
            <v>2</v>
          </cell>
          <cell r="AS1260">
            <v>42731</v>
          </cell>
          <cell r="AT1260" t="str">
            <v>SD Reservado Mantenimiento Rutinario IDU Circuito Movilidad EJECUCION SITP 2016 -</v>
          </cell>
          <cell r="AU1260">
            <v>42731</v>
          </cell>
          <cell r="AV1260" t="str">
            <v>sc</v>
          </cell>
        </row>
        <row r="1261">
          <cell r="AP1261">
            <v>143020</v>
          </cell>
          <cell r="AQ1261">
            <v>2001044</v>
          </cell>
          <cell r="AR1261">
            <v>2</v>
          </cell>
          <cell r="AS1261">
            <v>42731</v>
          </cell>
          <cell r="AT1261" t="str">
            <v>SD Reservado Mantenimiento Periódico IDU Circuito Movilidad EJECUCION SITP 2016 -</v>
          </cell>
          <cell r="AU1261">
            <v>42731</v>
          </cell>
          <cell r="AV1261" t="str">
            <v>sc</v>
          </cell>
        </row>
        <row r="1262">
          <cell r="AP1262">
            <v>143026</v>
          </cell>
          <cell r="AQ1262">
            <v>2001016</v>
          </cell>
          <cell r="AR1262">
            <v>2</v>
          </cell>
          <cell r="AS1262">
            <v>42667</v>
          </cell>
          <cell r="AT1262" t="str">
            <v>SD Terminado Mantenimiento Periódico UAERMV Local SD -</v>
          </cell>
          <cell r="AU1262">
            <v>42667</v>
          </cell>
          <cell r="AV1262" t="str">
            <v>sc</v>
          </cell>
        </row>
        <row r="1263">
          <cell r="AP1263">
            <v>143027</v>
          </cell>
          <cell r="AQ1263">
            <v>2000991</v>
          </cell>
          <cell r="AR1263">
            <v>2</v>
          </cell>
          <cell r="AS1263">
            <v>42768</v>
          </cell>
          <cell r="AT1263" t="str">
            <v>SD Reservado Acciones de Movilidad UAERMV Local Salvando Vidas -</v>
          </cell>
          <cell r="AU1263">
            <v>42768</v>
          </cell>
          <cell r="AV1263" t="str">
            <v>sc</v>
          </cell>
        </row>
        <row r="1264">
          <cell r="AP1264">
            <v>143066</v>
          </cell>
          <cell r="AQ1264">
            <v>2001009</v>
          </cell>
          <cell r="AR1264">
            <v>2</v>
          </cell>
          <cell r="AS1264">
            <v>42521</v>
          </cell>
          <cell r="AT1264" t="str">
            <v>SD Terminado Parcheo UAERMV Circuito Movilidad  DECRETO 064/2015-</v>
          </cell>
          <cell r="AU1264">
            <v>42521</v>
          </cell>
          <cell r="AV1264" t="str">
            <v>sc</v>
          </cell>
        </row>
        <row r="1265">
          <cell r="AP1265">
            <v>143067</v>
          </cell>
          <cell r="AQ1265">
            <v>2000999</v>
          </cell>
          <cell r="AR1265">
            <v>2</v>
          </cell>
          <cell r="AS1265">
            <v>42521</v>
          </cell>
          <cell r="AT1265" t="str">
            <v>SD Terminado Parcheo UAERMV Circuito Movilidad  DECRETO 064/2015-</v>
          </cell>
          <cell r="AU1265">
            <v>42521</v>
          </cell>
          <cell r="AV1265" t="str">
            <v>sc</v>
          </cell>
        </row>
        <row r="1266">
          <cell r="AP1266">
            <v>143142</v>
          </cell>
          <cell r="AQ1266">
            <v>2000831</v>
          </cell>
          <cell r="AR1266">
            <v>2</v>
          </cell>
          <cell r="AS1266">
            <v>42313</v>
          </cell>
          <cell r="AT1266" t="str">
            <v>IDU-70-2008 Terminado Rehabilitación IDU Local  -</v>
          </cell>
          <cell r="AU1266">
            <v>42313</v>
          </cell>
          <cell r="AV1266" t="str">
            <v>sc</v>
          </cell>
        </row>
        <row r="1267">
          <cell r="AP1267">
            <v>143150</v>
          </cell>
          <cell r="AQ1267">
            <v>2000756</v>
          </cell>
          <cell r="AR1267">
            <v>2</v>
          </cell>
          <cell r="AS1267">
            <v>42313</v>
          </cell>
          <cell r="AT1267" t="str">
            <v>IDU-70-2008 Terminado Acciones de Movilidad IDU Circuito Movilidad  -</v>
          </cell>
          <cell r="AU1267">
            <v>42313</v>
          </cell>
          <cell r="AV1267" t="str">
            <v>sc</v>
          </cell>
        </row>
        <row r="1268">
          <cell r="AP1268">
            <v>143151</v>
          </cell>
          <cell r="AQ1268">
            <v>2000740</v>
          </cell>
          <cell r="AR1268">
            <v>2</v>
          </cell>
          <cell r="AS1268">
            <v>41411</v>
          </cell>
          <cell r="AT1268" t="str">
            <v>SD Terminado Mantenimiento Periódico UAERMV Circuito Movilidad  -</v>
          </cell>
          <cell r="AU1268">
            <v>41411</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v>42101</v>
          </cell>
          <cell r="AV1270" t="str">
            <v>sc</v>
          </cell>
        </row>
        <row r="1271">
          <cell r="AP1271">
            <v>143174</v>
          </cell>
          <cell r="AQ1271">
            <v>2000810</v>
          </cell>
          <cell r="AR1271">
            <v>2</v>
          </cell>
          <cell r="AS1271">
            <v>42101</v>
          </cell>
          <cell r="AT1271" t="str">
            <v>UMV-638-2013 Terminado Acciones de Movilidad UAERMV Circuito Movilidad  -</v>
          </cell>
          <cell r="AU1271">
            <v>42101</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v>42313</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v>42474</v>
          </cell>
          <cell r="AV1276" t="str">
            <v>sc</v>
          </cell>
        </row>
        <row r="1277">
          <cell r="AP1277">
            <v>143333</v>
          </cell>
          <cell r="AQ1277">
            <v>2000453</v>
          </cell>
          <cell r="AR1277">
            <v>2</v>
          </cell>
          <cell r="AS1277">
            <v>42723</v>
          </cell>
          <cell r="AT1277" t="str">
            <v>SD Terminado Mantenimiento Periódico UAERMV Circuito Movilidad SD -</v>
          </cell>
          <cell r="AU1277">
            <v>42723</v>
          </cell>
          <cell r="AV1277" t="str">
            <v>sc</v>
          </cell>
        </row>
        <row r="1278">
          <cell r="AP1278">
            <v>143419</v>
          </cell>
          <cell r="AQ1278">
            <v>2000308</v>
          </cell>
          <cell r="AR1278">
            <v>2</v>
          </cell>
          <cell r="AS1278">
            <v>42101</v>
          </cell>
          <cell r="AT1278" t="str">
            <v>UMV-638-2013 Terminado Acciones de Movilidad UAERMV Circuito Movilidad  -</v>
          </cell>
          <cell r="AU1278">
            <v>42101</v>
          </cell>
          <cell r="AV1278" t="str">
            <v>sc</v>
          </cell>
        </row>
        <row r="1279">
          <cell r="AP1279">
            <v>143420</v>
          </cell>
          <cell r="AQ1279">
            <v>2000308</v>
          </cell>
          <cell r="AR1279">
            <v>2</v>
          </cell>
          <cell r="AS1279">
            <v>42101</v>
          </cell>
          <cell r="AT1279" t="str">
            <v>UMV-638-2013 Terminado Acciones de Movilidad UAERMV Circuito Movilidad  -</v>
          </cell>
          <cell r="AU1279">
            <v>42101</v>
          </cell>
          <cell r="AV1279" t="str">
            <v>sc</v>
          </cell>
        </row>
        <row r="1280">
          <cell r="AP1280">
            <v>143421</v>
          </cell>
          <cell r="AQ1280">
            <v>2000289</v>
          </cell>
          <cell r="AR1280">
            <v>2</v>
          </cell>
          <cell r="AS1280">
            <v>42101</v>
          </cell>
          <cell r="AT1280" t="str">
            <v>UMV-638-2013 Terminado Acciones de Movilidad UAERMV Circuito Movilidad  -</v>
          </cell>
          <cell r="AU1280">
            <v>42101</v>
          </cell>
          <cell r="AV1280" t="str">
            <v>sc</v>
          </cell>
        </row>
        <row r="1281">
          <cell r="AP1281">
            <v>143422</v>
          </cell>
          <cell r="AQ1281">
            <v>2000289</v>
          </cell>
          <cell r="AR1281">
            <v>2</v>
          </cell>
          <cell r="AS1281">
            <v>42313</v>
          </cell>
          <cell r="AT1281" t="str">
            <v>IDU-2053-2015 Terminado Mantenimiento Periódico IDU Circuito Movilidad  -</v>
          </cell>
          <cell r="AU1281">
            <v>42313</v>
          </cell>
          <cell r="AV1281" t="str">
            <v>sc</v>
          </cell>
        </row>
        <row r="1282">
          <cell r="AP1282">
            <v>143423</v>
          </cell>
          <cell r="AQ1282">
            <v>2000259</v>
          </cell>
          <cell r="AR1282">
            <v>2</v>
          </cell>
          <cell r="AS1282">
            <v>42313</v>
          </cell>
          <cell r="AT1282" t="str">
            <v>IDU-2053-2015 Terminado Mantenimiento Periódico IDU Circuito Movilidad  -</v>
          </cell>
          <cell r="AU1282">
            <v>42313</v>
          </cell>
          <cell r="AV1282" t="str">
            <v>sc</v>
          </cell>
        </row>
        <row r="1283">
          <cell r="AP1283">
            <v>143424</v>
          </cell>
          <cell r="AQ1283">
            <v>2000259</v>
          </cell>
          <cell r="AR1283">
            <v>2</v>
          </cell>
          <cell r="AS1283">
            <v>42101</v>
          </cell>
          <cell r="AT1283" t="str">
            <v>UMV-638-2013 Terminado Acciones de Movilidad UAERMV Circuito Movilidad  -</v>
          </cell>
          <cell r="AU1283">
            <v>42101</v>
          </cell>
          <cell r="AV1283" t="str">
            <v>sc</v>
          </cell>
        </row>
        <row r="1284">
          <cell r="AP1284">
            <v>143425</v>
          </cell>
          <cell r="AQ1284">
            <v>2000235</v>
          </cell>
          <cell r="AR1284">
            <v>2</v>
          </cell>
          <cell r="AS1284">
            <v>42101</v>
          </cell>
          <cell r="AT1284" t="str">
            <v>UMV-638-2013 Terminado Acciones de Movilidad UAERMV Circuito Movilidad  -</v>
          </cell>
          <cell r="AU1284">
            <v>42101</v>
          </cell>
          <cell r="AV1284" t="str">
            <v>sc</v>
          </cell>
        </row>
        <row r="1285">
          <cell r="AP1285">
            <v>143426</v>
          </cell>
          <cell r="AQ1285">
            <v>2000235</v>
          </cell>
          <cell r="AR1285">
            <v>2</v>
          </cell>
          <cell r="AS1285">
            <v>42313</v>
          </cell>
          <cell r="AT1285" t="str">
            <v>IDU-2053-2015 Terminado Mantenimiento Periódico IDU Circuito Movilidad  -</v>
          </cell>
          <cell r="AU1285">
            <v>42313</v>
          </cell>
          <cell r="AV1285" t="str">
            <v>sc</v>
          </cell>
        </row>
        <row r="1286">
          <cell r="AP1286">
            <v>181391</v>
          </cell>
          <cell r="AQ1286">
            <v>13000527</v>
          </cell>
          <cell r="AR1286">
            <v>2</v>
          </cell>
          <cell r="AS1286">
            <v>42313</v>
          </cell>
          <cell r="AT1286" t="str">
            <v>IDU-2053-2015 Terminado Mantenimiento Periódico IDU Circuito Movilidad  -</v>
          </cell>
          <cell r="AU1286">
            <v>42313</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v>42760</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v>42768</v>
          </cell>
          <cell r="AV1289" t="str">
            <v>sc</v>
          </cell>
        </row>
        <row r="1290">
          <cell r="AP1290">
            <v>503719</v>
          </cell>
          <cell r="AQ1290">
            <v>2002086</v>
          </cell>
          <cell r="AR1290">
            <v>2</v>
          </cell>
          <cell r="AS1290">
            <v>42768</v>
          </cell>
          <cell r="AT1290" t="str">
            <v>SD Reservado Acciones de Movilidad UAERMV Circuito Movilidad Salvando Vidas -</v>
          </cell>
          <cell r="AU1290">
            <v>42768</v>
          </cell>
          <cell r="AV1290" t="str">
            <v>sc</v>
          </cell>
        </row>
        <row r="1291">
          <cell r="AP1291">
            <v>503724</v>
          </cell>
          <cell r="AQ1291">
            <v>2002093</v>
          </cell>
          <cell r="AR1291">
            <v>2</v>
          </cell>
          <cell r="AS1291">
            <v>42768</v>
          </cell>
          <cell r="AT1291" t="str">
            <v>SD Reservado Acciones de Movilidad UAERMV Circuito Movilidad Salvando Vidas -</v>
          </cell>
          <cell r="AU1291">
            <v>42768</v>
          </cell>
          <cell r="AV1291" t="str">
            <v>sc</v>
          </cell>
        </row>
        <row r="1292">
          <cell r="AP1292">
            <v>503729</v>
          </cell>
          <cell r="AQ1292">
            <v>2002102</v>
          </cell>
          <cell r="AR1292">
            <v>2</v>
          </cell>
          <cell r="AS1292">
            <v>42768</v>
          </cell>
          <cell r="AT1292" t="str">
            <v>SD Reservado Acciones de Movilidad UAERMV Circuito Movilidad Salvando Vidas -</v>
          </cell>
          <cell r="AU1292">
            <v>42768</v>
          </cell>
          <cell r="AV1292" t="str">
            <v>sc</v>
          </cell>
        </row>
        <row r="1293">
          <cell r="AP1293">
            <v>503734</v>
          </cell>
          <cell r="AQ1293">
            <v>2002116</v>
          </cell>
          <cell r="AR1293">
            <v>2</v>
          </cell>
          <cell r="AS1293">
            <v>42768</v>
          </cell>
          <cell r="AT1293" t="str">
            <v>SD Reservado Acciones de Movilidad UAERMV Circuito Movilidad Salvando Vidas -</v>
          </cell>
          <cell r="AU1293">
            <v>42768</v>
          </cell>
          <cell r="AV1293" t="str">
            <v>sc</v>
          </cell>
        </row>
        <row r="1294">
          <cell r="AP1294">
            <v>503822</v>
          </cell>
          <cell r="AQ1294">
            <v>2002211</v>
          </cell>
          <cell r="AR1294">
            <v>2</v>
          </cell>
          <cell r="AS1294">
            <v>42779</v>
          </cell>
          <cell r="AT1294" t="str">
            <v>SD Terminado Acciones de Movilidad UAERMV Circuito Movilidad Salvando Vidas -</v>
          </cell>
          <cell r="AU1294">
            <v>42779</v>
          </cell>
          <cell r="AV1294" t="str">
            <v>sc</v>
          </cell>
        </row>
        <row r="1295">
          <cell r="AP1295">
            <v>503827</v>
          </cell>
          <cell r="AQ1295">
            <v>2001784</v>
          </cell>
          <cell r="AR1295">
            <v>2</v>
          </cell>
          <cell r="AS1295">
            <v>42768</v>
          </cell>
          <cell r="AT1295" t="str">
            <v>SD Reservado Acciones de Movilidad UAERMV Circuito Movilidad Salvando Vidas -</v>
          </cell>
          <cell r="AU1295">
            <v>42768</v>
          </cell>
          <cell r="AV1295" t="str">
            <v>sc</v>
          </cell>
        </row>
        <row r="1296">
          <cell r="AP1296">
            <v>503832</v>
          </cell>
          <cell r="AQ1296">
            <v>2001800</v>
          </cell>
          <cell r="AR1296">
            <v>2</v>
          </cell>
          <cell r="AS1296">
            <v>42768</v>
          </cell>
          <cell r="AT1296" t="str">
            <v>SD Reservado Acciones de Movilidad UAERMV Circuito Movilidad Salvando Vidas -</v>
          </cell>
          <cell r="AU1296">
            <v>42768</v>
          </cell>
          <cell r="AV1296" t="str">
            <v>sc</v>
          </cell>
        </row>
        <row r="1297">
          <cell r="AP1297">
            <v>503847</v>
          </cell>
          <cell r="AQ1297">
            <v>2001875</v>
          </cell>
          <cell r="AR1297">
            <v>2</v>
          </cell>
          <cell r="AS1297">
            <v>42768</v>
          </cell>
          <cell r="AT1297" t="str">
            <v>SD Reservado Acciones de Movilidad UAERMV Circuito Movilidad Salvando Vidas -</v>
          </cell>
          <cell r="AU1297">
            <v>42768</v>
          </cell>
          <cell r="AV1297" t="str">
            <v>sc</v>
          </cell>
        </row>
        <row r="1298">
          <cell r="AP1298">
            <v>503852</v>
          </cell>
          <cell r="AQ1298">
            <v>2001915</v>
          </cell>
          <cell r="AR1298">
            <v>2</v>
          </cell>
          <cell r="AS1298">
            <v>42768</v>
          </cell>
          <cell r="AT1298" t="str">
            <v>SD Reservado Acciones de Movilidad UAERMV Circuito Movilidad Salvando Vidas -</v>
          </cell>
          <cell r="AU1298">
            <v>42768</v>
          </cell>
          <cell r="AV1298" t="str">
            <v>sc</v>
          </cell>
        </row>
        <row r="1299">
          <cell r="AP1299">
            <v>503857</v>
          </cell>
          <cell r="AQ1299">
            <v>2001943</v>
          </cell>
          <cell r="AR1299">
            <v>2</v>
          </cell>
          <cell r="AS1299">
            <v>42768</v>
          </cell>
          <cell r="AT1299" t="str">
            <v>SD Reservado Acciones de Movilidad UAERMV Circuito Movilidad Salvando Vidas -</v>
          </cell>
          <cell r="AU1299">
            <v>42768</v>
          </cell>
          <cell r="AV1299" t="str">
            <v>sc</v>
          </cell>
        </row>
        <row r="1300">
          <cell r="AP1300">
            <v>503862</v>
          </cell>
          <cell r="AQ1300">
            <v>2001975</v>
          </cell>
          <cell r="AR1300">
            <v>2</v>
          </cell>
          <cell r="AS1300">
            <v>42768</v>
          </cell>
          <cell r="AT1300" t="str">
            <v>SD Reservado Acciones de Movilidad UAERMV Circuito Movilidad Salvando Vidas -</v>
          </cell>
          <cell r="AU1300">
            <v>42768</v>
          </cell>
          <cell r="AV1300" t="str">
            <v>sc</v>
          </cell>
        </row>
        <row r="1301">
          <cell r="AP1301">
            <v>503872</v>
          </cell>
          <cell r="AQ1301">
            <v>2001739</v>
          </cell>
          <cell r="AR1301">
            <v>2</v>
          </cell>
          <cell r="AS1301">
            <v>42768</v>
          </cell>
          <cell r="AT1301" t="str">
            <v>SD Reservado Acciones de Movilidad UAERMV Circuito Movilidad Salvando Vidas -</v>
          </cell>
          <cell r="AU1301">
            <v>42768</v>
          </cell>
          <cell r="AV1301" t="str">
            <v>sc</v>
          </cell>
        </row>
        <row r="1302">
          <cell r="AP1302">
            <v>503902</v>
          </cell>
          <cell r="AQ1302">
            <v>2001524</v>
          </cell>
          <cell r="AR1302">
            <v>2</v>
          </cell>
          <cell r="AS1302">
            <v>42779</v>
          </cell>
          <cell r="AT1302" t="str">
            <v>SD Terminado Acciones de Movilidad UAERMV Circuito Movilidad Salvando Vidas -</v>
          </cell>
          <cell r="AU1302">
            <v>42779</v>
          </cell>
          <cell r="AV1302" t="str">
            <v>sc</v>
          </cell>
        </row>
        <row r="1303">
          <cell r="AP1303">
            <v>503907</v>
          </cell>
          <cell r="AQ1303">
            <v>2001767</v>
          </cell>
          <cell r="AR1303">
            <v>2</v>
          </cell>
          <cell r="AS1303">
            <v>42768</v>
          </cell>
          <cell r="AT1303" t="str">
            <v>SD Reservado Acciones de Movilidad UAERMV Circuito Movilidad Salvando Vidas -</v>
          </cell>
          <cell r="AU1303">
            <v>42768</v>
          </cell>
          <cell r="AV1303" t="str">
            <v>sc</v>
          </cell>
        </row>
        <row r="1304">
          <cell r="AP1304">
            <v>503912</v>
          </cell>
          <cell r="AQ1304">
            <v>2001561</v>
          </cell>
          <cell r="AR1304">
            <v>2</v>
          </cell>
          <cell r="AS1304">
            <v>42779</v>
          </cell>
          <cell r="AT1304" t="str">
            <v>SD Terminado Acciones de Movilidad UAERMV Circuito Movilidad Salvando Vidas -</v>
          </cell>
          <cell r="AU1304">
            <v>42779</v>
          </cell>
          <cell r="AV1304" t="str">
            <v>sc</v>
          </cell>
        </row>
        <row r="1305">
          <cell r="AP1305">
            <v>503927</v>
          </cell>
          <cell r="AQ1305">
            <v>2001661</v>
          </cell>
          <cell r="AR1305">
            <v>2</v>
          </cell>
          <cell r="AS1305">
            <v>42768</v>
          </cell>
          <cell r="AT1305" t="str">
            <v>SD Reservado Acciones de Movilidad UAERMV Circuito Movilidad Salvando Vidas -</v>
          </cell>
          <cell r="AU1305">
            <v>42768</v>
          </cell>
          <cell r="AV1305" t="str">
            <v>sc</v>
          </cell>
        </row>
        <row r="1306">
          <cell r="AP1306">
            <v>503932</v>
          </cell>
          <cell r="AQ1306">
            <v>2001680</v>
          </cell>
          <cell r="AR1306">
            <v>2</v>
          </cell>
          <cell r="AS1306">
            <v>42768</v>
          </cell>
          <cell r="AT1306" t="str">
            <v>SD Reservado Acciones de Movilidad UAERMV Circuito Movilidad Salvando Vidas -</v>
          </cell>
          <cell r="AU1306">
            <v>42768</v>
          </cell>
          <cell r="AV1306" t="str">
            <v>sc</v>
          </cell>
        </row>
        <row r="1307">
          <cell r="AP1307">
            <v>504207</v>
          </cell>
          <cell r="AQ1307">
            <v>2001294</v>
          </cell>
          <cell r="AR1307">
            <v>2</v>
          </cell>
          <cell r="AS1307">
            <v>42731</v>
          </cell>
          <cell r="AT1307" t="str">
            <v>SD Reservado Mantenimiento Rutinario IDU Circuito Movilidad EJECUCION SITP 2016 -</v>
          </cell>
          <cell r="AU1307">
            <v>42731</v>
          </cell>
          <cell r="AV1307" t="str">
            <v>sc</v>
          </cell>
        </row>
        <row r="1308">
          <cell r="AP1308">
            <v>504224</v>
          </cell>
          <cell r="AQ1308">
            <v>2002206</v>
          </cell>
          <cell r="AR1308">
            <v>2</v>
          </cell>
          <cell r="AS1308">
            <v>42731</v>
          </cell>
          <cell r="AT1308" t="str">
            <v>SD Reservado Mantenimiento Periódico IDU Circuito Movilidad EJECUCION SITP 2016 -</v>
          </cell>
          <cell r="AU1308">
            <v>42731</v>
          </cell>
          <cell r="AV1308" t="str">
            <v>sc</v>
          </cell>
        </row>
        <row r="1309">
          <cell r="AP1309">
            <v>504276</v>
          </cell>
          <cell r="AQ1309">
            <v>2001243</v>
          </cell>
          <cell r="AR1309">
            <v>2</v>
          </cell>
          <cell r="AS1309">
            <v>42731</v>
          </cell>
          <cell r="AT1309" t="str">
            <v>SD Reservado Mantenimiento Periódico IDU Circuito Movilidad EJECUCION SITP 2016 -</v>
          </cell>
          <cell r="AU1309">
            <v>42731</v>
          </cell>
          <cell r="AV1309" t="str">
            <v>sc</v>
          </cell>
        </row>
        <row r="1310">
          <cell r="AP1310">
            <v>504279</v>
          </cell>
          <cell r="AQ1310">
            <v>2001224</v>
          </cell>
          <cell r="AR1310">
            <v>2</v>
          </cell>
          <cell r="AS1310">
            <v>42731</v>
          </cell>
          <cell r="AT1310" t="str">
            <v>SD Reservado Mantenimiento Rutinario IDU Circuito Movilidad EJECUCION SITP 2016 -</v>
          </cell>
          <cell r="AU1310">
            <v>42731</v>
          </cell>
          <cell r="AV1310" t="str">
            <v>sc</v>
          </cell>
        </row>
        <row r="1311">
          <cell r="AP1311">
            <v>504943</v>
          </cell>
          <cell r="AQ1311">
            <v>2000706</v>
          </cell>
          <cell r="AR1311">
            <v>2</v>
          </cell>
          <cell r="AS1311">
            <v>42313</v>
          </cell>
          <cell r="AT1311" t="str">
            <v>IDU-083-2012 Terminado Mantenimiento Periódico IDU Arterial  -</v>
          </cell>
          <cell r="AU1311">
            <v>42313</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v>42313</v>
          </cell>
          <cell r="AV1314" t="str">
            <v>sc</v>
          </cell>
        </row>
        <row r="1315">
          <cell r="AP1315">
            <v>504980</v>
          </cell>
          <cell r="AQ1315">
            <v>2000672</v>
          </cell>
          <cell r="AR1315">
            <v>2</v>
          </cell>
          <cell r="AS1315">
            <v>42313</v>
          </cell>
          <cell r="AT1315" t="str">
            <v>IDU-1686-2014 Terminado Rehabilitación IDU Arterial  -</v>
          </cell>
          <cell r="AU1315">
            <v>42313</v>
          </cell>
          <cell r="AV1315" t="str">
            <v>sc</v>
          </cell>
        </row>
        <row r="1316">
          <cell r="AP1316">
            <v>505008</v>
          </cell>
          <cell r="AQ1316">
            <v>2000535</v>
          </cell>
          <cell r="AR1316">
            <v>2</v>
          </cell>
          <cell r="AS1316">
            <v>42409</v>
          </cell>
          <cell r="AT1316" t="str">
            <v>IDU-1686-2014 Terminado Acciones de Movilidad IDU Arterial  -</v>
          </cell>
          <cell r="AU1316">
            <v>42409</v>
          </cell>
          <cell r="AV1316" t="str">
            <v>sc</v>
          </cell>
        </row>
        <row r="1317">
          <cell r="AP1317">
            <v>505010</v>
          </cell>
          <cell r="AQ1317">
            <v>2000535</v>
          </cell>
          <cell r="AR1317">
            <v>2</v>
          </cell>
          <cell r="AS1317">
            <v>42313</v>
          </cell>
          <cell r="AT1317" t="str">
            <v>IDU-1686-2014 Terminado Rehabilitación IDU Arterial  -</v>
          </cell>
          <cell r="AU1317">
            <v>42313</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v>41029</v>
          </cell>
          <cell r="AV1326" t="str">
            <v>sc</v>
          </cell>
        </row>
        <row r="1327">
          <cell r="AP1327">
            <v>506074</v>
          </cell>
          <cell r="AQ1327">
            <v>2000849</v>
          </cell>
          <cell r="AR1327">
            <v>2</v>
          </cell>
          <cell r="AS1327">
            <v>41029</v>
          </cell>
          <cell r="AT1327" t="str">
            <v>CONV-008-2011 Terminado Mantenimiento Periódico UAERMV Arterial  -</v>
          </cell>
          <cell r="AU1327">
            <v>41029</v>
          </cell>
          <cell r="AV1327" t="str">
            <v>sc</v>
          </cell>
        </row>
        <row r="1328">
          <cell r="AP1328">
            <v>506076</v>
          </cell>
          <cell r="AQ1328">
            <v>2000849</v>
          </cell>
          <cell r="AR1328">
            <v>2</v>
          </cell>
          <cell r="AS1328">
            <v>42313</v>
          </cell>
          <cell r="AT1328" t="str">
            <v>CONV-008-2011 Terminado Acciones de Movilidad IDU Arterial  -</v>
          </cell>
          <cell r="AU1328">
            <v>42313</v>
          </cell>
          <cell r="AV1328" t="str">
            <v>sc</v>
          </cell>
        </row>
        <row r="1329">
          <cell r="AP1329">
            <v>506078</v>
          </cell>
          <cell r="AQ1329">
            <v>2000849</v>
          </cell>
          <cell r="AR1329">
            <v>2</v>
          </cell>
          <cell r="AS1329">
            <v>41029</v>
          </cell>
          <cell r="AT1329" t="str">
            <v>CONV-008-2011 Terminado Mantenimiento Periódico UAERMV Arterial  -</v>
          </cell>
          <cell r="AU1329">
            <v>41029</v>
          </cell>
          <cell r="AV1329" t="str">
            <v>sc</v>
          </cell>
        </row>
        <row r="1330">
          <cell r="AP1330">
            <v>506080</v>
          </cell>
          <cell r="AQ1330">
            <v>2000849</v>
          </cell>
          <cell r="AR1330">
            <v>2</v>
          </cell>
          <cell r="AS1330">
            <v>41029</v>
          </cell>
          <cell r="AT1330" t="str">
            <v>CONV-008-2011 Terminado Mantenimiento Periódico UAERMV Arterial  -</v>
          </cell>
          <cell r="AU1330">
            <v>41029</v>
          </cell>
          <cell r="AV1330" t="str">
            <v>sc</v>
          </cell>
        </row>
        <row r="1331">
          <cell r="AP1331">
            <v>506082</v>
          </cell>
          <cell r="AQ1331">
            <v>2000849</v>
          </cell>
          <cell r="AR1331">
            <v>2</v>
          </cell>
          <cell r="AS1331">
            <v>41029</v>
          </cell>
          <cell r="AT1331" t="str">
            <v>CONV-008-2011 Terminado Mantenimiento Periódico UAERMV Arterial  -</v>
          </cell>
          <cell r="AU1331">
            <v>41029</v>
          </cell>
          <cell r="AV1331" t="str">
            <v>sc</v>
          </cell>
        </row>
        <row r="1332">
          <cell r="AP1332">
            <v>507278</v>
          </cell>
          <cell r="AQ1332">
            <v>2001567</v>
          </cell>
          <cell r="AR1332">
            <v>2</v>
          </cell>
          <cell r="AS1332">
            <v>42781</v>
          </cell>
          <cell r="AT1332" t="str">
            <v>SD Reservado Acciones de Movilidad UAERMV Circuito Movilidad SD -</v>
          </cell>
          <cell r="AU1332">
            <v>42781</v>
          </cell>
          <cell r="AV1332" t="str">
            <v>sc</v>
          </cell>
        </row>
        <row r="1333">
          <cell r="AP1333">
            <v>507280</v>
          </cell>
          <cell r="AQ1333">
            <v>2001567</v>
          </cell>
          <cell r="AR1333">
            <v>2</v>
          </cell>
          <cell r="AS1333">
            <v>42781</v>
          </cell>
          <cell r="AT1333" t="str">
            <v>SD Reservado Acciones de Movilidad UAERMV Circuito Movilidad SD -</v>
          </cell>
          <cell r="AU1333">
            <v>42781</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v>42313</v>
          </cell>
          <cell r="AV1570" t="str">
            <v>sc</v>
          </cell>
        </row>
        <row r="1571">
          <cell r="AP1571">
            <v>143612</v>
          </cell>
          <cell r="AQ1571">
            <v>3001311</v>
          </cell>
          <cell r="AR1571">
            <v>3</v>
          </cell>
          <cell r="AS1571">
            <v>42731</v>
          </cell>
          <cell r="AT1571" t="str">
            <v>SD Reservado Mantenimiento Rutinario IDU Circuito Movilidad EJECUCION SITP 2016 -</v>
          </cell>
          <cell r="AU1571">
            <v>42731</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v>42731</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v>42731</v>
          </cell>
          <cell r="AV1573" t="str">
            <v>sc</v>
          </cell>
        </row>
        <row r="1574">
          <cell r="AP1574">
            <v>143634</v>
          </cell>
          <cell r="AQ1574">
            <v>3001687</v>
          </cell>
          <cell r="AR1574">
            <v>3</v>
          </cell>
          <cell r="AS1574">
            <v>42731</v>
          </cell>
          <cell r="AT1574" t="str">
            <v>SD Reservado Mantenimiento Periódico IDU Circuito Movilidad EJECUCION SITP 2016 -</v>
          </cell>
          <cell r="AU1574">
            <v>42731</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v>42731</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v>42731</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v>42731</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v>42731</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v>42731</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v>42731</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v>42731</v>
          </cell>
          <cell r="AV1581" t="str">
            <v>RESERVADO IDU</v>
          </cell>
        </row>
        <row r="1582">
          <cell r="AP1582">
            <v>143647</v>
          </cell>
          <cell r="AQ1582">
            <v>3001239</v>
          </cell>
          <cell r="AR1582">
            <v>3</v>
          </cell>
          <cell r="AS1582">
            <v>42731</v>
          </cell>
          <cell r="AT1582" t="str">
            <v>SD Reservado Mantenimiento Rutinario IDU Local EJECUCION SITP 2016 -</v>
          </cell>
          <cell r="AU1582">
            <v>42731</v>
          </cell>
          <cell r="AV1582" t="str">
            <v>RESERVADO IDU</v>
          </cell>
        </row>
        <row r="1583">
          <cell r="AP1583">
            <v>143648</v>
          </cell>
          <cell r="AQ1583">
            <v>3001228</v>
          </cell>
          <cell r="AR1583">
            <v>3</v>
          </cell>
          <cell r="AS1583">
            <v>42731</v>
          </cell>
          <cell r="AT1583" t="str">
            <v>SD Reservado Mantenimiento Periódico IDU Local EJECUCION SITP 2016 -</v>
          </cell>
          <cell r="AU1583">
            <v>42731</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v>42731</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v>42731</v>
          </cell>
          <cell r="AV1592" t="str">
            <v>VIABLE</v>
          </cell>
        </row>
        <row r="1593">
          <cell r="AP1593">
            <v>143702</v>
          </cell>
          <cell r="AQ1593">
            <v>3001114</v>
          </cell>
          <cell r="AR1593">
            <v>3</v>
          </cell>
          <cell r="AS1593">
            <v>42731</v>
          </cell>
          <cell r="AT1593" t="str">
            <v>SD Reservado Mantenimiento Periódico IDU Circuito Movilidad EJECUCION SITP 2016 -</v>
          </cell>
          <cell r="AU1593">
            <v>42731</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v>42731</v>
          </cell>
          <cell r="AV1594" t="str">
            <v>RESERVADO IDU</v>
          </cell>
        </row>
        <row r="1595">
          <cell r="AP1595">
            <v>143707</v>
          </cell>
          <cell r="AQ1595">
            <v>3001020</v>
          </cell>
          <cell r="AR1595">
            <v>3</v>
          </cell>
          <cell r="AS1595">
            <v>41411</v>
          </cell>
          <cell r="AT1595" t="str">
            <v>SD Terminado Mantenimiento Periódico UAERMV Circuito Movilidad  -</v>
          </cell>
          <cell r="AU1595">
            <v>41411</v>
          </cell>
          <cell r="AV1595" t="str">
            <v>VIABLE</v>
          </cell>
        </row>
        <row r="1596">
          <cell r="AP1596">
            <v>143708</v>
          </cell>
          <cell r="AQ1596">
            <v>3000749</v>
          </cell>
          <cell r="AR1596">
            <v>3</v>
          </cell>
          <cell r="AS1596">
            <v>42313</v>
          </cell>
          <cell r="AT1596" t="str">
            <v>CONV-011-2011 Terminado Acciones de Movilidad IDU Circuito Movilidad  -</v>
          </cell>
          <cell r="AU1596">
            <v>42313</v>
          </cell>
          <cell r="AV1596" t="str">
            <v>sc</v>
          </cell>
        </row>
        <row r="1597">
          <cell r="AP1597">
            <v>143709</v>
          </cell>
          <cell r="AQ1597">
            <v>3000724</v>
          </cell>
          <cell r="AR1597">
            <v>3</v>
          </cell>
          <cell r="AS1597">
            <v>42313</v>
          </cell>
          <cell r="AT1597" t="str">
            <v>CONV-011-2011 Terminado Acciones de Movilidad IDU Circuito Movilidad  -</v>
          </cell>
          <cell r="AU1597">
            <v>42313</v>
          </cell>
          <cell r="AV1597" t="str">
            <v>VIABLE</v>
          </cell>
        </row>
        <row r="1598">
          <cell r="AP1598">
            <v>143710</v>
          </cell>
          <cell r="AQ1598">
            <v>3000688</v>
          </cell>
          <cell r="AR1598">
            <v>3</v>
          </cell>
          <cell r="AS1598">
            <v>42313</v>
          </cell>
          <cell r="AT1598" t="str">
            <v>CONV-011-2011 Terminado Acciones de Movilidad IDU Circuito Movilidad  -</v>
          </cell>
          <cell r="AU1598">
            <v>42313</v>
          </cell>
          <cell r="AV1598" t="str">
            <v>VIABLE</v>
          </cell>
        </row>
        <row r="1599">
          <cell r="AP1599">
            <v>143720</v>
          </cell>
          <cell r="AQ1599">
            <v>3000355</v>
          </cell>
          <cell r="AR1599">
            <v>3</v>
          </cell>
          <cell r="AS1599">
            <v>42313</v>
          </cell>
          <cell r="AT1599" t="str">
            <v>CONV-011-2011 Terminado Acciones de Movilidad IDU Local  -</v>
          </cell>
          <cell r="AU1599">
            <v>42313</v>
          </cell>
          <cell r="AV1599" t="str">
            <v>VIABLE</v>
          </cell>
        </row>
        <row r="1600">
          <cell r="AP1600">
            <v>143721</v>
          </cell>
          <cell r="AQ1600">
            <v>3000342</v>
          </cell>
          <cell r="AR1600">
            <v>3</v>
          </cell>
          <cell r="AS1600">
            <v>42313</v>
          </cell>
          <cell r="AT1600" t="str">
            <v>CONV-011-2011 Terminado Acciones de Movilidad IDU Local  -</v>
          </cell>
          <cell r="AU1600">
            <v>42313</v>
          </cell>
          <cell r="AV1600" t="str">
            <v>VIABLE</v>
          </cell>
        </row>
        <row r="1601">
          <cell r="AP1601">
            <v>143771</v>
          </cell>
          <cell r="AQ1601">
            <v>3000293</v>
          </cell>
          <cell r="AR1601">
            <v>3</v>
          </cell>
          <cell r="AS1601">
            <v>42781</v>
          </cell>
          <cell r="AT1601" t="str">
            <v>SD Reservado Acciones de Movilidad UAERMV Circuito Movilidad SD -</v>
          </cell>
          <cell r="AU1601">
            <v>42781</v>
          </cell>
          <cell r="AV1601" t="str">
            <v>VIABLE</v>
          </cell>
        </row>
        <row r="1602">
          <cell r="AP1602">
            <v>143772</v>
          </cell>
          <cell r="AQ1602">
            <v>3000279</v>
          </cell>
          <cell r="AR1602">
            <v>3</v>
          </cell>
          <cell r="AS1602">
            <v>42781</v>
          </cell>
          <cell r="AT1602" t="str">
            <v>SD Reservado Acciones de Movilidad UAERMV Circuito Movilidad SD -</v>
          </cell>
          <cell r="AU1602">
            <v>42781</v>
          </cell>
          <cell r="AV1602" t="str">
            <v>VIABLE</v>
          </cell>
        </row>
        <row r="1603">
          <cell r="AP1603">
            <v>143773</v>
          </cell>
          <cell r="AQ1603">
            <v>3000266</v>
          </cell>
          <cell r="AR1603">
            <v>3</v>
          </cell>
          <cell r="AS1603">
            <v>42781</v>
          </cell>
          <cell r="AT1603" t="str">
            <v>SD Reservado Acciones de Movilidad UAERMV Circuito Movilidad SD -</v>
          </cell>
          <cell r="AU1603">
            <v>42781</v>
          </cell>
          <cell r="AV1603" t="str">
            <v>VIABLE</v>
          </cell>
        </row>
        <row r="1604">
          <cell r="AP1604">
            <v>143774</v>
          </cell>
          <cell r="AQ1604">
            <v>3000207</v>
          </cell>
          <cell r="AR1604">
            <v>3</v>
          </cell>
          <cell r="AS1604">
            <v>42313</v>
          </cell>
          <cell r="AT1604" t="str">
            <v>SD Terminado Mantenimiento Periódico UAERMV Circuito Movilidad  -</v>
          </cell>
          <cell r="AU1604">
            <v>42313</v>
          </cell>
          <cell r="AV1604" t="str">
            <v>VIABLE</v>
          </cell>
        </row>
        <row r="1605">
          <cell r="AP1605">
            <v>143775</v>
          </cell>
          <cell r="AQ1605">
            <v>3000196</v>
          </cell>
          <cell r="AR1605">
            <v>3</v>
          </cell>
          <cell r="AS1605">
            <v>42313</v>
          </cell>
          <cell r="AT1605" t="str">
            <v>SD Terminado Mantenimiento Periódico UAERMV Circuito Movilidad  -</v>
          </cell>
          <cell r="AU1605">
            <v>42313</v>
          </cell>
          <cell r="AV1605" t="str">
            <v>VIABLE</v>
          </cell>
        </row>
        <row r="1606">
          <cell r="AP1606">
            <v>143776</v>
          </cell>
          <cell r="AQ1606">
            <v>3002241</v>
          </cell>
          <cell r="AR1606">
            <v>3</v>
          </cell>
          <cell r="AS1606">
            <v>42781</v>
          </cell>
          <cell r="AT1606" t="str">
            <v>SD Reservado Acciones de Movilidad UAERMV Circuito Movilidad SD -</v>
          </cell>
          <cell r="AU1606">
            <v>42781</v>
          </cell>
          <cell r="AV1606" t="str">
            <v>VIABLE</v>
          </cell>
        </row>
        <row r="1607">
          <cell r="AP1607">
            <v>143777</v>
          </cell>
          <cell r="AQ1607">
            <v>3000235</v>
          </cell>
          <cell r="AR1607">
            <v>3</v>
          </cell>
          <cell r="AS1607">
            <v>42313</v>
          </cell>
          <cell r="AT1607" t="str">
            <v>SD Terminado Mantenimiento Periódico UAERMV Circuito Movilidad  -</v>
          </cell>
          <cell r="AU1607">
            <v>42313</v>
          </cell>
          <cell r="AV1607" t="str">
            <v>VIABLE</v>
          </cell>
        </row>
        <row r="1608">
          <cell r="AP1608">
            <v>143778</v>
          </cell>
          <cell r="AQ1608">
            <v>3000164</v>
          </cell>
          <cell r="AR1608">
            <v>3</v>
          </cell>
          <cell r="AS1608">
            <v>42313</v>
          </cell>
          <cell r="AT1608" t="str">
            <v>SD Terminado Mantenimiento Periódico UAERMV Circuito Movilidad  -</v>
          </cell>
          <cell r="AU1608">
            <v>42313</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v>41411</v>
          </cell>
          <cell r="AV1611" t="str">
            <v>VIABLE</v>
          </cell>
        </row>
        <row r="1612">
          <cell r="AP1612">
            <v>143858</v>
          </cell>
          <cell r="AQ1612">
            <v>3001153</v>
          </cell>
          <cell r="AR1612">
            <v>3</v>
          </cell>
          <cell r="AS1612">
            <v>42313</v>
          </cell>
          <cell r="AT1612" t="str">
            <v>CONV-011-2011 Terminado Acciones de Movilidad IDU Circuito Movilidad  -</v>
          </cell>
          <cell r="AU1612">
            <v>42313</v>
          </cell>
          <cell r="AV1612" t="str">
            <v>VIABLE</v>
          </cell>
        </row>
        <row r="1613">
          <cell r="AP1613">
            <v>143859</v>
          </cell>
          <cell r="AQ1613">
            <v>3001116</v>
          </cell>
          <cell r="AR1613">
            <v>3</v>
          </cell>
          <cell r="AS1613">
            <v>42313</v>
          </cell>
          <cell r="AT1613" t="str">
            <v>CONV-011-2011 Terminado Acciones de Movilidad IDU Circuito Movilidad  -</v>
          </cell>
          <cell r="AU1613">
            <v>42313</v>
          </cell>
          <cell r="AV1613" t="str">
            <v>VIABLE</v>
          </cell>
        </row>
        <row r="1614">
          <cell r="AP1614">
            <v>143860</v>
          </cell>
          <cell r="AQ1614">
            <v>3001062</v>
          </cell>
          <cell r="AR1614">
            <v>3</v>
          </cell>
          <cell r="AS1614">
            <v>41464</v>
          </cell>
          <cell r="AT1614" t="str">
            <v>SD Terminado Acciones de Movilidad UAERMV Local  -</v>
          </cell>
          <cell r="AU1614">
            <v>41464</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v>42731</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v>42731</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v>42731</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v>42731</v>
          </cell>
          <cell r="AV1629" t="str">
            <v>RESERVADO IDU</v>
          </cell>
        </row>
        <row r="1630">
          <cell r="AP1630">
            <v>144121</v>
          </cell>
          <cell r="AQ1630">
            <v>3000889</v>
          </cell>
          <cell r="AR1630">
            <v>3</v>
          </cell>
          <cell r="AS1630">
            <v>42313</v>
          </cell>
          <cell r="AT1630" t="str">
            <v>CONV-011-2011 Terminado Acciones de Movilidad IDU Circuito Movilidad  -</v>
          </cell>
          <cell r="AU1630">
            <v>42313</v>
          </cell>
          <cell r="AV1630" t="str">
            <v>RESERVADO FDL</v>
          </cell>
        </row>
        <row r="1631">
          <cell r="AP1631">
            <v>144122</v>
          </cell>
          <cell r="AQ1631">
            <v>3000880</v>
          </cell>
          <cell r="AR1631">
            <v>3</v>
          </cell>
          <cell r="AS1631">
            <v>42313</v>
          </cell>
          <cell r="AT1631" t="str">
            <v>CONV-011-2011 Terminado Acciones de Movilidad IDU Circuito Movilidad  -</v>
          </cell>
          <cell r="AU1631">
            <v>42313</v>
          </cell>
          <cell r="AV1631" t="str">
            <v>RESERVADO FDL</v>
          </cell>
        </row>
        <row r="1632">
          <cell r="AP1632">
            <v>144132</v>
          </cell>
          <cell r="AQ1632">
            <v>3001320</v>
          </cell>
          <cell r="AR1632">
            <v>3</v>
          </cell>
          <cell r="AS1632">
            <v>40737</v>
          </cell>
          <cell r="AT1632" t="str">
            <v>UMV-78-2010 Terminado Rehabilitación UAERMV Circuito Movilidad  -</v>
          </cell>
          <cell r="AU1632">
            <v>40737</v>
          </cell>
          <cell r="AV1632" t="str">
            <v>sc</v>
          </cell>
        </row>
        <row r="1633">
          <cell r="AP1633">
            <v>144258</v>
          </cell>
          <cell r="AQ1633">
            <v>3000725</v>
          </cell>
          <cell r="AR1633">
            <v>3</v>
          </cell>
          <cell r="AS1633">
            <v>41411</v>
          </cell>
          <cell r="AT1633" t="str">
            <v>SD Terminado Mantenimiento Periódico UAERMV Circuito Movilidad  -</v>
          </cell>
          <cell r="AU1633">
            <v>41411</v>
          </cell>
          <cell r="AV1633" t="str">
            <v>VIABLE</v>
          </cell>
        </row>
        <row r="1634">
          <cell r="AP1634">
            <v>144260</v>
          </cell>
          <cell r="AQ1634">
            <v>3000661</v>
          </cell>
          <cell r="AR1634">
            <v>3</v>
          </cell>
          <cell r="AS1634">
            <v>42342</v>
          </cell>
          <cell r="AT1634" t="str">
            <v>IDU-420-2015 Contratado Construcción IDU Circuito Movilidad  -</v>
          </cell>
          <cell r="AU1634">
            <v>42342</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v>42342</v>
          </cell>
          <cell r="AV1636" t="str">
            <v>VIABLE</v>
          </cell>
        </row>
        <row r="1637">
          <cell r="AP1637">
            <v>144410</v>
          </cell>
          <cell r="AQ1637">
            <v>3000244</v>
          </cell>
          <cell r="AR1637">
            <v>3</v>
          </cell>
          <cell r="AS1637">
            <v>42313</v>
          </cell>
          <cell r="AT1637" t="str">
            <v>CONV-011-2011 Terminado Acciones de Movilidad IDU Circuito Movilidad  -</v>
          </cell>
          <cell r="AU1637">
            <v>42313</v>
          </cell>
          <cell r="AV1637" t="str">
            <v>sc</v>
          </cell>
        </row>
        <row r="1638">
          <cell r="AP1638">
            <v>144411</v>
          </cell>
          <cell r="AQ1638">
            <v>3000239</v>
          </cell>
          <cell r="AR1638">
            <v>3</v>
          </cell>
          <cell r="AS1638">
            <v>42313</v>
          </cell>
          <cell r="AT1638" t="str">
            <v>CONV-011-2011 Terminado Acciones de Movilidad IDU Circuito Movilidad  -</v>
          </cell>
          <cell r="AU1638">
            <v>42313</v>
          </cell>
          <cell r="AV1638" t="str">
            <v>sc</v>
          </cell>
        </row>
        <row r="1639">
          <cell r="AP1639">
            <v>144412</v>
          </cell>
          <cell r="AQ1639">
            <v>3000234</v>
          </cell>
          <cell r="AR1639">
            <v>3</v>
          </cell>
          <cell r="AS1639">
            <v>42313</v>
          </cell>
          <cell r="AT1639" t="str">
            <v>CONV-011-2011 Terminado Acciones de Movilidad IDU Circuito Movilidad  -</v>
          </cell>
          <cell r="AU1639">
            <v>42313</v>
          </cell>
          <cell r="AV1639" t="str">
            <v>sc</v>
          </cell>
        </row>
        <row r="1640">
          <cell r="AP1640">
            <v>144413</v>
          </cell>
          <cell r="AQ1640">
            <v>3000232</v>
          </cell>
          <cell r="AR1640">
            <v>3</v>
          </cell>
          <cell r="AS1640">
            <v>42278</v>
          </cell>
          <cell r="AT1640" t="str">
            <v>CONV-1292-2012 Terminado Mantenimiento Periódico UAERMV Circuito Movilidad  -</v>
          </cell>
          <cell r="AU1640">
            <v>42278</v>
          </cell>
          <cell r="AV1640" t="str">
            <v>sc</v>
          </cell>
        </row>
        <row r="1641">
          <cell r="AP1641">
            <v>144414</v>
          </cell>
          <cell r="AQ1641">
            <v>3000227</v>
          </cell>
          <cell r="AR1641">
            <v>3</v>
          </cell>
          <cell r="AS1641">
            <v>42278</v>
          </cell>
          <cell r="AT1641" t="str">
            <v>CONV-1292-2012 Terminado Mantenimiento Periódico UAERMV Circuito Movilidad  -</v>
          </cell>
          <cell r="AU1641">
            <v>42278</v>
          </cell>
          <cell r="AV1641" t="str">
            <v>sc</v>
          </cell>
        </row>
        <row r="1642">
          <cell r="AP1642">
            <v>144415</v>
          </cell>
          <cell r="AQ1642">
            <v>3000222</v>
          </cell>
          <cell r="AR1642">
            <v>3</v>
          </cell>
          <cell r="AS1642">
            <v>42278</v>
          </cell>
          <cell r="AT1642" t="str">
            <v>CONV-1292-2012 Terminado Mantenimiento Periódico UAERMV Circuito Movilidad  -</v>
          </cell>
          <cell r="AU1642">
            <v>42278</v>
          </cell>
          <cell r="AV1642" t="str">
            <v>sc</v>
          </cell>
        </row>
        <row r="1643">
          <cell r="AP1643">
            <v>144416</v>
          </cell>
          <cell r="AQ1643">
            <v>3000219</v>
          </cell>
          <cell r="AR1643">
            <v>3</v>
          </cell>
          <cell r="AS1643">
            <v>42278</v>
          </cell>
          <cell r="AT1643" t="str">
            <v>CONV-1292-2012 Terminado Mantenimiento Periódico UAERMV Circuito Movilidad  -</v>
          </cell>
          <cell r="AU1643">
            <v>42278</v>
          </cell>
          <cell r="AV1643" t="str">
            <v>sc</v>
          </cell>
        </row>
        <row r="1644">
          <cell r="AP1644">
            <v>144417</v>
          </cell>
          <cell r="AQ1644">
            <v>3000211</v>
          </cell>
          <cell r="AR1644">
            <v>3</v>
          </cell>
          <cell r="AS1644">
            <v>42278</v>
          </cell>
          <cell r="AT1644" t="str">
            <v>CONV-1292-2012 Terminado Mantenimiento Periódico UAERMV Circuito Movilidad  -</v>
          </cell>
          <cell r="AU1644">
            <v>42278</v>
          </cell>
          <cell r="AV1644" t="str">
            <v>sc</v>
          </cell>
        </row>
        <row r="1645">
          <cell r="AP1645">
            <v>144427</v>
          </cell>
          <cell r="AQ1645">
            <v>3000082</v>
          </cell>
          <cell r="AR1645">
            <v>3</v>
          </cell>
          <cell r="AS1645">
            <v>42768</v>
          </cell>
          <cell r="AT1645" t="str">
            <v>SD Reservado Acciones de Movilidad UAERMV Circuito Movilidad Salvando Vidas -</v>
          </cell>
          <cell r="AU1645">
            <v>42768</v>
          </cell>
          <cell r="AV1645" t="str">
            <v>RESERVADO UMV</v>
          </cell>
        </row>
        <row r="1646">
          <cell r="AP1646">
            <v>144429</v>
          </cell>
          <cell r="AQ1646">
            <v>3000079</v>
          </cell>
          <cell r="AR1646">
            <v>3</v>
          </cell>
          <cell r="AS1646">
            <v>42768</v>
          </cell>
          <cell r="AT1646" t="str">
            <v>SD Reservado Acciones de Movilidad UAERMV Circuito Movilidad Salvando Vidas -</v>
          </cell>
          <cell r="AU1646">
            <v>42768</v>
          </cell>
          <cell r="AV1646" t="str">
            <v>RESERVADO UMV</v>
          </cell>
        </row>
        <row r="1647">
          <cell r="AP1647">
            <v>144447</v>
          </cell>
          <cell r="AQ1647">
            <v>3000167</v>
          </cell>
          <cell r="AR1647">
            <v>3</v>
          </cell>
          <cell r="AS1647">
            <v>42768</v>
          </cell>
          <cell r="AT1647" t="str">
            <v>SD Reservado Acciones de Movilidad UAERMV Circuito Movilidad Salvando Vidas -</v>
          </cell>
          <cell r="AU1647">
            <v>42768</v>
          </cell>
          <cell r="AV1647" t="str">
            <v>sc</v>
          </cell>
        </row>
        <row r="1648">
          <cell r="AP1648">
            <v>144490</v>
          </cell>
          <cell r="AQ1648">
            <v>3000092</v>
          </cell>
          <cell r="AR1648">
            <v>3</v>
          </cell>
          <cell r="AS1648">
            <v>40799</v>
          </cell>
          <cell r="AT1648" t="str">
            <v>UMV-188-2009 Terminado Mantenimiento Periódico UAERMV Local  -</v>
          </cell>
          <cell r="AU1648">
            <v>40799</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v>42278</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v>42313</v>
          </cell>
          <cell r="AV1651" t="str">
            <v>sc</v>
          </cell>
        </row>
        <row r="1652">
          <cell r="AP1652">
            <v>144804</v>
          </cell>
          <cell r="AQ1652">
            <v>3002195</v>
          </cell>
          <cell r="AR1652">
            <v>3</v>
          </cell>
          <cell r="AS1652">
            <v>42313</v>
          </cell>
          <cell r="AT1652" t="str">
            <v>CONV-011-2011 Terminado Acciones de Movilidad IDU Arterial  -</v>
          </cell>
          <cell r="AU1652">
            <v>42313</v>
          </cell>
          <cell r="AV1652" t="str">
            <v>sc</v>
          </cell>
        </row>
        <row r="1653">
          <cell r="AP1653">
            <v>144806</v>
          </cell>
          <cell r="AQ1653">
            <v>3001823</v>
          </cell>
          <cell r="AR1653">
            <v>3</v>
          </cell>
          <cell r="AS1653">
            <v>42313</v>
          </cell>
          <cell r="AT1653" t="str">
            <v>CONV-011-2011 Terminado Acciones de Movilidad IDU Arterial  -</v>
          </cell>
          <cell r="AU1653">
            <v>42313</v>
          </cell>
          <cell r="AV1653" t="str">
            <v>sc</v>
          </cell>
        </row>
        <row r="1654">
          <cell r="AP1654">
            <v>144828</v>
          </cell>
          <cell r="AQ1654">
            <v>3001197</v>
          </cell>
          <cell r="AR1654">
            <v>3</v>
          </cell>
          <cell r="AS1654">
            <v>42313</v>
          </cell>
          <cell r="AT1654" t="str">
            <v>CONV-011-2011 Terminado Acciones de Movilidad IDU Arterial  -</v>
          </cell>
          <cell r="AU1654">
            <v>42313</v>
          </cell>
          <cell r="AV1654" t="str">
            <v>sc</v>
          </cell>
        </row>
        <row r="1655">
          <cell r="AP1655">
            <v>144968</v>
          </cell>
          <cell r="AQ1655">
            <v>3000947</v>
          </cell>
          <cell r="AR1655">
            <v>3</v>
          </cell>
          <cell r="AS1655">
            <v>42313</v>
          </cell>
          <cell r="AT1655" t="str">
            <v>IDU-2053-2015 Terminado Mantenimiento Periódico IDU Circuito Movilidad  -</v>
          </cell>
          <cell r="AU1655">
            <v>42313</v>
          </cell>
          <cell r="AV1655" t="str">
            <v>RESERVADO FDL</v>
          </cell>
        </row>
        <row r="1656">
          <cell r="AP1656">
            <v>145451</v>
          </cell>
          <cell r="AQ1656">
            <v>3001104</v>
          </cell>
          <cell r="AR1656">
            <v>3</v>
          </cell>
          <cell r="AS1656">
            <v>41481</v>
          </cell>
          <cell r="AT1656" t="str">
            <v>SD Terminado Mantenimiento Periódico UAERMV Circuito Movilidad  -</v>
          </cell>
          <cell r="AU1656">
            <v>41481</v>
          </cell>
          <cell r="AV1656" t="str">
            <v>RESERVADO FDL</v>
          </cell>
        </row>
        <row r="1657">
          <cell r="AP1657">
            <v>180892</v>
          </cell>
          <cell r="AQ1657">
            <v>13002198</v>
          </cell>
          <cell r="AR1657">
            <v>3</v>
          </cell>
          <cell r="AS1657">
            <v>40840</v>
          </cell>
          <cell r="AT1657" t="str">
            <v>SD Terminado Mantenimiento Periódico UAERMV Local  -</v>
          </cell>
          <cell r="AU1657">
            <v>40840</v>
          </cell>
          <cell r="AV1657" t="str">
            <v>sc</v>
          </cell>
        </row>
        <row r="1658">
          <cell r="AP1658">
            <v>189852</v>
          </cell>
          <cell r="AQ1658">
            <v>17000428</v>
          </cell>
          <cell r="AR1658">
            <v>3</v>
          </cell>
          <cell r="AS1658">
            <v>42342</v>
          </cell>
          <cell r="AT1658" t="str">
            <v>IDU-1746-2014 En Ejecución Construcción IDU Arterial  -</v>
          </cell>
          <cell r="AU1658">
            <v>42342</v>
          </cell>
          <cell r="AV1658" t="str">
            <v>sc</v>
          </cell>
        </row>
        <row r="1659">
          <cell r="AP1659">
            <v>189853</v>
          </cell>
          <cell r="AQ1659">
            <v>17000418</v>
          </cell>
          <cell r="AR1659">
            <v>3</v>
          </cell>
          <cell r="AS1659">
            <v>42342</v>
          </cell>
          <cell r="AT1659" t="str">
            <v>IDU-1746-2014 En Ejecución Construcción IDU Arterial  -</v>
          </cell>
          <cell r="AU1659">
            <v>42342</v>
          </cell>
          <cell r="AV1659" t="str">
            <v>sc</v>
          </cell>
        </row>
        <row r="1660">
          <cell r="AP1660">
            <v>189854</v>
          </cell>
          <cell r="AQ1660">
            <v>17000403</v>
          </cell>
          <cell r="AR1660">
            <v>3</v>
          </cell>
          <cell r="AS1660">
            <v>42342</v>
          </cell>
          <cell r="AT1660" t="str">
            <v>IDU-1746-2014 En Ejecución Construcción IDU Arterial  -</v>
          </cell>
          <cell r="AU1660">
            <v>42342</v>
          </cell>
          <cell r="AV1660" t="str">
            <v>sc</v>
          </cell>
        </row>
        <row r="1661">
          <cell r="AP1661">
            <v>189855</v>
          </cell>
          <cell r="AQ1661">
            <v>17000386</v>
          </cell>
          <cell r="AR1661">
            <v>3</v>
          </cell>
          <cell r="AS1661">
            <v>42342</v>
          </cell>
          <cell r="AT1661" t="str">
            <v>IDU-1746-2014 En Ejecución Construcción IDU Arterial  -</v>
          </cell>
          <cell r="AU1661">
            <v>42342</v>
          </cell>
          <cell r="AV1661" t="str">
            <v>sc</v>
          </cell>
        </row>
        <row r="1662">
          <cell r="AP1662">
            <v>189857</v>
          </cell>
          <cell r="AQ1662">
            <v>17000364</v>
          </cell>
          <cell r="AR1662">
            <v>3</v>
          </cell>
          <cell r="AS1662">
            <v>42342</v>
          </cell>
          <cell r="AT1662" t="str">
            <v>IDU-1746-2014 En Ejecución Construcción IDU Arterial  -</v>
          </cell>
          <cell r="AU1662">
            <v>42342</v>
          </cell>
          <cell r="AV1662" t="str">
            <v>sc</v>
          </cell>
        </row>
        <row r="1663">
          <cell r="AP1663">
            <v>200733</v>
          </cell>
          <cell r="AQ1663">
            <v>4000262</v>
          </cell>
          <cell r="AR1663">
            <v>3</v>
          </cell>
          <cell r="AS1663">
            <v>42313</v>
          </cell>
          <cell r="AT1663" t="str">
            <v>CONV-011-2011 Terminado Acciones de Movilidad IDU Arterial  -</v>
          </cell>
          <cell r="AU1663">
            <v>42313</v>
          </cell>
          <cell r="AV1663" t="str">
            <v>sc</v>
          </cell>
        </row>
        <row r="1664">
          <cell r="AP1664">
            <v>200908</v>
          </cell>
          <cell r="AQ1664">
            <v>4000324</v>
          </cell>
          <cell r="AR1664">
            <v>3</v>
          </cell>
          <cell r="AS1664">
            <v>42313</v>
          </cell>
          <cell r="AT1664" t="str">
            <v>CONV-011-2011 Terminado Acciones de Movilidad IDU Arterial  -</v>
          </cell>
          <cell r="AU1664">
            <v>42313</v>
          </cell>
          <cell r="AV1664" t="str">
            <v>sc</v>
          </cell>
        </row>
        <row r="1665">
          <cell r="AP1665">
            <v>201039</v>
          </cell>
          <cell r="AQ1665">
            <v>4000369</v>
          </cell>
          <cell r="AR1665">
            <v>3</v>
          </cell>
          <cell r="AS1665">
            <v>42313</v>
          </cell>
          <cell r="AT1665" t="str">
            <v>CONV-011-2011 Terminado Acciones de Movilidad IDU Arterial  -</v>
          </cell>
          <cell r="AU1665">
            <v>42313</v>
          </cell>
          <cell r="AV1665" t="str">
            <v>sc</v>
          </cell>
        </row>
        <row r="1666">
          <cell r="AP1666">
            <v>471162</v>
          </cell>
          <cell r="AQ1666">
            <v>3002278</v>
          </cell>
          <cell r="AR1666">
            <v>3</v>
          </cell>
          <cell r="AS1666">
            <v>42731</v>
          </cell>
          <cell r="AT1666" t="str">
            <v>SD Reservado Mantenimiento Rutinario IDU Circuito Movilidad EJECUCION SITP 2016 -</v>
          </cell>
          <cell r="AU1666">
            <v>42731</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v>42731</v>
          </cell>
          <cell r="AV1667" t="str">
            <v>RESERVADO IDU</v>
          </cell>
        </row>
        <row r="1668">
          <cell r="AP1668">
            <v>471172</v>
          </cell>
          <cell r="AQ1668">
            <v>3002291</v>
          </cell>
          <cell r="AR1668">
            <v>3</v>
          </cell>
          <cell r="AS1668">
            <v>42768</v>
          </cell>
          <cell r="AT1668" t="str">
            <v>SD Reservado Acciones de Movilidad UAERMV Circuito Movilidad Salvando Vidas -</v>
          </cell>
          <cell r="AU1668">
            <v>42768</v>
          </cell>
          <cell r="AV1668" t="str">
            <v>RESERVADO UMV</v>
          </cell>
        </row>
        <row r="1669">
          <cell r="AP1669">
            <v>471239</v>
          </cell>
          <cell r="AQ1669">
            <v>4007407</v>
          </cell>
          <cell r="AR1669">
            <v>3</v>
          </cell>
          <cell r="AS1669">
            <v>42313</v>
          </cell>
          <cell r="AT1669" t="str">
            <v>CONV-011-2011 Terminado Acciones de Movilidad IDU Arterial  -</v>
          </cell>
          <cell r="AU1669">
            <v>42313</v>
          </cell>
          <cell r="AV1669" t="str">
            <v>sc</v>
          </cell>
        </row>
        <row r="1670">
          <cell r="AP1670">
            <v>471263</v>
          </cell>
          <cell r="AQ1670">
            <v>4007433</v>
          </cell>
          <cell r="AR1670">
            <v>3</v>
          </cell>
          <cell r="AS1670">
            <v>42313</v>
          </cell>
          <cell r="AT1670" t="str">
            <v>CONV-011-2011 Terminado Acciones de Movilidad IDU Arterial  -</v>
          </cell>
          <cell r="AU1670">
            <v>42313</v>
          </cell>
          <cell r="AV1670" t="str">
            <v>sc</v>
          </cell>
        </row>
        <row r="1671">
          <cell r="AP1671">
            <v>472746</v>
          </cell>
          <cell r="AQ1671">
            <v>17000443</v>
          </cell>
          <cell r="AR1671">
            <v>3</v>
          </cell>
          <cell r="AS1671">
            <v>40799</v>
          </cell>
          <cell r="AT1671" t="str">
            <v>UMV-189-2009 Terminado Mantenimiento Periódico UAERMV Circuito Movilidad  -</v>
          </cell>
          <cell r="AU1671">
            <v>40799</v>
          </cell>
          <cell r="AV1671" t="str">
            <v>VIABLE</v>
          </cell>
        </row>
        <row r="1672">
          <cell r="AP1672">
            <v>503657</v>
          </cell>
          <cell r="AQ1672">
            <v>3000070</v>
          </cell>
          <cell r="AR1672">
            <v>3</v>
          </cell>
          <cell r="AS1672">
            <v>42313</v>
          </cell>
          <cell r="AT1672" t="str">
            <v>IDU-2053-2015 Terminado Mantenimiento Periódico IDU Circuito Movilidad  -</v>
          </cell>
          <cell r="AU1672">
            <v>42313</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v>42313</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v>42768</v>
          </cell>
          <cell r="AV1675" t="str">
            <v>RESERVADO UMV</v>
          </cell>
        </row>
        <row r="1676">
          <cell r="AP1676">
            <v>503704</v>
          </cell>
          <cell r="AQ1676">
            <v>3000052</v>
          </cell>
          <cell r="AR1676">
            <v>3</v>
          </cell>
          <cell r="AS1676">
            <v>42313</v>
          </cell>
          <cell r="AT1676" t="str">
            <v>IDU-2053-2015 Terminado Mantenimiento Periódico IDU Circuito Movilidad  -</v>
          </cell>
          <cell r="AU1676">
            <v>42313</v>
          </cell>
          <cell r="AV1676" t="str">
            <v>VIABLE</v>
          </cell>
        </row>
        <row r="1677">
          <cell r="AP1677">
            <v>503739</v>
          </cell>
          <cell r="AQ1677">
            <v>3000013</v>
          </cell>
          <cell r="AR1677">
            <v>3</v>
          </cell>
          <cell r="AS1677">
            <v>42768</v>
          </cell>
          <cell r="AT1677" t="str">
            <v>SD Reservado Acciones de Movilidad UAERMV Circuito Movilidad Salvando Vidas -</v>
          </cell>
          <cell r="AU1677">
            <v>42768</v>
          </cell>
          <cell r="AV1677" t="str">
            <v>RESERVADO UMV</v>
          </cell>
        </row>
        <row r="1678">
          <cell r="AP1678">
            <v>503744</v>
          </cell>
          <cell r="AQ1678">
            <v>3000021</v>
          </cell>
          <cell r="AR1678">
            <v>3</v>
          </cell>
          <cell r="AS1678">
            <v>42768</v>
          </cell>
          <cell r="AT1678" t="str">
            <v>SD Reservado Acciones de Movilidad UAERMV Circuito Movilidad Salvando Vidas -</v>
          </cell>
          <cell r="AU1678">
            <v>42768</v>
          </cell>
          <cell r="AV1678" t="str">
            <v>RESERVADO UMV</v>
          </cell>
        </row>
        <row r="1679">
          <cell r="AP1679">
            <v>503749</v>
          </cell>
          <cell r="AQ1679">
            <v>3000030</v>
          </cell>
          <cell r="AR1679">
            <v>3</v>
          </cell>
          <cell r="AS1679">
            <v>42768</v>
          </cell>
          <cell r="AT1679" t="str">
            <v>SD Reservado Acciones de Movilidad UAERMV Circuito Movilidad Salvando Vidas -</v>
          </cell>
          <cell r="AU1679">
            <v>42768</v>
          </cell>
          <cell r="AV1679" t="str">
            <v>RESERVADO UMV</v>
          </cell>
        </row>
        <row r="1680">
          <cell r="AP1680">
            <v>504633</v>
          </cell>
          <cell r="AQ1680">
            <v>3002299</v>
          </cell>
          <cell r="AR1680">
            <v>3</v>
          </cell>
          <cell r="AS1680">
            <v>42313</v>
          </cell>
          <cell r="AT1680" t="str">
            <v>IDU-1699-2014 Terminado Mantenimiento Periódico IDU Arterial  -</v>
          </cell>
          <cell r="AU1680">
            <v>42313</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v>42667</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v>42667</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v>42667</v>
          </cell>
          <cell r="AV1783" t="str">
            <v>sc</v>
          </cell>
        </row>
        <row r="1784">
          <cell r="AP1784">
            <v>144576</v>
          </cell>
          <cell r="AQ1784">
            <v>3002129</v>
          </cell>
          <cell r="AR1784">
            <v>4</v>
          </cell>
          <cell r="AS1784">
            <v>41942</v>
          </cell>
          <cell r="AT1784" t="str">
            <v>SD Terminado Mantenimiento Periódico UAERMV Circuito Movilidad  -</v>
          </cell>
          <cell r="AU1784">
            <v>41942</v>
          </cell>
          <cell r="AV1784" t="str">
            <v>sc</v>
          </cell>
        </row>
        <row r="1785">
          <cell r="AP1785">
            <v>144687</v>
          </cell>
          <cell r="AQ1785">
            <v>3001919</v>
          </cell>
          <cell r="AR1785">
            <v>4</v>
          </cell>
          <cell r="AS1785">
            <v>42578</v>
          </cell>
          <cell r="AT1785" t="str">
            <v>COP-133-2013 Terminado Construcción FDL SAN CRISTOBAL Circuito Movilidad SD -</v>
          </cell>
          <cell r="AU1785">
            <v>42578</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v>41464</v>
          </cell>
          <cell r="AV1787" t="str">
            <v>sc</v>
          </cell>
        </row>
        <row r="1788">
          <cell r="AP1788">
            <v>200048</v>
          </cell>
          <cell r="AQ1788">
            <v>4000016</v>
          </cell>
          <cell r="AR1788">
            <v>4</v>
          </cell>
          <cell r="AS1788">
            <v>42313</v>
          </cell>
          <cell r="AT1788" t="str">
            <v>CONV-011-2011 Terminado Mantenimiento Periódico IDU Circuito Movilidad  -</v>
          </cell>
          <cell r="AU1788">
            <v>42313</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v>42313</v>
          </cell>
          <cell r="AV1790" t="str">
            <v>sc</v>
          </cell>
        </row>
        <row r="1791">
          <cell r="AP1791">
            <v>200401</v>
          </cell>
          <cell r="AQ1791">
            <v>4000142</v>
          </cell>
          <cell r="AR1791">
            <v>4</v>
          </cell>
          <cell r="AS1791">
            <v>42313</v>
          </cell>
          <cell r="AT1791" t="str">
            <v>CONV-011-2011 Terminado Acciones de Movilidad IDU Arterial  -</v>
          </cell>
          <cell r="AU1791">
            <v>42313</v>
          </cell>
          <cell r="AV1791" t="str">
            <v>sc</v>
          </cell>
        </row>
        <row r="1792">
          <cell r="AP1792">
            <v>200454</v>
          </cell>
          <cell r="AQ1792">
            <v>4000159</v>
          </cell>
          <cell r="AR1792">
            <v>4</v>
          </cell>
          <cell r="AS1792">
            <v>42313</v>
          </cell>
          <cell r="AT1792" t="str">
            <v>CONV-011-2011 Terminado Acciones de Movilidad IDU Arterial  -</v>
          </cell>
          <cell r="AU1792">
            <v>42313</v>
          </cell>
          <cell r="AV1792" t="str">
            <v>sc</v>
          </cell>
        </row>
        <row r="1793">
          <cell r="AP1793">
            <v>200522</v>
          </cell>
          <cell r="AQ1793">
            <v>4000184</v>
          </cell>
          <cell r="AR1793">
            <v>4</v>
          </cell>
          <cell r="AS1793">
            <v>41772</v>
          </cell>
          <cell r="AT1793" t="str">
            <v>CONV-011-2011 Terminado Mantenimiento Periódico UAERMV Arterial  -</v>
          </cell>
          <cell r="AU1793">
            <v>41772</v>
          </cell>
          <cell r="AV1793" t="str">
            <v>sc</v>
          </cell>
        </row>
        <row r="1794">
          <cell r="AP1794">
            <v>200524</v>
          </cell>
          <cell r="AQ1794">
            <v>4000184</v>
          </cell>
          <cell r="AR1794">
            <v>4</v>
          </cell>
          <cell r="AS1794">
            <v>42313</v>
          </cell>
          <cell r="AT1794" t="str">
            <v>CONV-011-2011 Terminado Acciones de Movilidad IDU Arterial  -</v>
          </cell>
          <cell r="AU1794">
            <v>42313</v>
          </cell>
          <cell r="AV1794" t="str">
            <v>sc</v>
          </cell>
        </row>
        <row r="1795">
          <cell r="AP1795">
            <v>200569</v>
          </cell>
          <cell r="AQ1795">
            <v>4000201</v>
          </cell>
          <cell r="AR1795">
            <v>4</v>
          </cell>
          <cell r="AS1795">
            <v>40613</v>
          </cell>
          <cell r="AT1795" t="str">
            <v>UMV-78-2010 Terminado Rehabilitación UAERMV Circuito Movilidad  -</v>
          </cell>
          <cell r="AU1795">
            <v>40613</v>
          </cell>
          <cell r="AV1795" t="str">
            <v>sc</v>
          </cell>
        </row>
        <row r="1796">
          <cell r="AP1796">
            <v>200575</v>
          </cell>
          <cell r="AQ1796">
            <v>4000203</v>
          </cell>
          <cell r="AR1796">
            <v>4</v>
          </cell>
          <cell r="AS1796">
            <v>42731</v>
          </cell>
          <cell r="AT1796" t="str">
            <v>SD Reservado Mantenimiento Rutinario IDU Circuito Movilidad EJECUCION SITP 2016 -</v>
          </cell>
          <cell r="AU1796">
            <v>42731</v>
          </cell>
          <cell r="AV1796" t="str">
            <v>sc</v>
          </cell>
        </row>
        <row r="1797">
          <cell r="AP1797">
            <v>200581</v>
          </cell>
          <cell r="AQ1797">
            <v>4000205</v>
          </cell>
          <cell r="AR1797">
            <v>4</v>
          </cell>
          <cell r="AS1797">
            <v>42313</v>
          </cell>
          <cell r="AT1797" t="str">
            <v>CONV-011-2011 Terminado Acciones de Movilidad IDU Arterial  -</v>
          </cell>
          <cell r="AU1797">
            <v>42313</v>
          </cell>
          <cell r="AV1797" t="str">
            <v>sc</v>
          </cell>
        </row>
        <row r="1798">
          <cell r="AP1798">
            <v>200589</v>
          </cell>
          <cell r="AQ1798">
            <v>4000210</v>
          </cell>
          <cell r="AR1798">
            <v>4</v>
          </cell>
          <cell r="AS1798">
            <v>40645</v>
          </cell>
          <cell r="AT1798" t="str">
            <v>UMV-189-2009 Terminado Mantenimiento Periódico UAERMV Circuito Movilidad  -</v>
          </cell>
          <cell r="AU1798">
            <v>40645</v>
          </cell>
          <cell r="AV1798" t="str">
            <v>sc</v>
          </cell>
        </row>
        <row r="1799">
          <cell r="AP1799">
            <v>200610</v>
          </cell>
          <cell r="AQ1799">
            <v>4000220</v>
          </cell>
          <cell r="AR1799">
            <v>4</v>
          </cell>
          <cell r="AS1799">
            <v>42731</v>
          </cell>
          <cell r="AT1799" t="str">
            <v>SD Reservado Mantenimiento Rutinario IDU Circuito Movilidad EJECUCION SITP 2016 -</v>
          </cell>
          <cell r="AU1799">
            <v>42731</v>
          </cell>
          <cell r="AV1799" t="str">
            <v>sc</v>
          </cell>
        </row>
        <row r="1800">
          <cell r="AP1800">
            <v>200636</v>
          </cell>
          <cell r="AQ1800">
            <v>4000229</v>
          </cell>
          <cell r="AR1800">
            <v>4</v>
          </cell>
          <cell r="AS1800">
            <v>42313</v>
          </cell>
          <cell r="AT1800" t="str">
            <v>CONV-011-2011 Terminado Acciones de Movilidad IDU Arterial  -</v>
          </cell>
          <cell r="AU1800">
            <v>42313</v>
          </cell>
          <cell r="AV1800" t="str">
            <v>sc</v>
          </cell>
        </row>
        <row r="1801">
          <cell r="AP1801">
            <v>200692</v>
          </cell>
          <cell r="AQ1801">
            <v>4000247</v>
          </cell>
          <cell r="AR1801">
            <v>4</v>
          </cell>
          <cell r="AS1801">
            <v>42731</v>
          </cell>
          <cell r="AT1801" t="str">
            <v>SD Reservado Mantenimiento Rutinario IDU Circuito Movilidad EJECUCION SITP 2016 -</v>
          </cell>
          <cell r="AU1801">
            <v>42731</v>
          </cell>
          <cell r="AV1801" t="str">
            <v>sc</v>
          </cell>
        </row>
        <row r="1802">
          <cell r="AP1802">
            <v>200701</v>
          </cell>
          <cell r="AQ1802">
            <v>4000251</v>
          </cell>
          <cell r="AR1802">
            <v>4</v>
          </cell>
          <cell r="AS1802">
            <v>40613</v>
          </cell>
          <cell r="AT1802" t="str">
            <v>UMV-78-2010 Terminado Rehabilitación UAERMV Circuito Movilidad  -</v>
          </cell>
          <cell r="AU1802">
            <v>40613</v>
          </cell>
          <cell r="AV1802" t="str">
            <v>sc</v>
          </cell>
        </row>
        <row r="1803">
          <cell r="AP1803">
            <v>200728</v>
          </cell>
          <cell r="AQ1803">
            <v>4000261</v>
          </cell>
          <cell r="AR1803">
            <v>4</v>
          </cell>
          <cell r="AS1803">
            <v>42313</v>
          </cell>
          <cell r="AT1803" t="str">
            <v>CONV-011-2011 Terminado Acciones de Movilidad IDU Arterial  -</v>
          </cell>
          <cell r="AU1803">
            <v>42313</v>
          </cell>
          <cell r="AV1803" t="str">
            <v>sc</v>
          </cell>
        </row>
        <row r="1804">
          <cell r="AP1804">
            <v>200730</v>
          </cell>
          <cell r="AQ1804">
            <v>4000261</v>
          </cell>
          <cell r="AR1804">
            <v>4</v>
          </cell>
          <cell r="AS1804">
            <v>41772</v>
          </cell>
          <cell r="AT1804" t="str">
            <v>CONV-011-2011 Terminado Mantenimiento Periódico UAERMV Arterial  -</v>
          </cell>
          <cell r="AU1804">
            <v>41772</v>
          </cell>
          <cell r="AV1804" t="str">
            <v>sc</v>
          </cell>
        </row>
        <row r="1805">
          <cell r="AP1805">
            <v>200760</v>
          </cell>
          <cell r="AQ1805">
            <v>4000271</v>
          </cell>
          <cell r="AR1805">
            <v>4</v>
          </cell>
          <cell r="AS1805">
            <v>42313</v>
          </cell>
          <cell r="AT1805" t="str">
            <v>CONV-011-2011 Terminado Acciones de Movilidad IDU Arterial  -</v>
          </cell>
          <cell r="AU1805">
            <v>42313</v>
          </cell>
          <cell r="AV1805" t="str">
            <v>sc</v>
          </cell>
        </row>
        <row r="1806">
          <cell r="AP1806">
            <v>200863</v>
          </cell>
          <cell r="AQ1806">
            <v>4000307</v>
          </cell>
          <cell r="AR1806">
            <v>4</v>
          </cell>
          <cell r="AS1806">
            <v>42313</v>
          </cell>
          <cell r="AT1806" t="str">
            <v>CONV-011-2011 Terminado Acciones de Movilidad IDU Arterial  -</v>
          </cell>
          <cell r="AU1806">
            <v>42313</v>
          </cell>
          <cell r="AV1806" t="str">
            <v>sc</v>
          </cell>
        </row>
        <row r="1807">
          <cell r="AP1807">
            <v>200866</v>
          </cell>
          <cell r="AQ1807">
            <v>4000309</v>
          </cell>
          <cell r="AR1807">
            <v>4</v>
          </cell>
          <cell r="AS1807">
            <v>42731</v>
          </cell>
          <cell r="AT1807" t="str">
            <v>SD Reservado Mantenimiento Rutinario IDU Circuito Movilidad EJECUCION SITP 2016 -</v>
          </cell>
          <cell r="AU1807">
            <v>42731</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v>42313</v>
          </cell>
          <cell r="AV1809" t="str">
            <v>sc</v>
          </cell>
        </row>
        <row r="1810">
          <cell r="AP1810">
            <v>200953</v>
          </cell>
          <cell r="AQ1810">
            <v>4000339</v>
          </cell>
          <cell r="AR1810">
            <v>4</v>
          </cell>
          <cell r="AS1810">
            <v>42409</v>
          </cell>
          <cell r="AT1810" t="str">
            <v>IDU-1717-2014 Terminado Mantenimiento Periódico IDU Circuito Movilidad  -</v>
          </cell>
          <cell r="AU1810">
            <v>42409</v>
          </cell>
          <cell r="AV1810" t="str">
            <v>sc</v>
          </cell>
        </row>
        <row r="1811">
          <cell r="AP1811">
            <v>200997</v>
          </cell>
          <cell r="AQ1811">
            <v>4000353</v>
          </cell>
          <cell r="AR1811">
            <v>4</v>
          </cell>
          <cell r="AS1811">
            <v>42409</v>
          </cell>
          <cell r="AT1811" t="str">
            <v>IDU-1717-2014 Terminado Mantenimiento Periódico IDU Circuito Movilidad  -</v>
          </cell>
          <cell r="AU1811">
            <v>42409</v>
          </cell>
          <cell r="AV1811" t="str">
            <v>sc</v>
          </cell>
        </row>
        <row r="1812">
          <cell r="AP1812">
            <v>201012</v>
          </cell>
          <cell r="AQ1812">
            <v>4000359</v>
          </cell>
          <cell r="AR1812">
            <v>4</v>
          </cell>
          <cell r="AS1812">
            <v>41149</v>
          </cell>
          <cell r="AT1812" t="str">
            <v>UMV-78-2010 Terminado Mantenimiento Periódico UAERMV Circuito Movilidad  -</v>
          </cell>
          <cell r="AU1812">
            <v>41149</v>
          </cell>
          <cell r="AV1812" t="str">
            <v>sc</v>
          </cell>
        </row>
        <row r="1813">
          <cell r="AP1813">
            <v>201021</v>
          </cell>
          <cell r="AQ1813">
            <v>4000362</v>
          </cell>
          <cell r="AR1813">
            <v>4</v>
          </cell>
          <cell r="AS1813">
            <v>42313</v>
          </cell>
          <cell r="AT1813" t="str">
            <v>CONV-011-2011 Terminado Acciones de Movilidad IDU Arterial  -</v>
          </cell>
          <cell r="AU1813">
            <v>42313</v>
          </cell>
          <cell r="AV1813" t="str">
            <v>sc</v>
          </cell>
        </row>
        <row r="1814">
          <cell r="AP1814">
            <v>201027</v>
          </cell>
          <cell r="AQ1814">
            <v>4000365</v>
          </cell>
          <cell r="AR1814">
            <v>4</v>
          </cell>
          <cell r="AS1814">
            <v>42731</v>
          </cell>
          <cell r="AT1814" t="str">
            <v>SD Reservado Mantenimiento Rutinario IDU Circuito Movilidad EJECUCION SITP 2016 -</v>
          </cell>
          <cell r="AU1814">
            <v>42731</v>
          </cell>
          <cell r="AV1814" t="str">
            <v>sc</v>
          </cell>
        </row>
        <row r="1815">
          <cell r="AP1815">
            <v>201030</v>
          </cell>
          <cell r="AQ1815">
            <v>4000366</v>
          </cell>
          <cell r="AR1815">
            <v>4</v>
          </cell>
          <cell r="AS1815">
            <v>42409</v>
          </cell>
          <cell r="AT1815" t="str">
            <v>IDU-1717-2014 Terminado Mantenimiento Periódico IDU Circuito Movilidad  -</v>
          </cell>
          <cell r="AU1815">
            <v>42409</v>
          </cell>
          <cell r="AV1815" t="str">
            <v>sc</v>
          </cell>
        </row>
        <row r="1816">
          <cell r="AP1816">
            <v>201100</v>
          </cell>
          <cell r="AQ1816">
            <v>4000389</v>
          </cell>
          <cell r="AR1816">
            <v>4</v>
          </cell>
          <cell r="AS1816">
            <v>42313</v>
          </cell>
          <cell r="AT1816" t="str">
            <v>CONV-011-2011 Terminado Acciones de Movilidad IDU Arterial  -</v>
          </cell>
          <cell r="AU1816">
            <v>42313</v>
          </cell>
          <cell r="AV1816" t="str">
            <v>sc</v>
          </cell>
        </row>
        <row r="1817">
          <cell r="AP1817">
            <v>201115</v>
          </cell>
          <cell r="AQ1817">
            <v>4000394</v>
          </cell>
          <cell r="AR1817">
            <v>4</v>
          </cell>
          <cell r="AS1817">
            <v>40645</v>
          </cell>
          <cell r="AT1817" t="str">
            <v>UMV-188-2009 Terminado Mantenimiento Periódico UAERMV Circuito Movilidad  -</v>
          </cell>
          <cell r="AU1817">
            <v>40645</v>
          </cell>
          <cell r="AV1817" t="str">
            <v>VIABLE</v>
          </cell>
        </row>
        <row r="1818">
          <cell r="AP1818">
            <v>201196</v>
          </cell>
          <cell r="AQ1818">
            <v>4000423</v>
          </cell>
          <cell r="AR1818">
            <v>4</v>
          </cell>
          <cell r="AS1818">
            <v>42313</v>
          </cell>
          <cell r="AT1818" t="str">
            <v>CONV-011-2011 Terminado Acciones de Movilidad IDU Arterial  -</v>
          </cell>
          <cell r="AU1818">
            <v>42313</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v>42534</v>
          </cell>
          <cell r="AV1819" t="str">
            <v>VIABLE</v>
          </cell>
        </row>
        <row r="1820">
          <cell r="AP1820">
            <v>201222</v>
          </cell>
          <cell r="AQ1820">
            <v>4000432</v>
          </cell>
          <cell r="AR1820">
            <v>4</v>
          </cell>
          <cell r="AS1820">
            <v>42313</v>
          </cell>
          <cell r="AT1820" t="str">
            <v>CONV-011-2011 Terminado Acciones de Movilidad IDU Arterial  -</v>
          </cell>
          <cell r="AU1820">
            <v>42313</v>
          </cell>
          <cell r="AV1820" t="str">
            <v>sc</v>
          </cell>
        </row>
        <row r="1821">
          <cell r="AP1821">
            <v>201249</v>
          </cell>
          <cell r="AQ1821">
            <v>4000441</v>
          </cell>
          <cell r="AR1821">
            <v>4</v>
          </cell>
          <cell r="AS1821">
            <v>42313</v>
          </cell>
          <cell r="AT1821" t="str">
            <v>CONV-011-2011 Terminado Acciones de Movilidad IDU Arterial  -</v>
          </cell>
          <cell r="AU1821">
            <v>42313</v>
          </cell>
          <cell r="AV1821" t="str">
            <v>sc</v>
          </cell>
        </row>
        <row r="1822">
          <cell r="AP1822">
            <v>201307</v>
          </cell>
          <cell r="AQ1822">
            <v>4000467</v>
          </cell>
          <cell r="AR1822">
            <v>4</v>
          </cell>
          <cell r="AS1822">
            <v>42313</v>
          </cell>
          <cell r="AT1822" t="str">
            <v>CONV-011-2011 Terminado Acciones de Movilidad IDU Arterial  -</v>
          </cell>
          <cell r="AU1822">
            <v>42313</v>
          </cell>
          <cell r="AV1822" t="str">
            <v>sc</v>
          </cell>
        </row>
        <row r="1823">
          <cell r="AP1823">
            <v>201335</v>
          </cell>
          <cell r="AQ1823">
            <v>4000477</v>
          </cell>
          <cell r="AR1823">
            <v>4</v>
          </cell>
          <cell r="AS1823">
            <v>42313</v>
          </cell>
          <cell r="AT1823" t="str">
            <v>CONV-011-2011 Terminado Acciones de Movilidad IDU Arterial  -</v>
          </cell>
          <cell r="AU1823">
            <v>42313</v>
          </cell>
          <cell r="AV1823" t="str">
            <v>sc</v>
          </cell>
        </row>
        <row r="1824">
          <cell r="AP1824">
            <v>201347</v>
          </cell>
          <cell r="AQ1824">
            <v>4000482</v>
          </cell>
          <cell r="AR1824">
            <v>4</v>
          </cell>
          <cell r="AS1824">
            <v>42313</v>
          </cell>
          <cell r="AT1824" t="str">
            <v>CONV-011-2011 Terminado Acciones de Movilidad IDU Circuito Movilidad  -</v>
          </cell>
          <cell r="AU1824">
            <v>42313</v>
          </cell>
          <cell r="AV1824" t="str">
            <v>VIABLE</v>
          </cell>
        </row>
        <row r="1825">
          <cell r="AP1825">
            <v>201356</v>
          </cell>
          <cell r="AQ1825">
            <v>4000485</v>
          </cell>
          <cell r="AR1825">
            <v>4</v>
          </cell>
          <cell r="AS1825">
            <v>42723</v>
          </cell>
          <cell r="AT1825" t="str">
            <v>SD Terminado Mantenimiento Periódico UAERMV Arterial SD -</v>
          </cell>
          <cell r="AU1825">
            <v>42723</v>
          </cell>
          <cell r="AV1825" t="str">
            <v>sc</v>
          </cell>
        </row>
        <row r="1826">
          <cell r="AP1826">
            <v>201361</v>
          </cell>
          <cell r="AQ1826">
            <v>4000486</v>
          </cell>
          <cell r="AR1826">
            <v>4</v>
          </cell>
          <cell r="AS1826">
            <v>40645</v>
          </cell>
          <cell r="AT1826" t="str">
            <v>UMV-188-2009 Terminado Mantenimiento Periódico UAERMV Local  -</v>
          </cell>
          <cell r="AU1826">
            <v>40645</v>
          </cell>
          <cell r="AV1826" t="str">
            <v>sc</v>
          </cell>
        </row>
        <row r="1827">
          <cell r="AP1827">
            <v>201376</v>
          </cell>
          <cell r="AQ1827">
            <v>4000493</v>
          </cell>
          <cell r="AR1827">
            <v>4</v>
          </cell>
          <cell r="AS1827">
            <v>42313</v>
          </cell>
          <cell r="AT1827" t="str">
            <v>CONV-011-2011 Terminado Acciones de Movilidad IDU Arterial  -</v>
          </cell>
          <cell r="AU1827">
            <v>42313</v>
          </cell>
          <cell r="AV1827" t="str">
            <v>sc</v>
          </cell>
        </row>
        <row r="1828">
          <cell r="AP1828">
            <v>201412</v>
          </cell>
          <cell r="AQ1828">
            <v>4000506</v>
          </cell>
          <cell r="AR1828">
            <v>4</v>
          </cell>
          <cell r="AS1828">
            <v>42313</v>
          </cell>
          <cell r="AT1828" t="str">
            <v>CONV-011-2011 Terminado Acciones de Movilidad IDU Arterial  -</v>
          </cell>
          <cell r="AU1828">
            <v>42313</v>
          </cell>
          <cell r="AV1828" t="str">
            <v>sc</v>
          </cell>
        </row>
        <row r="1829">
          <cell r="AP1829">
            <v>201418</v>
          </cell>
          <cell r="AQ1829">
            <v>4000509</v>
          </cell>
          <cell r="AR1829">
            <v>4</v>
          </cell>
          <cell r="AS1829">
            <v>40645</v>
          </cell>
          <cell r="AT1829" t="str">
            <v>SD Terminado Mantenimiento Periódico UAERMV Arterial  -</v>
          </cell>
          <cell r="AU1829">
            <v>40645</v>
          </cell>
          <cell r="AV1829" t="str">
            <v>sc</v>
          </cell>
        </row>
        <row r="1830">
          <cell r="AP1830">
            <v>201442</v>
          </cell>
          <cell r="AQ1830">
            <v>4000517</v>
          </cell>
          <cell r="AR1830">
            <v>4</v>
          </cell>
          <cell r="AS1830">
            <v>42313</v>
          </cell>
          <cell r="AT1830" t="str">
            <v>CONV-011-2011 Terminado Acciones de Movilidad IDU Circuito Movilidad  -</v>
          </cell>
          <cell r="AU1830">
            <v>42313</v>
          </cell>
          <cell r="AV1830" t="str">
            <v>VIABLE</v>
          </cell>
        </row>
        <row r="1831">
          <cell r="AP1831">
            <v>201447</v>
          </cell>
          <cell r="AQ1831">
            <v>4000518</v>
          </cell>
          <cell r="AR1831">
            <v>4</v>
          </cell>
          <cell r="AS1831">
            <v>42313</v>
          </cell>
          <cell r="AT1831" t="str">
            <v>IDU-1804-2013 Terminado Mantenimiento Periódico IDU Arterial  -</v>
          </cell>
          <cell r="AU1831">
            <v>42313</v>
          </cell>
          <cell r="AV1831" t="str">
            <v>sc</v>
          </cell>
        </row>
        <row r="1832">
          <cell r="AP1832">
            <v>201464</v>
          </cell>
          <cell r="AQ1832">
            <v>4000523</v>
          </cell>
          <cell r="AR1832">
            <v>4</v>
          </cell>
          <cell r="AS1832">
            <v>42313</v>
          </cell>
          <cell r="AT1832" t="str">
            <v>CONV-011-2011 Terminado Acciones de Movilidad IDU Arterial  -</v>
          </cell>
          <cell r="AU1832">
            <v>42313</v>
          </cell>
          <cell r="AV1832" t="str">
            <v>sc</v>
          </cell>
        </row>
        <row r="1833">
          <cell r="AP1833">
            <v>201467</v>
          </cell>
          <cell r="AQ1833">
            <v>4000524</v>
          </cell>
          <cell r="AR1833">
            <v>4</v>
          </cell>
          <cell r="AS1833">
            <v>42313</v>
          </cell>
          <cell r="AT1833" t="str">
            <v>CONV-011-2011 Terminado Acciones de Movilidad IDU Circuito Movilidad  -</v>
          </cell>
          <cell r="AU1833">
            <v>42313</v>
          </cell>
          <cell r="AV1833" t="str">
            <v>sc</v>
          </cell>
        </row>
        <row r="1834">
          <cell r="AP1834">
            <v>201476</v>
          </cell>
          <cell r="AQ1834">
            <v>4000527</v>
          </cell>
          <cell r="AR1834">
            <v>4</v>
          </cell>
          <cell r="AS1834">
            <v>42723</v>
          </cell>
          <cell r="AT1834" t="str">
            <v>SD Terminado Mantenimiento Periódico UAERMV Arterial SD -</v>
          </cell>
          <cell r="AU1834">
            <v>42723</v>
          </cell>
          <cell r="AV1834" t="str">
            <v>sc</v>
          </cell>
        </row>
        <row r="1835">
          <cell r="AP1835">
            <v>201478</v>
          </cell>
          <cell r="AQ1835">
            <v>4000527</v>
          </cell>
          <cell r="AR1835">
            <v>4</v>
          </cell>
          <cell r="AS1835">
            <v>42723</v>
          </cell>
          <cell r="AT1835" t="str">
            <v>SD Terminado Mantenimiento Periódico UAERMV Arterial SD -</v>
          </cell>
          <cell r="AU1835">
            <v>42723</v>
          </cell>
          <cell r="AV1835" t="str">
            <v>sc</v>
          </cell>
        </row>
        <row r="1836">
          <cell r="AP1836">
            <v>201484</v>
          </cell>
          <cell r="AQ1836">
            <v>4000529</v>
          </cell>
          <cell r="AR1836">
            <v>4</v>
          </cell>
          <cell r="AS1836">
            <v>42278</v>
          </cell>
          <cell r="AT1836" t="str">
            <v>SD Terminado Mantenimiento Periódico UAERMV Circuito Movilidad  -</v>
          </cell>
          <cell r="AU1836">
            <v>42278</v>
          </cell>
          <cell r="AV1836" t="str">
            <v>sc</v>
          </cell>
        </row>
        <row r="1837">
          <cell r="AP1837">
            <v>201495</v>
          </cell>
          <cell r="AQ1837">
            <v>4000532</v>
          </cell>
          <cell r="AR1837">
            <v>4</v>
          </cell>
          <cell r="AS1837">
            <v>42661</v>
          </cell>
          <cell r="AT1837" t="str">
            <v>SD Reservado Parcheo UAERMV Circuito Movilidad SD -</v>
          </cell>
          <cell r="AU1837">
            <v>42661</v>
          </cell>
          <cell r="AV1837" t="str">
            <v>sc</v>
          </cell>
        </row>
        <row r="1838">
          <cell r="AP1838">
            <v>201507</v>
          </cell>
          <cell r="AQ1838">
            <v>4000536</v>
          </cell>
          <cell r="AR1838">
            <v>4</v>
          </cell>
          <cell r="AS1838">
            <v>42313</v>
          </cell>
          <cell r="AT1838" t="str">
            <v>CONV-011-2011 Terminado Acciones de Movilidad IDU Circuito Movilidad  -</v>
          </cell>
          <cell r="AU1838">
            <v>42313</v>
          </cell>
          <cell r="AV1838" t="str">
            <v>sc</v>
          </cell>
        </row>
        <row r="1839">
          <cell r="AP1839">
            <v>201510</v>
          </cell>
          <cell r="AQ1839">
            <v>4000537</v>
          </cell>
          <cell r="AR1839">
            <v>4</v>
          </cell>
          <cell r="AS1839">
            <v>42313</v>
          </cell>
          <cell r="AT1839" t="str">
            <v>CONV-011-2011 Terminado Acciones de Movilidad IDU Arterial  -</v>
          </cell>
          <cell r="AU1839">
            <v>42313</v>
          </cell>
          <cell r="AV1839" t="str">
            <v>sc</v>
          </cell>
        </row>
        <row r="1840">
          <cell r="AP1840">
            <v>201519</v>
          </cell>
          <cell r="AQ1840">
            <v>4000540</v>
          </cell>
          <cell r="AR1840">
            <v>4</v>
          </cell>
          <cell r="AS1840">
            <v>42313</v>
          </cell>
          <cell r="AT1840" t="str">
            <v>CONV-011-2011 Terminado Acciones de Movilidad IDU Circuito Movilidad  -</v>
          </cell>
          <cell r="AU1840">
            <v>42313</v>
          </cell>
          <cell r="AV1840" t="str">
            <v>sc</v>
          </cell>
        </row>
        <row r="1841">
          <cell r="AP1841">
            <v>201537</v>
          </cell>
          <cell r="AQ1841">
            <v>4000547</v>
          </cell>
          <cell r="AR1841">
            <v>4</v>
          </cell>
          <cell r="AS1841">
            <v>42723</v>
          </cell>
          <cell r="AT1841" t="str">
            <v>SD Terminado Mantenimiento Periódico UAERMV Arterial SD -</v>
          </cell>
          <cell r="AU1841">
            <v>42723</v>
          </cell>
          <cell r="AV1841" t="str">
            <v>sc</v>
          </cell>
        </row>
        <row r="1842">
          <cell r="AP1842">
            <v>201539</v>
          </cell>
          <cell r="AQ1842">
            <v>4000547</v>
          </cell>
          <cell r="AR1842">
            <v>4</v>
          </cell>
          <cell r="AS1842">
            <v>42723</v>
          </cell>
          <cell r="AT1842" t="str">
            <v>SD Terminado Mantenimiento Periódico UAERMV Arterial SD -</v>
          </cell>
          <cell r="AU1842">
            <v>42723</v>
          </cell>
          <cell r="AV1842" t="str">
            <v>sc</v>
          </cell>
        </row>
        <row r="1843">
          <cell r="AP1843">
            <v>201580</v>
          </cell>
          <cell r="AQ1843">
            <v>4000561</v>
          </cell>
          <cell r="AR1843">
            <v>4</v>
          </cell>
          <cell r="AS1843">
            <v>42313</v>
          </cell>
          <cell r="AT1843" t="str">
            <v>CONV-011-2011 Terminado Acciones de Movilidad IDU Circuito Movilidad  -</v>
          </cell>
          <cell r="AU1843">
            <v>42313</v>
          </cell>
          <cell r="AV1843" t="str">
            <v>sc</v>
          </cell>
        </row>
        <row r="1844">
          <cell r="AP1844">
            <v>201603</v>
          </cell>
          <cell r="AQ1844">
            <v>4000568</v>
          </cell>
          <cell r="AR1844">
            <v>4</v>
          </cell>
          <cell r="AS1844">
            <v>42313</v>
          </cell>
          <cell r="AT1844" t="str">
            <v>CONV-011-2011 Terminado Acciones de Movilidad IDU Arterial  -</v>
          </cell>
          <cell r="AU1844">
            <v>42313</v>
          </cell>
          <cell r="AV1844" t="str">
            <v>sc</v>
          </cell>
        </row>
        <row r="1845">
          <cell r="AP1845">
            <v>201606</v>
          </cell>
          <cell r="AQ1845">
            <v>4000569</v>
          </cell>
          <cell r="AR1845">
            <v>4</v>
          </cell>
          <cell r="AS1845">
            <v>42731</v>
          </cell>
          <cell r="AT1845" t="str">
            <v>SD Reservado Rehabilitación IDU Circuito Movilidad EJECUCION SITP 2016 -</v>
          </cell>
          <cell r="AU1845">
            <v>42731</v>
          </cell>
          <cell r="AV1845" t="str">
            <v>sc</v>
          </cell>
        </row>
        <row r="1846">
          <cell r="AP1846">
            <v>201609</v>
          </cell>
          <cell r="AQ1846">
            <v>4000570</v>
          </cell>
          <cell r="AR1846">
            <v>4</v>
          </cell>
          <cell r="AS1846">
            <v>42313</v>
          </cell>
          <cell r="AT1846" t="str">
            <v>IDU-1804-2013 Terminado Mantenimiento Periódico IDU Arterial  -</v>
          </cell>
          <cell r="AU1846">
            <v>42313</v>
          </cell>
          <cell r="AV1846" t="str">
            <v>sc</v>
          </cell>
        </row>
        <row r="1847">
          <cell r="AP1847">
            <v>201611</v>
          </cell>
          <cell r="AQ1847">
            <v>4000570</v>
          </cell>
          <cell r="AR1847">
            <v>4</v>
          </cell>
          <cell r="AS1847">
            <v>42313</v>
          </cell>
          <cell r="AT1847" t="str">
            <v>IDU-1804-2013 Terminado Mantenimiento Periódico IDU Arterial  -</v>
          </cell>
          <cell r="AU1847">
            <v>42313</v>
          </cell>
          <cell r="AV1847" t="str">
            <v>sc</v>
          </cell>
        </row>
        <row r="1848">
          <cell r="AP1848">
            <v>201635</v>
          </cell>
          <cell r="AQ1848">
            <v>4000578</v>
          </cell>
          <cell r="AR1848">
            <v>4</v>
          </cell>
          <cell r="AS1848">
            <v>41411</v>
          </cell>
          <cell r="AT1848" t="str">
            <v>SD Terminado Mantenimiento Periódico UAERMV Circuito Movilidad  -</v>
          </cell>
          <cell r="AU1848">
            <v>41411</v>
          </cell>
          <cell r="AV1848" t="str">
            <v>sc</v>
          </cell>
        </row>
        <row r="1849">
          <cell r="AP1849">
            <v>201646</v>
          </cell>
          <cell r="AQ1849">
            <v>4000581</v>
          </cell>
          <cell r="AR1849">
            <v>4</v>
          </cell>
          <cell r="AS1849">
            <v>42313</v>
          </cell>
          <cell r="AT1849" t="str">
            <v>CONV-011-2011 Terminado Acciones de Movilidad IDU Circuito Movilidad  -</v>
          </cell>
          <cell r="AU1849">
            <v>42313</v>
          </cell>
          <cell r="AV1849" t="str">
            <v>sc</v>
          </cell>
        </row>
        <row r="1850">
          <cell r="AP1850">
            <v>201658</v>
          </cell>
          <cell r="AQ1850">
            <v>4000585</v>
          </cell>
          <cell r="AR1850">
            <v>4</v>
          </cell>
          <cell r="AS1850">
            <v>42313</v>
          </cell>
          <cell r="AT1850" t="str">
            <v>IDU-1804-2013 Terminado Mantenimiento Periódico IDU Arterial  -</v>
          </cell>
          <cell r="AU1850">
            <v>42313</v>
          </cell>
          <cell r="AV1850" t="str">
            <v>sc</v>
          </cell>
        </row>
        <row r="1851">
          <cell r="AP1851">
            <v>201660</v>
          </cell>
          <cell r="AQ1851">
            <v>4000585</v>
          </cell>
          <cell r="AR1851">
            <v>4</v>
          </cell>
          <cell r="AS1851">
            <v>42313</v>
          </cell>
          <cell r="AT1851" t="str">
            <v>IDU-1804-2013 Terminado Mantenimiento Periódico IDU Arterial  -</v>
          </cell>
          <cell r="AU1851">
            <v>42313</v>
          </cell>
          <cell r="AV1851" t="str">
            <v>sc</v>
          </cell>
        </row>
        <row r="1852">
          <cell r="AP1852">
            <v>201739</v>
          </cell>
          <cell r="AQ1852">
            <v>4000611</v>
          </cell>
          <cell r="AR1852">
            <v>4</v>
          </cell>
          <cell r="AS1852">
            <v>41411</v>
          </cell>
          <cell r="AT1852" t="str">
            <v>SD Terminado Mantenimiento Periódico UAERMV Circuito Movilidad  -</v>
          </cell>
          <cell r="AU1852">
            <v>41411</v>
          </cell>
          <cell r="AV1852" t="str">
            <v>sc</v>
          </cell>
        </row>
        <row r="1853">
          <cell r="AP1853">
            <v>201753</v>
          </cell>
          <cell r="AQ1853">
            <v>4000615</v>
          </cell>
          <cell r="AR1853">
            <v>4</v>
          </cell>
          <cell r="AS1853">
            <v>42766</v>
          </cell>
          <cell r="AT1853" t="str">
            <v>SD Reservado Mantenimiento Periódico IDU Circuito Movilidad EJECUCION SITP 2016 -</v>
          </cell>
          <cell r="AU1853">
            <v>42766</v>
          </cell>
          <cell r="AV1853" t="str">
            <v>sc</v>
          </cell>
        </row>
        <row r="1854">
          <cell r="AP1854">
            <v>201768</v>
          </cell>
          <cell r="AQ1854">
            <v>4000621</v>
          </cell>
          <cell r="AR1854">
            <v>4</v>
          </cell>
          <cell r="AS1854">
            <v>42313</v>
          </cell>
          <cell r="AT1854" t="str">
            <v>CONV-011-2011 Terminado Acciones de Movilidad IDU Arterial  -</v>
          </cell>
          <cell r="AU1854">
            <v>42313</v>
          </cell>
          <cell r="AV1854" t="str">
            <v>sc</v>
          </cell>
        </row>
        <row r="1855">
          <cell r="AP1855">
            <v>201780</v>
          </cell>
          <cell r="AQ1855">
            <v>4000627</v>
          </cell>
          <cell r="AR1855">
            <v>4</v>
          </cell>
          <cell r="AS1855">
            <v>42766</v>
          </cell>
          <cell r="AT1855" t="str">
            <v>SD Reservado Mantenimiento Rutinario IDU Circuito Movilidad EJECUCION SITP 2016 -</v>
          </cell>
          <cell r="AU1855">
            <v>42766</v>
          </cell>
          <cell r="AV1855" t="str">
            <v>sc</v>
          </cell>
        </row>
        <row r="1856">
          <cell r="AP1856">
            <v>201812</v>
          </cell>
          <cell r="AQ1856">
            <v>4000639</v>
          </cell>
          <cell r="AR1856">
            <v>4</v>
          </cell>
          <cell r="AS1856">
            <v>42313</v>
          </cell>
          <cell r="AT1856" t="str">
            <v>CONV-011-2011 Terminado Acciones de Movilidad IDU Arterial  -</v>
          </cell>
          <cell r="AU1856">
            <v>42313</v>
          </cell>
          <cell r="AV1856" t="str">
            <v>sc</v>
          </cell>
        </row>
        <row r="1857">
          <cell r="AP1857">
            <v>201833</v>
          </cell>
          <cell r="AQ1857">
            <v>4000647</v>
          </cell>
          <cell r="AR1857">
            <v>4</v>
          </cell>
          <cell r="AS1857">
            <v>42313</v>
          </cell>
          <cell r="AT1857" t="str">
            <v>CONV-011-2011 Terminado Acciones de Movilidad IDU Circuito Movilidad  -</v>
          </cell>
          <cell r="AU1857">
            <v>42313</v>
          </cell>
          <cell r="AV1857" t="str">
            <v>sc</v>
          </cell>
        </row>
        <row r="1858">
          <cell r="AP1858">
            <v>201842</v>
          </cell>
          <cell r="AQ1858">
            <v>4000650</v>
          </cell>
          <cell r="AR1858">
            <v>4</v>
          </cell>
          <cell r="AS1858">
            <v>42766</v>
          </cell>
          <cell r="AT1858" t="str">
            <v>SD Reservado Mantenimiento Periódico IDU Circuito Movilidad EJECUCION SITP 2016 -</v>
          </cell>
          <cell r="AU1858">
            <v>42766</v>
          </cell>
          <cell r="AV1858" t="str">
            <v>sc</v>
          </cell>
        </row>
        <row r="1859">
          <cell r="AP1859">
            <v>201848</v>
          </cell>
          <cell r="AQ1859">
            <v>4000652</v>
          </cell>
          <cell r="AR1859">
            <v>4</v>
          </cell>
          <cell r="AS1859">
            <v>42278</v>
          </cell>
          <cell r="AT1859" t="str">
            <v>SD Terminado Mantenimiento Periódico UAERMV Circuito Movilidad  -</v>
          </cell>
          <cell r="AU1859">
            <v>42278</v>
          </cell>
          <cell r="AV1859" t="str">
            <v>sc</v>
          </cell>
        </row>
        <row r="1860">
          <cell r="AP1860">
            <v>201851</v>
          </cell>
          <cell r="AQ1860">
            <v>4000653</v>
          </cell>
          <cell r="AR1860">
            <v>4</v>
          </cell>
          <cell r="AS1860">
            <v>42766</v>
          </cell>
          <cell r="AT1860" t="str">
            <v>SD Reservado Mantenimiento Periódico IDU Circuito Movilidad EJECUCION SITP 2016 -</v>
          </cell>
          <cell r="AU1860">
            <v>42766</v>
          </cell>
          <cell r="AV1860" t="str">
            <v>sc</v>
          </cell>
        </row>
        <row r="1861">
          <cell r="AP1861">
            <v>201854</v>
          </cell>
          <cell r="AQ1861">
            <v>4000654</v>
          </cell>
          <cell r="AR1861">
            <v>4</v>
          </cell>
          <cell r="AS1861">
            <v>42766</v>
          </cell>
          <cell r="AT1861" t="str">
            <v>SD Reservado Mantenimiento Periódico IDU Circuito Movilidad EJECUCION SITP 2016 -</v>
          </cell>
          <cell r="AU1861">
            <v>42766</v>
          </cell>
          <cell r="AV1861" t="str">
            <v>sc</v>
          </cell>
        </row>
        <row r="1862">
          <cell r="AP1862">
            <v>201863</v>
          </cell>
          <cell r="AQ1862">
            <v>4000658</v>
          </cell>
          <cell r="AR1862">
            <v>4</v>
          </cell>
          <cell r="AS1862">
            <v>42313</v>
          </cell>
          <cell r="AT1862" t="str">
            <v>IDU-1804-2013 Terminado Mantenimiento Periódico IDU Arterial  -</v>
          </cell>
          <cell r="AU1862">
            <v>42313</v>
          </cell>
          <cell r="AV1862" t="str">
            <v>sc</v>
          </cell>
        </row>
        <row r="1863">
          <cell r="AP1863">
            <v>201910</v>
          </cell>
          <cell r="AQ1863">
            <v>50007911</v>
          </cell>
          <cell r="AR1863">
            <v>4</v>
          </cell>
          <cell r="AS1863">
            <v>42723</v>
          </cell>
          <cell r="AT1863" t="str">
            <v>SD Terminado Mantenimiento Periódico UAERMV Circuito Movilidad SD -</v>
          </cell>
          <cell r="AU1863">
            <v>42723</v>
          </cell>
          <cell r="AV1863" t="str">
            <v>sc</v>
          </cell>
        </row>
        <row r="1864">
          <cell r="AP1864">
            <v>201925</v>
          </cell>
          <cell r="AQ1864">
            <v>4000680</v>
          </cell>
          <cell r="AR1864">
            <v>4</v>
          </cell>
          <cell r="AS1864">
            <v>42313</v>
          </cell>
          <cell r="AT1864" t="str">
            <v>CONV-011-2011 Terminado Acciones de Movilidad IDU Circuito Movilidad  -</v>
          </cell>
          <cell r="AU1864">
            <v>42313</v>
          </cell>
          <cell r="AV1864" t="str">
            <v>sc</v>
          </cell>
        </row>
        <row r="1865">
          <cell r="AP1865">
            <v>201928</v>
          </cell>
          <cell r="AQ1865">
            <v>4000681</v>
          </cell>
          <cell r="AR1865">
            <v>4</v>
          </cell>
          <cell r="AS1865">
            <v>42313</v>
          </cell>
          <cell r="AT1865" t="str">
            <v>IDU-1804-2013 Terminado Mantenimiento Periódico IDU Arterial  -</v>
          </cell>
          <cell r="AU1865">
            <v>42313</v>
          </cell>
          <cell r="AV1865" t="str">
            <v>sc</v>
          </cell>
        </row>
        <row r="1866">
          <cell r="AP1866">
            <v>201977</v>
          </cell>
          <cell r="AQ1866">
            <v>4000697</v>
          </cell>
          <cell r="AR1866">
            <v>4</v>
          </cell>
          <cell r="AS1866">
            <v>41411</v>
          </cell>
          <cell r="AT1866" t="str">
            <v>SD Terminado Mantenimiento Periódico UAERMV Circuito Movilidad  -</v>
          </cell>
          <cell r="AU1866">
            <v>41411</v>
          </cell>
          <cell r="AV1866" t="str">
            <v>sc</v>
          </cell>
        </row>
        <row r="1867">
          <cell r="AP1867">
            <v>202027</v>
          </cell>
          <cell r="AQ1867">
            <v>4000714</v>
          </cell>
          <cell r="AR1867">
            <v>4</v>
          </cell>
          <cell r="AS1867">
            <v>42313</v>
          </cell>
          <cell r="AT1867" t="str">
            <v>IDU-1804-2013 Terminado Mantenimiento Periódico IDU Arterial  -</v>
          </cell>
          <cell r="AU1867">
            <v>42313</v>
          </cell>
          <cell r="AV1867" t="str">
            <v>sc</v>
          </cell>
        </row>
        <row r="1868">
          <cell r="AP1868">
            <v>202078</v>
          </cell>
          <cell r="AQ1868">
            <v>4000734</v>
          </cell>
          <cell r="AR1868">
            <v>4</v>
          </cell>
          <cell r="AS1868">
            <v>40799</v>
          </cell>
          <cell r="AT1868" t="str">
            <v>UMV-188-2009 Terminado Mantenimiento Periódico UAERMV Circuito Movilidad  -</v>
          </cell>
          <cell r="AU1868">
            <v>40799</v>
          </cell>
          <cell r="AV1868" t="str">
            <v>sc</v>
          </cell>
        </row>
        <row r="1869">
          <cell r="AP1869">
            <v>202123</v>
          </cell>
          <cell r="AQ1869">
            <v>4000751</v>
          </cell>
          <cell r="AR1869">
            <v>4</v>
          </cell>
          <cell r="AS1869">
            <v>42685</v>
          </cell>
          <cell r="AT1869" t="str">
            <v>SD Reservado Conservacion UAERMV Local SD -</v>
          </cell>
          <cell r="AU1869">
            <v>42685</v>
          </cell>
          <cell r="AV1869" t="str">
            <v>sc</v>
          </cell>
        </row>
        <row r="1870">
          <cell r="AP1870">
            <v>202155</v>
          </cell>
          <cell r="AQ1870">
            <v>4000761</v>
          </cell>
          <cell r="AR1870">
            <v>4</v>
          </cell>
          <cell r="AS1870">
            <v>40799</v>
          </cell>
          <cell r="AT1870" t="str">
            <v>UMV-188-2009 Terminado Mantenimiento Periódico UAERMV Circuito Movilidad  -</v>
          </cell>
          <cell r="AU1870">
            <v>40799</v>
          </cell>
          <cell r="AV1870" t="str">
            <v>sc</v>
          </cell>
        </row>
        <row r="1871">
          <cell r="AP1871">
            <v>202194</v>
          </cell>
          <cell r="AQ1871">
            <v>4000776</v>
          </cell>
          <cell r="AR1871">
            <v>4</v>
          </cell>
          <cell r="AS1871">
            <v>42313</v>
          </cell>
          <cell r="AT1871" t="str">
            <v>IDU-1804-2013 Terminado Mantenimiento Periódico IDU Arterial  -</v>
          </cell>
          <cell r="AU1871">
            <v>42313</v>
          </cell>
          <cell r="AV1871" t="str">
            <v>sc</v>
          </cell>
        </row>
        <row r="1872">
          <cell r="AP1872">
            <v>202208</v>
          </cell>
          <cell r="AQ1872">
            <v>4000783</v>
          </cell>
          <cell r="AR1872">
            <v>4</v>
          </cell>
          <cell r="AS1872">
            <v>41298</v>
          </cell>
          <cell r="AT1872" t="str">
            <v>SD Terminado Mantenimiento Periódico UAERMV Circuito Movilidad  -</v>
          </cell>
          <cell r="AU1872">
            <v>41298</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v>42534</v>
          </cell>
          <cell r="AV1873" t="str">
            <v>sc</v>
          </cell>
        </row>
        <row r="1874">
          <cell r="AP1874">
            <v>202244</v>
          </cell>
          <cell r="AQ1874">
            <v>4000798</v>
          </cell>
          <cell r="AR1874">
            <v>4</v>
          </cell>
          <cell r="AS1874">
            <v>40840</v>
          </cell>
          <cell r="AT1874" t="str">
            <v>UMV-188-2009 Terminado Mantenimiento Periódico UAERMV Circuito Movilidad  -</v>
          </cell>
          <cell r="AU1874">
            <v>40840</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v>42534</v>
          </cell>
          <cell r="AV1875" t="str">
            <v>sc</v>
          </cell>
        </row>
        <row r="1876">
          <cell r="AP1876">
            <v>202366</v>
          </cell>
          <cell r="AQ1876">
            <v>50007937</v>
          </cell>
          <cell r="AR1876">
            <v>4</v>
          </cell>
          <cell r="AS1876">
            <v>42723</v>
          </cell>
          <cell r="AT1876" t="str">
            <v>SD Terminado Mantenimiento Periódico UAERMV Arterial SD -</v>
          </cell>
          <cell r="AU1876">
            <v>42723</v>
          </cell>
          <cell r="AV1876" t="str">
            <v>sc</v>
          </cell>
        </row>
        <row r="1877">
          <cell r="AP1877">
            <v>202368</v>
          </cell>
          <cell r="AQ1877">
            <v>50007937</v>
          </cell>
          <cell r="AR1877">
            <v>4</v>
          </cell>
          <cell r="AS1877">
            <v>42723</v>
          </cell>
          <cell r="AT1877" t="str">
            <v>SD Terminado Mantenimiento Periódico UAERMV Arterial SD -</v>
          </cell>
          <cell r="AU1877">
            <v>42723</v>
          </cell>
          <cell r="AV1877" t="str">
            <v>sc</v>
          </cell>
        </row>
        <row r="1878">
          <cell r="AP1878">
            <v>202407</v>
          </cell>
          <cell r="AQ1878">
            <v>50007942</v>
          </cell>
          <cell r="AR1878">
            <v>4</v>
          </cell>
          <cell r="AS1878">
            <v>42313</v>
          </cell>
          <cell r="AT1878" t="str">
            <v>IDU-1804-2013 Terminado Mantenimiento Periódico IDU Arterial  -</v>
          </cell>
          <cell r="AU1878">
            <v>42313</v>
          </cell>
          <cell r="AV1878" t="str">
            <v>sc</v>
          </cell>
        </row>
        <row r="1879">
          <cell r="AP1879">
            <v>202471</v>
          </cell>
          <cell r="AQ1879">
            <v>4000893</v>
          </cell>
          <cell r="AR1879">
            <v>4</v>
          </cell>
          <cell r="AS1879">
            <v>42313</v>
          </cell>
          <cell r="AT1879" t="str">
            <v>IDU-1804-2013 Terminado Mantenimiento Periódico IDU Arterial  -</v>
          </cell>
          <cell r="AU1879">
            <v>42313</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v>42534</v>
          </cell>
          <cell r="AV1880" t="str">
            <v>sc</v>
          </cell>
        </row>
        <row r="1881">
          <cell r="AP1881">
            <v>202623</v>
          </cell>
          <cell r="AQ1881">
            <v>4000952</v>
          </cell>
          <cell r="AR1881">
            <v>4</v>
          </cell>
          <cell r="AS1881">
            <v>42578</v>
          </cell>
          <cell r="AT1881" t="str">
            <v>COP-159-2014 Terminado Construcción FDL SAN CRISTOBAL Circuito Movilidad PROYECTO 1025 -</v>
          </cell>
          <cell r="AU1881">
            <v>42578</v>
          </cell>
          <cell r="AV1881" t="str">
            <v>sc</v>
          </cell>
        </row>
        <row r="1882">
          <cell r="AP1882">
            <v>202647</v>
          </cell>
          <cell r="AQ1882">
            <v>4000962</v>
          </cell>
          <cell r="AR1882">
            <v>4</v>
          </cell>
          <cell r="AS1882">
            <v>42313</v>
          </cell>
          <cell r="AT1882" t="str">
            <v>IDU-1804-2013 Terminado Mantenimiento Periódico IDU Arterial  -</v>
          </cell>
          <cell r="AU1882">
            <v>42313</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v>42534</v>
          </cell>
          <cell r="AV1883" t="str">
            <v>sc</v>
          </cell>
        </row>
        <row r="1884">
          <cell r="AP1884">
            <v>202677</v>
          </cell>
          <cell r="AQ1884">
            <v>4000972</v>
          </cell>
          <cell r="AR1884">
            <v>4</v>
          </cell>
          <cell r="AS1884">
            <v>41298</v>
          </cell>
          <cell r="AT1884" t="str">
            <v>SD Terminado Mantenimiento Periódico UAERMV Circuito Movilidad  -</v>
          </cell>
          <cell r="AU1884">
            <v>41298</v>
          </cell>
          <cell r="AV1884" t="str">
            <v>sc</v>
          </cell>
        </row>
        <row r="1885">
          <cell r="AP1885">
            <v>202680</v>
          </cell>
          <cell r="AQ1885">
            <v>4000973</v>
          </cell>
          <cell r="AR1885">
            <v>4</v>
          </cell>
          <cell r="AS1885">
            <v>42342</v>
          </cell>
          <cell r="AT1885" t="str">
            <v>IDU-134-2007 Terminado Construcción IDU Arterial  -</v>
          </cell>
          <cell r="AU1885">
            <v>42342</v>
          </cell>
          <cell r="AV1885" t="str">
            <v>sc</v>
          </cell>
        </row>
        <row r="1886">
          <cell r="AP1886">
            <v>202695</v>
          </cell>
          <cell r="AQ1886">
            <v>4000980</v>
          </cell>
          <cell r="AR1886">
            <v>4</v>
          </cell>
          <cell r="AS1886">
            <v>42578</v>
          </cell>
          <cell r="AT1886" t="str">
            <v>COP-159-2014 Terminado Construcción FDL SAN CRISTOBAL Circuito Movilidad PROYECTO 1025 -</v>
          </cell>
          <cell r="AU1886">
            <v>42578</v>
          </cell>
          <cell r="AV1886" t="str">
            <v>sc</v>
          </cell>
        </row>
        <row r="1887">
          <cell r="AP1887">
            <v>202752</v>
          </cell>
          <cell r="AQ1887">
            <v>4001001</v>
          </cell>
          <cell r="AR1887">
            <v>4</v>
          </cell>
          <cell r="AS1887">
            <v>42578</v>
          </cell>
          <cell r="AT1887" t="str">
            <v>COP-133-2013 Terminado Construcción FDL SAN CRISTOBAL Local SD -</v>
          </cell>
          <cell r="AU1887">
            <v>42578</v>
          </cell>
          <cell r="AV1887" t="str">
            <v>sc</v>
          </cell>
        </row>
        <row r="1888">
          <cell r="AP1888">
            <v>202817</v>
          </cell>
          <cell r="AQ1888">
            <v>4001029</v>
          </cell>
          <cell r="AR1888">
            <v>4</v>
          </cell>
          <cell r="AS1888">
            <v>42313</v>
          </cell>
          <cell r="AT1888" t="str">
            <v>CONV-011-2011 Terminado Acciones de Movilidad IDU Local  -</v>
          </cell>
          <cell r="AU1888">
            <v>42313</v>
          </cell>
          <cell r="AV1888" t="str">
            <v>sc</v>
          </cell>
        </row>
        <row r="1889">
          <cell r="AP1889">
            <v>202859</v>
          </cell>
          <cell r="AQ1889">
            <v>4001044</v>
          </cell>
          <cell r="AR1889">
            <v>4</v>
          </cell>
          <cell r="AS1889">
            <v>42342</v>
          </cell>
          <cell r="AT1889" t="str">
            <v>IDU-134-2007 Terminado Construcción IDU Arterial  -</v>
          </cell>
          <cell r="AU1889">
            <v>42342</v>
          </cell>
          <cell r="AV1889" t="str">
            <v>sc</v>
          </cell>
        </row>
        <row r="1890">
          <cell r="AP1890">
            <v>202901</v>
          </cell>
          <cell r="AQ1890">
            <v>4001058</v>
          </cell>
          <cell r="AR1890">
            <v>4</v>
          </cell>
          <cell r="AS1890">
            <v>42781</v>
          </cell>
          <cell r="AT1890" t="str">
            <v>SD Reservado Acciones de Movilidad UAERMV Circuito Movilidad SD -</v>
          </cell>
          <cell r="AU1890">
            <v>42781</v>
          </cell>
          <cell r="AV1890" t="str">
            <v>sc</v>
          </cell>
        </row>
        <row r="1891">
          <cell r="AP1891">
            <v>202904</v>
          </cell>
          <cell r="AQ1891">
            <v>4001059</v>
          </cell>
          <cell r="AR1891">
            <v>4</v>
          </cell>
          <cell r="AS1891">
            <v>42768</v>
          </cell>
          <cell r="AT1891" t="str">
            <v>SD Reservado Acciones de Movilidad UAERMV Circuito Movilidad Salvando Vidas -</v>
          </cell>
          <cell r="AU1891">
            <v>42768</v>
          </cell>
          <cell r="AV1891" t="str">
            <v>sc</v>
          </cell>
        </row>
        <row r="1892">
          <cell r="AP1892">
            <v>202919</v>
          </cell>
          <cell r="AQ1892">
            <v>4001065</v>
          </cell>
          <cell r="AR1892">
            <v>4</v>
          </cell>
          <cell r="AS1892">
            <v>42342</v>
          </cell>
          <cell r="AT1892" t="str">
            <v>IDU-134-2007 Terminado Construcción IDU Local  -</v>
          </cell>
          <cell r="AU1892">
            <v>42342</v>
          </cell>
          <cell r="AV1892" t="str">
            <v>sc</v>
          </cell>
        </row>
        <row r="1893">
          <cell r="AP1893">
            <v>202943</v>
          </cell>
          <cell r="AQ1893">
            <v>4001073</v>
          </cell>
          <cell r="AR1893">
            <v>4</v>
          </cell>
          <cell r="AS1893">
            <v>42723</v>
          </cell>
          <cell r="AT1893" t="str">
            <v>SD Terminado Mantenimiento Periódico UAERMV Local SD -</v>
          </cell>
          <cell r="AU1893">
            <v>42723</v>
          </cell>
          <cell r="AV1893" t="str">
            <v>sc</v>
          </cell>
        </row>
        <row r="1894">
          <cell r="AP1894">
            <v>202988</v>
          </cell>
          <cell r="AQ1894">
            <v>4001091</v>
          </cell>
          <cell r="AR1894">
            <v>4</v>
          </cell>
          <cell r="AS1894">
            <v>42578</v>
          </cell>
          <cell r="AT1894" t="str">
            <v>COP-148-2015 Terminado Construcción FDL SAN CRISTOBAL Circuito Movilidad PROYECTO 1025 -</v>
          </cell>
          <cell r="AU1894">
            <v>42578</v>
          </cell>
          <cell r="AV1894" t="str">
            <v>sc</v>
          </cell>
        </row>
        <row r="1895">
          <cell r="AP1895">
            <v>203018</v>
          </cell>
          <cell r="AQ1895">
            <v>4001104</v>
          </cell>
          <cell r="AR1895">
            <v>4</v>
          </cell>
          <cell r="AS1895">
            <v>42313</v>
          </cell>
          <cell r="AT1895" t="str">
            <v>CONV-011-2011 Terminado Acciones de Movilidad IDU Circuito Movilidad  -</v>
          </cell>
          <cell r="AU1895">
            <v>42313</v>
          </cell>
          <cell r="AV1895" t="str">
            <v>sc</v>
          </cell>
        </row>
        <row r="1896">
          <cell r="AP1896">
            <v>203051</v>
          </cell>
          <cell r="AQ1896">
            <v>4001116</v>
          </cell>
          <cell r="AR1896">
            <v>4</v>
          </cell>
          <cell r="AS1896">
            <v>42578</v>
          </cell>
          <cell r="AT1896" t="str">
            <v>COP-147-2015 Terminado Construcción FDL SAN CRISTOBAL Circuito Movilidad PROYECTO 1025 -</v>
          </cell>
          <cell r="AU1896">
            <v>42578</v>
          </cell>
          <cell r="AV1896" t="str">
            <v>sc</v>
          </cell>
        </row>
        <row r="1897">
          <cell r="AP1897">
            <v>203078</v>
          </cell>
          <cell r="AQ1897">
            <v>4001125</v>
          </cell>
          <cell r="AR1897">
            <v>4</v>
          </cell>
          <cell r="AS1897">
            <v>41298</v>
          </cell>
          <cell r="AT1897" t="str">
            <v>SD Terminado Mantenimiento Periódico UAERMV Arterial  -</v>
          </cell>
          <cell r="AU1897">
            <v>41298</v>
          </cell>
          <cell r="AV1897" t="str">
            <v>sc</v>
          </cell>
        </row>
        <row r="1898">
          <cell r="AP1898">
            <v>203081</v>
          </cell>
          <cell r="AQ1898">
            <v>4001126</v>
          </cell>
          <cell r="AR1898">
            <v>4</v>
          </cell>
          <cell r="AS1898">
            <v>42313</v>
          </cell>
          <cell r="AT1898" t="str">
            <v>CONV-011-2011 Terminado Acciones de Movilidad IDU Local  -</v>
          </cell>
          <cell r="AU1898">
            <v>42313</v>
          </cell>
          <cell r="AV1898" t="str">
            <v>sc</v>
          </cell>
        </row>
        <row r="1899">
          <cell r="AP1899">
            <v>203096</v>
          </cell>
          <cell r="AQ1899">
            <v>4001134</v>
          </cell>
          <cell r="AR1899">
            <v>4</v>
          </cell>
          <cell r="AS1899">
            <v>42342</v>
          </cell>
          <cell r="AT1899" t="str">
            <v>IDU-134-2007 Terminado Construcción IDU Circuito Movilidad  -</v>
          </cell>
          <cell r="AU1899">
            <v>42342</v>
          </cell>
          <cell r="AV1899" t="str">
            <v>BUENO</v>
          </cell>
        </row>
        <row r="1900">
          <cell r="AP1900">
            <v>203117</v>
          </cell>
          <cell r="AQ1900">
            <v>4001142</v>
          </cell>
          <cell r="AR1900">
            <v>4</v>
          </cell>
          <cell r="AS1900">
            <v>42342</v>
          </cell>
          <cell r="AT1900" t="str">
            <v>IDU-134-2007 Terminado Construcción IDU Local  -</v>
          </cell>
          <cell r="AU1900">
            <v>42342</v>
          </cell>
          <cell r="AV1900" t="str">
            <v>sc</v>
          </cell>
        </row>
        <row r="1901">
          <cell r="AP1901">
            <v>203180</v>
          </cell>
          <cell r="AQ1901">
            <v>4001170</v>
          </cell>
          <cell r="AR1901">
            <v>4</v>
          </cell>
          <cell r="AS1901">
            <v>42342</v>
          </cell>
          <cell r="AT1901" t="str">
            <v>IDU-134-2007 Terminado Construcción IDU Arterial  -</v>
          </cell>
          <cell r="AU1901">
            <v>42342</v>
          </cell>
          <cell r="AV1901" t="str">
            <v>sc</v>
          </cell>
        </row>
        <row r="1902">
          <cell r="AP1902">
            <v>203326</v>
          </cell>
          <cell r="AQ1902">
            <v>4001226</v>
          </cell>
          <cell r="AR1902">
            <v>4</v>
          </cell>
          <cell r="AS1902">
            <v>42342</v>
          </cell>
          <cell r="AT1902" t="str">
            <v>IDU-134-2007 Terminado Construcción IDU Circuito Movilidad  -</v>
          </cell>
          <cell r="AU1902">
            <v>42342</v>
          </cell>
          <cell r="AV1902" t="str">
            <v>BUENO</v>
          </cell>
        </row>
        <row r="1903">
          <cell r="AP1903">
            <v>203341</v>
          </cell>
          <cell r="AQ1903">
            <v>4001231</v>
          </cell>
          <cell r="AR1903">
            <v>4</v>
          </cell>
          <cell r="AS1903">
            <v>42342</v>
          </cell>
          <cell r="AT1903" t="str">
            <v>IDU-134-2007 Terminado Construcción IDU Circuito Movilidad  -</v>
          </cell>
          <cell r="AU1903">
            <v>42342</v>
          </cell>
          <cell r="AV1903" t="str">
            <v>sc</v>
          </cell>
        </row>
        <row r="1904">
          <cell r="AP1904">
            <v>203395</v>
          </cell>
          <cell r="AQ1904">
            <v>4001253</v>
          </cell>
          <cell r="AR1904">
            <v>4</v>
          </cell>
          <cell r="AS1904">
            <v>42342</v>
          </cell>
          <cell r="AT1904" t="str">
            <v>IDU-134-2007 Terminado Construcción IDU Local  -</v>
          </cell>
          <cell r="AU1904">
            <v>42342</v>
          </cell>
          <cell r="AV1904" t="str">
            <v>BUENO</v>
          </cell>
        </row>
        <row r="1905">
          <cell r="AP1905">
            <v>203407</v>
          </cell>
          <cell r="AQ1905">
            <v>4001257</v>
          </cell>
          <cell r="AR1905">
            <v>4</v>
          </cell>
          <cell r="AS1905">
            <v>41298</v>
          </cell>
          <cell r="AT1905" t="str">
            <v>SD Terminado Mantenimiento Periódico UAERMV Arterial  -</v>
          </cell>
          <cell r="AU1905">
            <v>41298</v>
          </cell>
          <cell r="AV1905" t="str">
            <v>sc</v>
          </cell>
        </row>
        <row r="1906">
          <cell r="AP1906">
            <v>203449</v>
          </cell>
          <cell r="AQ1906">
            <v>4001271</v>
          </cell>
          <cell r="AR1906">
            <v>4</v>
          </cell>
          <cell r="AS1906">
            <v>42313</v>
          </cell>
          <cell r="AT1906" t="str">
            <v>CONV-011-2011 Terminado Acciones de Movilidad IDU Circuito Movilidad  -</v>
          </cell>
          <cell r="AU1906">
            <v>42313</v>
          </cell>
          <cell r="AV1906" t="str">
            <v>sc</v>
          </cell>
        </row>
        <row r="1907">
          <cell r="AP1907">
            <v>203482</v>
          </cell>
          <cell r="AQ1907">
            <v>4001283</v>
          </cell>
          <cell r="AR1907">
            <v>4</v>
          </cell>
          <cell r="AS1907">
            <v>42342</v>
          </cell>
          <cell r="AT1907" t="str">
            <v>IDU-134-2007 Terminado Construcción IDU Arterial  -</v>
          </cell>
          <cell r="AU1907">
            <v>42342</v>
          </cell>
          <cell r="AV1907" t="str">
            <v>sc</v>
          </cell>
        </row>
        <row r="1908">
          <cell r="AP1908">
            <v>203536</v>
          </cell>
          <cell r="AQ1908">
            <v>4001304</v>
          </cell>
          <cell r="AR1908">
            <v>4</v>
          </cell>
          <cell r="AS1908">
            <v>42578</v>
          </cell>
          <cell r="AT1908" t="str">
            <v>COP-132-2016 Terminado Conservacion FDL SAN CRISTOBAL Local PROYECTO 1025 -</v>
          </cell>
          <cell r="AU1908">
            <v>42578</v>
          </cell>
          <cell r="AV1908" t="str">
            <v>sc</v>
          </cell>
        </row>
        <row r="1909">
          <cell r="AP1909">
            <v>203542</v>
          </cell>
          <cell r="AQ1909">
            <v>4001307</v>
          </cell>
          <cell r="AR1909">
            <v>4</v>
          </cell>
          <cell r="AS1909">
            <v>42342</v>
          </cell>
          <cell r="AT1909" t="str">
            <v>IDU-134-2007 Terminado Construcción IDU Local  -</v>
          </cell>
          <cell r="AU1909">
            <v>42342</v>
          </cell>
          <cell r="AV1909" t="str">
            <v>BUENO</v>
          </cell>
        </row>
        <row r="1910">
          <cell r="AP1910">
            <v>203587</v>
          </cell>
          <cell r="AQ1910">
            <v>4001324</v>
          </cell>
          <cell r="AR1910">
            <v>4</v>
          </cell>
          <cell r="AS1910">
            <v>42409</v>
          </cell>
          <cell r="AT1910" t="str">
            <v>IDU-1717-2014 Terminado Mantenimiento Periódico IDU Circuito Movilidad  -</v>
          </cell>
          <cell r="AU1910">
            <v>42409</v>
          </cell>
          <cell r="AV1910" t="str">
            <v>sc</v>
          </cell>
        </row>
        <row r="1911">
          <cell r="AP1911">
            <v>203613</v>
          </cell>
          <cell r="AQ1911">
            <v>4001334</v>
          </cell>
          <cell r="AR1911">
            <v>4</v>
          </cell>
          <cell r="AS1911">
            <v>42342</v>
          </cell>
          <cell r="AT1911" t="str">
            <v>IDU-134-2007 Terminado Construcción IDU Circuito Movilidad  -</v>
          </cell>
          <cell r="AU1911">
            <v>42342</v>
          </cell>
          <cell r="AV1911" t="str">
            <v>BUENO</v>
          </cell>
        </row>
        <row r="1912">
          <cell r="AP1912">
            <v>203709</v>
          </cell>
          <cell r="AQ1912">
            <v>4001367</v>
          </cell>
          <cell r="AR1912">
            <v>4</v>
          </cell>
          <cell r="AS1912">
            <v>42313</v>
          </cell>
          <cell r="AT1912" t="str">
            <v>IDU-1804-2013 Terminado Mantenimiento Periódico IDU Arterial  -</v>
          </cell>
          <cell r="AU1912">
            <v>42313</v>
          </cell>
          <cell r="AV1912" t="str">
            <v>sc</v>
          </cell>
        </row>
        <row r="1913">
          <cell r="AP1913">
            <v>203721</v>
          </cell>
          <cell r="AQ1913">
            <v>4001372</v>
          </cell>
          <cell r="AR1913">
            <v>4</v>
          </cell>
          <cell r="AS1913">
            <v>42313</v>
          </cell>
          <cell r="AT1913" t="str">
            <v>CONV-011-2011 Terminado Acciones de Movilidad IDU Circuito Movilidad  -</v>
          </cell>
          <cell r="AU1913">
            <v>42313</v>
          </cell>
          <cell r="AV1913" t="str">
            <v>sc</v>
          </cell>
        </row>
        <row r="1914">
          <cell r="AP1914">
            <v>203724</v>
          </cell>
          <cell r="AQ1914">
            <v>4001373</v>
          </cell>
          <cell r="AR1914">
            <v>4</v>
          </cell>
          <cell r="AS1914">
            <v>42409</v>
          </cell>
          <cell r="AT1914" t="str">
            <v>IDU-1717-2014 Terminado Mantenimiento Periódico IDU Circuito Movilidad  -</v>
          </cell>
          <cell r="AU1914">
            <v>42409</v>
          </cell>
          <cell r="AV1914" t="str">
            <v>sc</v>
          </cell>
        </row>
        <row r="1915">
          <cell r="AP1915">
            <v>203763</v>
          </cell>
          <cell r="AQ1915">
            <v>4001388</v>
          </cell>
          <cell r="AR1915">
            <v>4</v>
          </cell>
          <cell r="AS1915">
            <v>42342</v>
          </cell>
          <cell r="AT1915" t="str">
            <v>IDU-134-2007 Terminado Construcción IDU Circuito Movilidad  -</v>
          </cell>
          <cell r="AU1915">
            <v>42342</v>
          </cell>
          <cell r="AV1915" t="str">
            <v>BUENO</v>
          </cell>
        </row>
        <row r="1916">
          <cell r="AP1916">
            <v>203769</v>
          </cell>
          <cell r="AQ1916">
            <v>4001390</v>
          </cell>
          <cell r="AR1916">
            <v>4</v>
          </cell>
          <cell r="AS1916">
            <v>42342</v>
          </cell>
          <cell r="AT1916" t="str">
            <v>IDU-134-2007 Terminado Construcción IDU Arterial  -</v>
          </cell>
          <cell r="AU1916">
            <v>42342</v>
          </cell>
          <cell r="AV1916" t="str">
            <v>sc</v>
          </cell>
        </row>
        <row r="1917">
          <cell r="AP1917">
            <v>203778</v>
          </cell>
          <cell r="AQ1917">
            <v>4001393</v>
          </cell>
          <cell r="AR1917">
            <v>4</v>
          </cell>
          <cell r="AS1917">
            <v>41149</v>
          </cell>
          <cell r="AT1917" t="str">
            <v>SD Terminado Mantenimiento Periódico UAERMV Arterial  -</v>
          </cell>
          <cell r="AU1917">
            <v>41149</v>
          </cell>
          <cell r="AV1917" t="str">
            <v>sc</v>
          </cell>
        </row>
        <row r="1918">
          <cell r="AP1918">
            <v>203817</v>
          </cell>
          <cell r="AQ1918">
            <v>4001407</v>
          </cell>
          <cell r="AR1918">
            <v>4</v>
          </cell>
          <cell r="AS1918">
            <v>42342</v>
          </cell>
          <cell r="AT1918" t="str">
            <v>IDU-134-2007 Terminado Construcción IDU Local  -</v>
          </cell>
          <cell r="AU1918">
            <v>42342</v>
          </cell>
          <cell r="AV1918" t="str">
            <v>BUENO</v>
          </cell>
        </row>
        <row r="1919">
          <cell r="AP1919">
            <v>203832</v>
          </cell>
          <cell r="AQ1919">
            <v>4001412</v>
          </cell>
          <cell r="AR1919">
            <v>4</v>
          </cell>
          <cell r="AS1919">
            <v>42313</v>
          </cell>
          <cell r="AT1919" t="str">
            <v>CONV-011-2011 Terminado Acciones de Movilidad IDU Circuito Movilidad  -</v>
          </cell>
          <cell r="AU1919">
            <v>42313</v>
          </cell>
          <cell r="AV1919" t="str">
            <v>sc</v>
          </cell>
        </row>
        <row r="1920">
          <cell r="AP1920">
            <v>203841</v>
          </cell>
          <cell r="AQ1920">
            <v>4001415</v>
          </cell>
          <cell r="AR1920">
            <v>4</v>
          </cell>
          <cell r="AS1920">
            <v>41149</v>
          </cell>
          <cell r="AT1920" t="str">
            <v>SD Terminado Mantenimiento Periódico UAERMV Arterial  -</v>
          </cell>
          <cell r="AU1920">
            <v>41149</v>
          </cell>
          <cell r="AV1920" t="str">
            <v>sc</v>
          </cell>
        </row>
        <row r="1921">
          <cell r="AP1921">
            <v>203856</v>
          </cell>
          <cell r="AQ1921">
            <v>4001420</v>
          </cell>
          <cell r="AR1921">
            <v>4</v>
          </cell>
          <cell r="AS1921">
            <v>42342</v>
          </cell>
          <cell r="AT1921" t="str">
            <v>IDU-134-2007 Terminado Construcción IDU Local  -</v>
          </cell>
          <cell r="AU1921">
            <v>42342</v>
          </cell>
          <cell r="AV1921" t="str">
            <v>BUENO</v>
          </cell>
        </row>
        <row r="1922">
          <cell r="AP1922">
            <v>203910</v>
          </cell>
          <cell r="AQ1922">
            <v>4001441</v>
          </cell>
          <cell r="AR1922">
            <v>4</v>
          </cell>
          <cell r="AS1922">
            <v>41411</v>
          </cell>
          <cell r="AT1922" t="str">
            <v>SD Terminado Mantenimiento Periódico UAERMV Local  -</v>
          </cell>
          <cell r="AU1922">
            <v>41411</v>
          </cell>
          <cell r="AV1922" t="str">
            <v>sc</v>
          </cell>
        </row>
        <row r="1923">
          <cell r="AP1923">
            <v>203934</v>
          </cell>
          <cell r="AQ1923">
            <v>4001450</v>
          </cell>
          <cell r="AR1923">
            <v>4</v>
          </cell>
          <cell r="AS1923">
            <v>42313</v>
          </cell>
          <cell r="AT1923" t="str">
            <v>CONV-011-2011 Terminado Acciones de Movilidad IDU Circuito Movilidad  -</v>
          </cell>
          <cell r="AU1923">
            <v>42313</v>
          </cell>
          <cell r="AV1923" t="str">
            <v>sc</v>
          </cell>
        </row>
        <row r="1924">
          <cell r="AP1924">
            <v>203979</v>
          </cell>
          <cell r="AQ1924">
            <v>4001465</v>
          </cell>
          <cell r="AR1924">
            <v>4</v>
          </cell>
          <cell r="AS1924">
            <v>42342</v>
          </cell>
          <cell r="AT1924" t="str">
            <v>IDU-134-2007 Terminado Construcción IDU Local  -</v>
          </cell>
          <cell r="AU1924">
            <v>42342</v>
          </cell>
          <cell r="AV1924" t="str">
            <v>BUENO</v>
          </cell>
        </row>
        <row r="1925">
          <cell r="AP1925">
            <v>203994</v>
          </cell>
          <cell r="AQ1925">
            <v>4001470</v>
          </cell>
          <cell r="AR1925">
            <v>4</v>
          </cell>
          <cell r="AS1925">
            <v>41149</v>
          </cell>
          <cell r="AT1925" t="str">
            <v>SD Terminado Mantenimiento Periódico UAERMV Arterial  -</v>
          </cell>
          <cell r="AU1925">
            <v>41149</v>
          </cell>
          <cell r="AV1925" t="str">
            <v>sc</v>
          </cell>
        </row>
        <row r="1926">
          <cell r="AP1926">
            <v>204021</v>
          </cell>
          <cell r="AQ1926">
            <v>4001479</v>
          </cell>
          <cell r="AR1926">
            <v>4</v>
          </cell>
          <cell r="AS1926">
            <v>42342</v>
          </cell>
          <cell r="AT1926" t="str">
            <v>IDU-134-2007 Terminado Construcción IDU Arterial  -</v>
          </cell>
          <cell r="AU1926">
            <v>42342</v>
          </cell>
          <cell r="AV1926" t="str">
            <v>sc</v>
          </cell>
        </row>
        <row r="1927">
          <cell r="AP1927">
            <v>204063</v>
          </cell>
          <cell r="AQ1927">
            <v>4001497</v>
          </cell>
          <cell r="AR1927">
            <v>4</v>
          </cell>
          <cell r="AS1927">
            <v>42342</v>
          </cell>
          <cell r="AT1927" t="str">
            <v>IDU-134-2007 Terminado Construcción IDU Circuito Movilidad  -</v>
          </cell>
          <cell r="AU1927">
            <v>42342</v>
          </cell>
          <cell r="AV1927" t="str">
            <v>BUENO</v>
          </cell>
        </row>
        <row r="1928">
          <cell r="AP1928">
            <v>204066</v>
          </cell>
          <cell r="AQ1928">
            <v>4001498</v>
          </cell>
          <cell r="AR1928">
            <v>4</v>
          </cell>
          <cell r="AS1928">
            <v>42342</v>
          </cell>
          <cell r="AT1928" t="str">
            <v>IDU-134-2007 Terminado Construcción IDU Local  -</v>
          </cell>
          <cell r="AU1928">
            <v>42342</v>
          </cell>
          <cell r="AV1928" t="str">
            <v>BUENO</v>
          </cell>
        </row>
        <row r="1929">
          <cell r="AP1929">
            <v>204072</v>
          </cell>
          <cell r="AQ1929">
            <v>4001501</v>
          </cell>
          <cell r="AR1929">
            <v>4</v>
          </cell>
          <cell r="AS1929">
            <v>42313</v>
          </cell>
          <cell r="AT1929" t="str">
            <v>CONV-011-2011 Terminado Acciones de Movilidad IDU Circuito Movilidad  -</v>
          </cell>
          <cell r="AU1929">
            <v>42313</v>
          </cell>
          <cell r="AV1929" t="str">
            <v>BUENO</v>
          </cell>
        </row>
        <row r="1930">
          <cell r="AP1930">
            <v>204162</v>
          </cell>
          <cell r="AQ1930">
            <v>4001534</v>
          </cell>
          <cell r="AR1930">
            <v>4</v>
          </cell>
          <cell r="AS1930">
            <v>42342</v>
          </cell>
          <cell r="AT1930" t="str">
            <v>IDU-134-2007 Terminado Construcción IDU Local  -</v>
          </cell>
          <cell r="AU1930">
            <v>42342</v>
          </cell>
          <cell r="AV1930" t="str">
            <v>BUENO</v>
          </cell>
        </row>
        <row r="1931">
          <cell r="AP1931">
            <v>204180</v>
          </cell>
          <cell r="AQ1931">
            <v>4001540</v>
          </cell>
          <cell r="AR1931">
            <v>4</v>
          </cell>
          <cell r="AS1931">
            <v>42342</v>
          </cell>
          <cell r="AT1931" t="str">
            <v>IDU-134-2007 Terminado Construcción IDU Circuito Movilidad  -</v>
          </cell>
          <cell r="AU1931">
            <v>42342</v>
          </cell>
          <cell r="AV1931" t="str">
            <v>BUENO</v>
          </cell>
        </row>
        <row r="1932">
          <cell r="AP1932">
            <v>204240</v>
          </cell>
          <cell r="AQ1932">
            <v>4001564</v>
          </cell>
          <cell r="AR1932">
            <v>4</v>
          </cell>
          <cell r="AS1932">
            <v>41563</v>
          </cell>
          <cell r="AT1932" t="str">
            <v>SD Terminado Rehabilitación UAERMV Circuito Movilidad  -</v>
          </cell>
          <cell r="AU1932">
            <v>41563</v>
          </cell>
          <cell r="AV1932" t="str">
            <v>BUENO</v>
          </cell>
        </row>
        <row r="1933">
          <cell r="AP1933">
            <v>204261</v>
          </cell>
          <cell r="AQ1933">
            <v>4001571</v>
          </cell>
          <cell r="AR1933">
            <v>4</v>
          </cell>
          <cell r="AS1933">
            <v>42342</v>
          </cell>
          <cell r="AT1933" t="str">
            <v>IDU-134-2007 Terminado Construcción IDU Circuito Movilidad  -</v>
          </cell>
          <cell r="AU1933">
            <v>42342</v>
          </cell>
          <cell r="AV1933" t="str">
            <v>sc</v>
          </cell>
        </row>
        <row r="1934">
          <cell r="AP1934">
            <v>204264</v>
          </cell>
          <cell r="AQ1934">
            <v>4001572</v>
          </cell>
          <cell r="AR1934">
            <v>4</v>
          </cell>
          <cell r="AS1934">
            <v>42409</v>
          </cell>
          <cell r="AT1934" t="str">
            <v>IDU-1717-2014 Terminado Mantenimiento Periódico IDU Circuito Movilidad  -</v>
          </cell>
          <cell r="AU1934">
            <v>42409</v>
          </cell>
          <cell r="AV1934" t="str">
            <v>sc</v>
          </cell>
        </row>
        <row r="1935">
          <cell r="AP1935">
            <v>204312</v>
          </cell>
          <cell r="AQ1935">
            <v>4001589</v>
          </cell>
          <cell r="AR1935">
            <v>4</v>
          </cell>
          <cell r="AS1935">
            <v>42342</v>
          </cell>
          <cell r="AT1935" t="str">
            <v>IDU-134-2007 Terminado Construcción IDU Local  -</v>
          </cell>
          <cell r="AU1935">
            <v>42342</v>
          </cell>
          <cell r="AV1935" t="str">
            <v>sc</v>
          </cell>
        </row>
        <row r="1936">
          <cell r="AP1936">
            <v>204318</v>
          </cell>
          <cell r="AQ1936">
            <v>4001591</v>
          </cell>
          <cell r="AR1936">
            <v>4</v>
          </cell>
          <cell r="AS1936">
            <v>42342</v>
          </cell>
          <cell r="AT1936" t="str">
            <v>IDU-134-2007 Terminado Construcción IDU Circuito Movilidad  -</v>
          </cell>
          <cell r="AU1936">
            <v>42342</v>
          </cell>
          <cell r="AV1936" t="str">
            <v>BUENO</v>
          </cell>
        </row>
        <row r="1937">
          <cell r="AP1937">
            <v>204345</v>
          </cell>
          <cell r="AQ1937">
            <v>4001600</v>
          </cell>
          <cell r="AR1937">
            <v>4</v>
          </cell>
          <cell r="AS1937">
            <v>42409</v>
          </cell>
          <cell r="AT1937" t="str">
            <v>IDU-1717-2014 Terminado Mantenimiento Periódico IDU Circuito Movilidad  -</v>
          </cell>
          <cell r="AU1937">
            <v>42409</v>
          </cell>
          <cell r="AV1937" t="str">
            <v>sc</v>
          </cell>
        </row>
        <row r="1938">
          <cell r="AP1938">
            <v>204405</v>
          </cell>
          <cell r="AQ1938">
            <v>4001625</v>
          </cell>
          <cell r="AR1938">
            <v>4</v>
          </cell>
          <cell r="AS1938">
            <v>42409</v>
          </cell>
          <cell r="AT1938" t="str">
            <v>IDU-1717-2014 Terminado Mantenimiento Periódico IDU Circuito Movilidad  -</v>
          </cell>
          <cell r="AU1938">
            <v>42409</v>
          </cell>
          <cell r="AV1938" t="str">
            <v>sc</v>
          </cell>
        </row>
        <row r="1939">
          <cell r="AP1939">
            <v>204477</v>
          </cell>
          <cell r="AQ1939">
            <v>4001655</v>
          </cell>
          <cell r="AR1939">
            <v>4</v>
          </cell>
          <cell r="AS1939">
            <v>42578</v>
          </cell>
          <cell r="AT1939" t="str">
            <v>COP-132-2016 Terminado Construcción FDL SAN CRISTOBAL Local PROYECTO 1025 -</v>
          </cell>
          <cell r="AU1939">
            <v>42578</v>
          </cell>
          <cell r="AV1939" t="str">
            <v>sc</v>
          </cell>
        </row>
        <row r="1940">
          <cell r="AP1940">
            <v>204483</v>
          </cell>
          <cell r="AQ1940">
            <v>4001657</v>
          </cell>
          <cell r="AR1940">
            <v>4</v>
          </cell>
          <cell r="AS1940">
            <v>42409</v>
          </cell>
          <cell r="AT1940" t="str">
            <v>IDU-1717-2014 Terminado Mantenimiento Periódico IDU Circuito Movilidad  -</v>
          </cell>
          <cell r="AU1940">
            <v>42409</v>
          </cell>
          <cell r="AV1940" t="str">
            <v>sc</v>
          </cell>
        </row>
        <row r="1941">
          <cell r="AP1941">
            <v>204510</v>
          </cell>
          <cell r="AQ1941">
            <v>4001668</v>
          </cell>
          <cell r="AR1941">
            <v>4</v>
          </cell>
          <cell r="AS1941">
            <v>42342</v>
          </cell>
          <cell r="AT1941" t="str">
            <v>IDU-134-2007 Terminado Construcción IDU Circuito Movilidad  -</v>
          </cell>
          <cell r="AU1941">
            <v>42342</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v>42578</v>
          </cell>
          <cell r="AV1942" t="str">
            <v>INTERV - ALC</v>
          </cell>
        </row>
        <row r="1943">
          <cell r="AP1943">
            <v>204618</v>
          </cell>
          <cell r="AQ1943">
            <v>4001718</v>
          </cell>
          <cell r="AR1943">
            <v>4</v>
          </cell>
          <cell r="AS1943">
            <v>42342</v>
          </cell>
          <cell r="AT1943" t="str">
            <v>IDU-134-2007 Terminado Construcción IDU Circuito Movilidad  -</v>
          </cell>
          <cell r="AU1943">
            <v>42342</v>
          </cell>
          <cell r="AV1943" t="str">
            <v>BUENO</v>
          </cell>
        </row>
        <row r="1944">
          <cell r="AP1944">
            <v>204771</v>
          </cell>
          <cell r="AQ1944">
            <v>4001795</v>
          </cell>
          <cell r="AR1944">
            <v>4</v>
          </cell>
          <cell r="AS1944">
            <v>42342</v>
          </cell>
          <cell r="AT1944" t="str">
            <v>IDU-134-2007 Terminado Construcción IDU Circuito Movilidad  -</v>
          </cell>
          <cell r="AU1944">
            <v>42342</v>
          </cell>
          <cell r="AV1944" t="str">
            <v>BUENO</v>
          </cell>
        </row>
        <row r="1945">
          <cell r="AP1945">
            <v>204951</v>
          </cell>
          <cell r="AQ1945">
            <v>4001882</v>
          </cell>
          <cell r="AR1945">
            <v>4</v>
          </cell>
          <cell r="AS1945">
            <v>42342</v>
          </cell>
          <cell r="AT1945" t="str">
            <v>IDU-134-2007 Terminado Construcción IDU Circuito Movilidad  -</v>
          </cell>
          <cell r="AU1945">
            <v>42342</v>
          </cell>
          <cell r="AV1945" t="str">
            <v>BUENO</v>
          </cell>
        </row>
        <row r="1946">
          <cell r="AP1946">
            <v>205074</v>
          </cell>
          <cell r="AQ1946">
            <v>4001937</v>
          </cell>
          <cell r="AR1946">
            <v>4</v>
          </cell>
          <cell r="AS1946">
            <v>42342</v>
          </cell>
          <cell r="AT1946" t="str">
            <v>IDU-134-2007 Terminado Construcción IDU Local  -</v>
          </cell>
          <cell r="AU1946">
            <v>42342</v>
          </cell>
          <cell r="AV1946" t="str">
            <v>sc</v>
          </cell>
        </row>
        <row r="1947">
          <cell r="AP1947">
            <v>205152</v>
          </cell>
          <cell r="AQ1947">
            <v>4001966</v>
          </cell>
          <cell r="AR1947">
            <v>4</v>
          </cell>
          <cell r="AS1947">
            <v>40799</v>
          </cell>
          <cell r="AT1947" t="str">
            <v>UMV-188-2009 Terminado Mantenimiento Periódico UAERMV Circuito Movilidad  -</v>
          </cell>
          <cell r="AU1947">
            <v>40799</v>
          </cell>
          <cell r="AV1947" t="str">
            <v>sc</v>
          </cell>
        </row>
        <row r="1948">
          <cell r="AP1948">
            <v>205188</v>
          </cell>
          <cell r="AQ1948">
            <v>4001980</v>
          </cell>
          <cell r="AR1948">
            <v>4</v>
          </cell>
          <cell r="AS1948">
            <v>42342</v>
          </cell>
          <cell r="AT1948" t="str">
            <v>IDU-134-2007 Terminado Construcción IDU Local  -</v>
          </cell>
          <cell r="AU1948">
            <v>42342</v>
          </cell>
          <cell r="AV1948" t="str">
            <v>sc</v>
          </cell>
        </row>
        <row r="1949">
          <cell r="AP1949">
            <v>205263</v>
          </cell>
          <cell r="AQ1949">
            <v>4002008</v>
          </cell>
          <cell r="AR1949">
            <v>4</v>
          </cell>
          <cell r="AS1949">
            <v>42342</v>
          </cell>
          <cell r="AT1949" t="str">
            <v>IDU-134-2007 Terminado Construcción IDU Circuito Movilidad  -</v>
          </cell>
          <cell r="AU1949">
            <v>42342</v>
          </cell>
          <cell r="AV1949" t="str">
            <v>BUENO</v>
          </cell>
        </row>
        <row r="1950">
          <cell r="AP1950">
            <v>205311</v>
          </cell>
          <cell r="AQ1950">
            <v>4002026</v>
          </cell>
          <cell r="AR1950">
            <v>4</v>
          </cell>
          <cell r="AS1950">
            <v>42342</v>
          </cell>
          <cell r="AT1950" t="str">
            <v>IDU-134-2007 Terminado Construcción IDU Circuito Movilidad  -</v>
          </cell>
          <cell r="AU1950">
            <v>42342</v>
          </cell>
          <cell r="AV1950" t="str">
            <v>VIABLE</v>
          </cell>
        </row>
        <row r="1951">
          <cell r="AP1951">
            <v>205398</v>
          </cell>
          <cell r="AQ1951">
            <v>4002062</v>
          </cell>
          <cell r="AR1951">
            <v>4</v>
          </cell>
          <cell r="AS1951">
            <v>42342</v>
          </cell>
          <cell r="AT1951" t="str">
            <v>IDU-134-2007 Terminado Construcción IDU Circuito Movilidad  -</v>
          </cell>
          <cell r="AU1951">
            <v>42342</v>
          </cell>
          <cell r="AV1951" t="str">
            <v>BUENO</v>
          </cell>
        </row>
        <row r="1952">
          <cell r="AP1952">
            <v>205431</v>
          </cell>
          <cell r="AQ1952">
            <v>4002077</v>
          </cell>
          <cell r="AR1952">
            <v>4</v>
          </cell>
          <cell r="AS1952">
            <v>42313</v>
          </cell>
          <cell r="AT1952" t="str">
            <v>CONV-011-2011 Terminado Acciones de Movilidad IDU Circuito Movilidad  -</v>
          </cell>
          <cell r="AU1952">
            <v>42313</v>
          </cell>
          <cell r="AV1952" t="str">
            <v>sc</v>
          </cell>
        </row>
        <row r="1953">
          <cell r="AP1953">
            <v>205464</v>
          </cell>
          <cell r="AQ1953">
            <v>4002089</v>
          </cell>
          <cell r="AR1953">
            <v>4</v>
          </cell>
          <cell r="AS1953">
            <v>42313</v>
          </cell>
          <cell r="AT1953" t="str">
            <v>CONV-011-2011 Terminado Acciones de Movilidad IDU Local  -</v>
          </cell>
          <cell r="AU1953">
            <v>42313</v>
          </cell>
          <cell r="AV1953" t="str">
            <v>sc</v>
          </cell>
        </row>
        <row r="1954">
          <cell r="AP1954">
            <v>205617</v>
          </cell>
          <cell r="AQ1954">
            <v>4002160</v>
          </cell>
          <cell r="AR1954">
            <v>4</v>
          </cell>
          <cell r="AS1954">
            <v>42578</v>
          </cell>
          <cell r="AT1954" t="str">
            <v>COP-133-2013 Terminado Construcción FDL SAN CRISTOBAL Local SD -</v>
          </cell>
          <cell r="AU1954">
            <v>42578</v>
          </cell>
          <cell r="AV1954" t="str">
            <v>INTERV - ALC</v>
          </cell>
        </row>
        <row r="1955">
          <cell r="AP1955">
            <v>205647</v>
          </cell>
          <cell r="AQ1955">
            <v>4002173</v>
          </cell>
          <cell r="AR1955">
            <v>4</v>
          </cell>
          <cell r="AS1955">
            <v>41298</v>
          </cell>
          <cell r="AT1955" t="str">
            <v>CONV-011-2011 Terminado Mantenimiento Periódico UAERMV Local  -</v>
          </cell>
          <cell r="AU1955">
            <v>41298</v>
          </cell>
          <cell r="AV1955" t="str">
            <v>sc</v>
          </cell>
        </row>
        <row r="1956">
          <cell r="AP1956">
            <v>205872</v>
          </cell>
          <cell r="AQ1956">
            <v>4002284</v>
          </cell>
          <cell r="AR1956">
            <v>4</v>
          </cell>
          <cell r="AS1956">
            <v>42313</v>
          </cell>
          <cell r="AT1956" t="str">
            <v>CONV-011-2011 Terminado Mantenimiento Periódico IDU Circuito Movilidad  -</v>
          </cell>
          <cell r="AU1956">
            <v>42313</v>
          </cell>
          <cell r="AV1956" t="str">
            <v>VIABLE</v>
          </cell>
        </row>
        <row r="1957">
          <cell r="AP1957">
            <v>205890</v>
          </cell>
          <cell r="AQ1957">
            <v>4002294</v>
          </cell>
          <cell r="AR1957">
            <v>4</v>
          </cell>
          <cell r="AS1957">
            <v>42313</v>
          </cell>
          <cell r="AT1957" t="str">
            <v>CONV-011-2011 Terminado Acciones de Movilidad IDU Circuito Movilidad  -</v>
          </cell>
          <cell r="AU1957">
            <v>42313</v>
          </cell>
          <cell r="AV1957" t="str">
            <v>sc</v>
          </cell>
        </row>
        <row r="1958">
          <cell r="AP1958">
            <v>205938</v>
          </cell>
          <cell r="AQ1958">
            <v>4002320</v>
          </cell>
          <cell r="AR1958">
            <v>4</v>
          </cell>
          <cell r="AS1958">
            <v>42313</v>
          </cell>
          <cell r="AT1958" t="str">
            <v>CONV-011-2011 Terminado Mantenimiento Periódico IDU Circuito Movilidad  -</v>
          </cell>
          <cell r="AU1958">
            <v>42313</v>
          </cell>
          <cell r="AV1958" t="str">
            <v>VIABLE</v>
          </cell>
        </row>
        <row r="1959">
          <cell r="AP1959">
            <v>205950</v>
          </cell>
          <cell r="AQ1959">
            <v>4002330</v>
          </cell>
          <cell r="AR1959">
            <v>4</v>
          </cell>
          <cell r="AS1959">
            <v>42578</v>
          </cell>
          <cell r="AT1959" t="str">
            <v>COP-133-2013 Terminado Conservacion FDL SAN CRISTOBAL Local SD -</v>
          </cell>
          <cell r="AU1959">
            <v>42578</v>
          </cell>
          <cell r="AV1959" t="str">
            <v>sc</v>
          </cell>
        </row>
        <row r="1960">
          <cell r="AP1960">
            <v>206022</v>
          </cell>
          <cell r="AQ1960">
            <v>4002358</v>
          </cell>
          <cell r="AR1960">
            <v>4</v>
          </cell>
          <cell r="AS1960">
            <v>42313</v>
          </cell>
          <cell r="AT1960" t="str">
            <v>CONV-011-2011 Terminado Mantenimiento Periódico IDU Circuito Movilidad  -</v>
          </cell>
          <cell r="AU1960">
            <v>42313</v>
          </cell>
          <cell r="AV1960" t="str">
            <v>VIABLE</v>
          </cell>
        </row>
        <row r="1961">
          <cell r="AP1961">
            <v>206055</v>
          </cell>
          <cell r="AQ1961">
            <v>4002384</v>
          </cell>
          <cell r="AR1961">
            <v>4</v>
          </cell>
          <cell r="AS1961">
            <v>42578</v>
          </cell>
          <cell r="AT1961" t="str">
            <v>COP-133-2013 Terminado Construcción FDL SAN CRISTOBAL Local SD -</v>
          </cell>
          <cell r="AU1961">
            <v>42578</v>
          </cell>
          <cell r="AV1961" t="str">
            <v>sc</v>
          </cell>
        </row>
        <row r="1962">
          <cell r="AP1962">
            <v>206094</v>
          </cell>
          <cell r="AQ1962">
            <v>4002404</v>
          </cell>
          <cell r="AR1962">
            <v>4</v>
          </cell>
          <cell r="AS1962">
            <v>42313</v>
          </cell>
          <cell r="AT1962" t="str">
            <v>CONV-011-2011 Terminado Acciones de Movilidad IDU Circuito Movilidad  -</v>
          </cell>
          <cell r="AU1962">
            <v>42313</v>
          </cell>
          <cell r="AV1962" t="str">
            <v>sc</v>
          </cell>
        </row>
        <row r="1963">
          <cell r="AP1963">
            <v>206103</v>
          </cell>
          <cell r="AQ1963">
            <v>4002422</v>
          </cell>
          <cell r="AR1963">
            <v>4</v>
          </cell>
          <cell r="AS1963">
            <v>42313</v>
          </cell>
          <cell r="AT1963" t="str">
            <v>CONV-011-2011 Terminado Mantenimiento Periódico IDU Circuito Movilidad  -</v>
          </cell>
          <cell r="AU1963">
            <v>42313</v>
          </cell>
          <cell r="AV1963" t="str">
            <v>VIABLE</v>
          </cell>
        </row>
        <row r="1964">
          <cell r="AP1964">
            <v>206124</v>
          </cell>
          <cell r="AQ1964">
            <v>4002431</v>
          </cell>
          <cell r="AR1964">
            <v>4</v>
          </cell>
          <cell r="AS1964">
            <v>42578</v>
          </cell>
          <cell r="AT1964" t="str">
            <v>COP-158-2014 Terminado Conservacion FDL SAN CRISTOBAL Local PROYECTO 1025 -</v>
          </cell>
          <cell r="AU1964">
            <v>42578</v>
          </cell>
          <cell r="AV1964" t="str">
            <v>sc</v>
          </cell>
        </row>
        <row r="1965">
          <cell r="AP1965">
            <v>206151</v>
          </cell>
          <cell r="AQ1965">
            <v>4002448</v>
          </cell>
          <cell r="AR1965">
            <v>4</v>
          </cell>
          <cell r="AS1965">
            <v>42313</v>
          </cell>
          <cell r="AT1965" t="str">
            <v>CONV-011-2011 Terminado Acciones de Movilidad IDU Circuito Movilidad  -</v>
          </cell>
          <cell r="AU1965">
            <v>42313</v>
          </cell>
          <cell r="AV1965" t="str">
            <v>sc</v>
          </cell>
        </row>
        <row r="1966">
          <cell r="AP1966">
            <v>206181</v>
          </cell>
          <cell r="AQ1966">
            <v>4002467</v>
          </cell>
          <cell r="AR1966">
            <v>4</v>
          </cell>
          <cell r="AS1966">
            <v>42313</v>
          </cell>
          <cell r="AT1966" t="str">
            <v>CONV-011-2011 Terminado Mantenimiento Periódico IDU Circuito Movilidad  -</v>
          </cell>
          <cell r="AU1966">
            <v>42313</v>
          </cell>
          <cell r="AV1966" t="str">
            <v>VIABLE</v>
          </cell>
        </row>
        <row r="1967">
          <cell r="AP1967">
            <v>206262</v>
          </cell>
          <cell r="AQ1967">
            <v>4002519</v>
          </cell>
          <cell r="AR1967">
            <v>4</v>
          </cell>
          <cell r="AS1967">
            <v>42313</v>
          </cell>
          <cell r="AT1967" t="str">
            <v>CONV-011-2011 Terminado Mantenimiento Periódico IDU Circuito Movilidad  -</v>
          </cell>
          <cell r="AU1967">
            <v>42313</v>
          </cell>
          <cell r="AV1967" t="str">
            <v>VIABLE</v>
          </cell>
        </row>
        <row r="1968">
          <cell r="AP1968">
            <v>206319</v>
          </cell>
          <cell r="AQ1968">
            <v>4002558</v>
          </cell>
          <cell r="AR1968">
            <v>4</v>
          </cell>
          <cell r="AS1968">
            <v>42313</v>
          </cell>
          <cell r="AT1968" t="str">
            <v>CONV-011-2011 Terminado Acciones de Movilidad IDU Circuito Movilidad  -</v>
          </cell>
          <cell r="AU1968">
            <v>42313</v>
          </cell>
          <cell r="AV1968" t="str">
            <v>VIABLE</v>
          </cell>
        </row>
        <row r="1969">
          <cell r="AP1969">
            <v>206328</v>
          </cell>
          <cell r="AQ1969">
            <v>4002566</v>
          </cell>
          <cell r="AR1969">
            <v>4</v>
          </cell>
          <cell r="AS1969">
            <v>41096</v>
          </cell>
          <cell r="AT1969" t="str">
            <v>CONV-011-2011 Terminado Mantenimiento Periódico UAERMV Arterial  -</v>
          </cell>
          <cell r="AU1969">
            <v>41096</v>
          </cell>
          <cell r="AV1969" t="str">
            <v>MVA</v>
          </cell>
        </row>
        <row r="1970">
          <cell r="AP1970">
            <v>206364</v>
          </cell>
          <cell r="AQ1970">
            <v>4002587</v>
          </cell>
          <cell r="AR1970">
            <v>4</v>
          </cell>
          <cell r="AS1970">
            <v>42313</v>
          </cell>
          <cell r="AT1970" t="str">
            <v>CONV-011-2011 Terminado Acciones de Movilidad IDU Circuito Movilidad  -</v>
          </cell>
          <cell r="AU1970">
            <v>42313</v>
          </cell>
          <cell r="AV1970" t="str">
            <v>VIABLE</v>
          </cell>
        </row>
        <row r="1971">
          <cell r="AP1971">
            <v>206388</v>
          </cell>
          <cell r="AQ1971">
            <v>4002609</v>
          </cell>
          <cell r="AR1971">
            <v>4</v>
          </cell>
          <cell r="AS1971">
            <v>41096</v>
          </cell>
          <cell r="AT1971" t="str">
            <v>CONV-011-2011 Terminado Mantenimiento Periódico UAERMV Arterial  -</v>
          </cell>
          <cell r="AU1971">
            <v>41096</v>
          </cell>
          <cell r="AV1971" t="str">
            <v>sc</v>
          </cell>
        </row>
        <row r="1972">
          <cell r="AP1972">
            <v>206397</v>
          </cell>
          <cell r="AQ1972">
            <v>4002613</v>
          </cell>
          <cell r="AR1972">
            <v>4</v>
          </cell>
          <cell r="AS1972">
            <v>42313</v>
          </cell>
          <cell r="AT1972" t="str">
            <v>CONV-011-2011 Terminado Acciones de Movilidad IDU Circuito Movilidad  -</v>
          </cell>
          <cell r="AU1972">
            <v>42313</v>
          </cell>
          <cell r="AV1972" t="str">
            <v>VIABLE</v>
          </cell>
        </row>
        <row r="1973">
          <cell r="AP1973">
            <v>206481</v>
          </cell>
          <cell r="AQ1973">
            <v>4002665</v>
          </cell>
          <cell r="AR1973">
            <v>4</v>
          </cell>
          <cell r="AS1973">
            <v>42313</v>
          </cell>
          <cell r="AT1973" t="str">
            <v>CONV-011-2011 Terminado Acciones de Movilidad IDU Circuito Movilidad  -</v>
          </cell>
          <cell r="AU1973">
            <v>42313</v>
          </cell>
          <cell r="AV1973" t="str">
            <v>VIABLE</v>
          </cell>
        </row>
        <row r="1974">
          <cell r="AP1974">
            <v>206484</v>
          </cell>
          <cell r="AQ1974">
            <v>4002669</v>
          </cell>
          <cell r="AR1974">
            <v>4</v>
          </cell>
          <cell r="AS1974">
            <v>42313</v>
          </cell>
          <cell r="AT1974" t="str">
            <v>IDU-1804-2013 Terminado Mantenimiento Periódico IDU Arterial  -</v>
          </cell>
          <cell r="AU1974">
            <v>42313</v>
          </cell>
          <cell r="AV1974" t="str">
            <v>sc</v>
          </cell>
        </row>
        <row r="1975">
          <cell r="AP1975">
            <v>206493</v>
          </cell>
          <cell r="AQ1975">
            <v>4002674</v>
          </cell>
          <cell r="AR1975">
            <v>4</v>
          </cell>
          <cell r="AS1975">
            <v>40645</v>
          </cell>
          <cell r="AT1975" t="str">
            <v>UMV-188-2009 Terminado Mantenimiento Periódico UAERMV Local  -</v>
          </cell>
          <cell r="AU1975">
            <v>40645</v>
          </cell>
          <cell r="AV1975" t="str">
            <v>sc</v>
          </cell>
        </row>
        <row r="1976">
          <cell r="AP1976">
            <v>206538</v>
          </cell>
          <cell r="AQ1976">
            <v>4002703</v>
          </cell>
          <cell r="AR1976">
            <v>4</v>
          </cell>
          <cell r="AS1976">
            <v>42313</v>
          </cell>
          <cell r="AT1976" t="str">
            <v>CONV-011-2011 Terminado Acciones de Movilidad IDU Arterial  -</v>
          </cell>
          <cell r="AU1976">
            <v>42313</v>
          </cell>
          <cell r="AV1976" t="str">
            <v>sc</v>
          </cell>
        </row>
        <row r="1977">
          <cell r="AP1977">
            <v>206562</v>
          </cell>
          <cell r="AQ1977">
            <v>4002714</v>
          </cell>
          <cell r="AR1977">
            <v>4</v>
          </cell>
          <cell r="AS1977">
            <v>42313</v>
          </cell>
          <cell r="AT1977" t="str">
            <v>CONV-011-2011 Terminado Acciones de Movilidad IDU Circuito Movilidad  -</v>
          </cell>
          <cell r="AU1977">
            <v>42313</v>
          </cell>
          <cell r="AV1977" t="str">
            <v>VIABLE</v>
          </cell>
        </row>
        <row r="1978">
          <cell r="AP1978">
            <v>206565</v>
          </cell>
          <cell r="AQ1978">
            <v>4002715</v>
          </cell>
          <cell r="AR1978">
            <v>4</v>
          </cell>
          <cell r="AS1978">
            <v>42313</v>
          </cell>
          <cell r="AT1978" t="str">
            <v>CONV-011-2011 Terminado Acciones de Movilidad IDU Circuito Movilidad  -</v>
          </cell>
          <cell r="AU1978">
            <v>42313</v>
          </cell>
          <cell r="AV1978" t="str">
            <v>VIABLE</v>
          </cell>
        </row>
        <row r="1979">
          <cell r="AP1979">
            <v>206568</v>
          </cell>
          <cell r="AQ1979">
            <v>4002716</v>
          </cell>
          <cell r="AR1979">
            <v>4</v>
          </cell>
          <cell r="AS1979">
            <v>42313</v>
          </cell>
          <cell r="AT1979" t="str">
            <v>CONV-011-2011 Terminado Acciones de Movilidad IDU Circuito Movilidad  -</v>
          </cell>
          <cell r="AU1979">
            <v>42313</v>
          </cell>
          <cell r="AV1979" t="str">
            <v>VIABLE</v>
          </cell>
        </row>
        <row r="1980">
          <cell r="AP1980">
            <v>206637</v>
          </cell>
          <cell r="AQ1980">
            <v>4002762</v>
          </cell>
          <cell r="AR1980">
            <v>4</v>
          </cell>
          <cell r="AS1980">
            <v>42313</v>
          </cell>
          <cell r="AT1980" t="str">
            <v>CONV-011-2011 Terminado Acciones de Movilidad IDU Arterial  -</v>
          </cell>
          <cell r="AU1980">
            <v>42313</v>
          </cell>
          <cell r="AV1980" t="str">
            <v>sc</v>
          </cell>
        </row>
        <row r="1981">
          <cell r="AP1981">
            <v>206853</v>
          </cell>
          <cell r="AQ1981">
            <v>4002958</v>
          </cell>
          <cell r="AR1981">
            <v>4</v>
          </cell>
          <cell r="AS1981">
            <v>42313</v>
          </cell>
          <cell r="AT1981" t="str">
            <v>CONV-011-2011 Terminado Acciones de Movilidad IDU Circuito Movilidad  -</v>
          </cell>
          <cell r="AU1981">
            <v>42313</v>
          </cell>
          <cell r="AV1981" t="str">
            <v>sc</v>
          </cell>
        </row>
        <row r="1982">
          <cell r="AP1982">
            <v>206877</v>
          </cell>
          <cell r="AQ1982">
            <v>4002975</v>
          </cell>
          <cell r="AR1982">
            <v>4</v>
          </cell>
          <cell r="AS1982">
            <v>42313</v>
          </cell>
          <cell r="AT1982" t="str">
            <v>CONV-011-2011 Terminado Acciones de Movilidad IDU Circuito Movilidad  -</v>
          </cell>
          <cell r="AU1982">
            <v>42313</v>
          </cell>
          <cell r="AV1982" t="str">
            <v>sc</v>
          </cell>
        </row>
        <row r="1983">
          <cell r="AP1983">
            <v>206907</v>
          </cell>
          <cell r="AQ1983">
            <v>4003007</v>
          </cell>
          <cell r="AR1983">
            <v>4</v>
          </cell>
          <cell r="AS1983">
            <v>42313</v>
          </cell>
          <cell r="AT1983" t="str">
            <v>CONV-011-2011 Terminado Acciones de Movilidad IDU Arterial  -</v>
          </cell>
          <cell r="AU1983">
            <v>42313</v>
          </cell>
          <cell r="AV1983" t="str">
            <v>sc</v>
          </cell>
        </row>
        <row r="1984">
          <cell r="AP1984">
            <v>206910</v>
          </cell>
          <cell r="AQ1984">
            <v>4003008</v>
          </cell>
          <cell r="AR1984">
            <v>4</v>
          </cell>
          <cell r="AS1984">
            <v>42313</v>
          </cell>
          <cell r="AT1984" t="str">
            <v>CONV-011-2011 Terminado Acciones de Movilidad IDU Arterial  -</v>
          </cell>
          <cell r="AU1984">
            <v>42313</v>
          </cell>
          <cell r="AV1984" t="str">
            <v>sc</v>
          </cell>
        </row>
        <row r="1985">
          <cell r="AP1985">
            <v>206916</v>
          </cell>
          <cell r="AQ1985">
            <v>4003016</v>
          </cell>
          <cell r="AR1985">
            <v>4</v>
          </cell>
          <cell r="AS1985">
            <v>42313</v>
          </cell>
          <cell r="AT1985" t="str">
            <v>CONV-011-2011 Terminado Acciones de Movilidad IDU Circuito Movilidad  -</v>
          </cell>
          <cell r="AU1985">
            <v>42313</v>
          </cell>
          <cell r="AV1985" t="str">
            <v>sc</v>
          </cell>
        </row>
        <row r="1986">
          <cell r="AP1986">
            <v>207030</v>
          </cell>
          <cell r="AQ1986">
            <v>4003125</v>
          </cell>
          <cell r="AR1986">
            <v>4</v>
          </cell>
          <cell r="AS1986">
            <v>42313</v>
          </cell>
          <cell r="AT1986" t="str">
            <v>CONV-011-2011 Terminado Acciones de Movilidad IDU Arterial  -</v>
          </cell>
          <cell r="AU1986">
            <v>42313</v>
          </cell>
          <cell r="AV1986" t="str">
            <v>sc</v>
          </cell>
        </row>
        <row r="1987">
          <cell r="AP1987">
            <v>207159</v>
          </cell>
          <cell r="AQ1987">
            <v>4003236</v>
          </cell>
          <cell r="AR1987">
            <v>4</v>
          </cell>
          <cell r="AS1987">
            <v>42313</v>
          </cell>
          <cell r="AT1987" t="str">
            <v>CONV-011-2011 Terminado Acciones de Movilidad IDU Arterial  -</v>
          </cell>
          <cell r="AU1987">
            <v>42313</v>
          </cell>
          <cell r="AV1987" t="str">
            <v>sc</v>
          </cell>
        </row>
        <row r="1988">
          <cell r="AP1988">
            <v>207231</v>
          </cell>
          <cell r="AQ1988">
            <v>4003287</v>
          </cell>
          <cell r="AR1988">
            <v>4</v>
          </cell>
          <cell r="AS1988">
            <v>42313</v>
          </cell>
          <cell r="AT1988" t="str">
            <v>CONV-011-2011 Terminado Acciones de Movilidad IDU Circuito Movilidad  -</v>
          </cell>
          <cell r="AU1988">
            <v>42313</v>
          </cell>
          <cell r="AV1988" t="str">
            <v>sc</v>
          </cell>
        </row>
        <row r="1989">
          <cell r="AP1989">
            <v>207258</v>
          </cell>
          <cell r="AQ1989">
            <v>4003306</v>
          </cell>
          <cell r="AR1989">
            <v>4</v>
          </cell>
          <cell r="AS1989">
            <v>42313</v>
          </cell>
          <cell r="AT1989" t="str">
            <v>IDU-1804-2013 Terminado Mantenimiento Periódico IDU Arterial  -</v>
          </cell>
          <cell r="AU1989">
            <v>42313</v>
          </cell>
          <cell r="AV1989" t="str">
            <v>sc</v>
          </cell>
        </row>
        <row r="1990">
          <cell r="AP1990">
            <v>207309</v>
          </cell>
          <cell r="AQ1990">
            <v>4003342</v>
          </cell>
          <cell r="AR1990">
            <v>4</v>
          </cell>
          <cell r="AS1990">
            <v>42313</v>
          </cell>
          <cell r="AT1990" t="str">
            <v>CONV-011-2011 Terminado Acciones de Movilidad IDU Circuito Movilidad  -</v>
          </cell>
          <cell r="AU1990">
            <v>42313</v>
          </cell>
          <cell r="AV1990" t="str">
            <v>sc</v>
          </cell>
        </row>
        <row r="1991">
          <cell r="AP1991">
            <v>207315</v>
          </cell>
          <cell r="AQ1991">
            <v>4003344</v>
          </cell>
          <cell r="AR1991">
            <v>4</v>
          </cell>
          <cell r="AS1991">
            <v>42313</v>
          </cell>
          <cell r="AT1991" t="str">
            <v>CONV-011-2011 Terminado Acciones de Movilidad IDU Circuito Movilidad  -</v>
          </cell>
          <cell r="AU1991">
            <v>42313</v>
          </cell>
          <cell r="AV1991" t="str">
            <v>sc</v>
          </cell>
        </row>
        <row r="1992">
          <cell r="AP1992">
            <v>207369</v>
          </cell>
          <cell r="AQ1992">
            <v>4003375</v>
          </cell>
          <cell r="AR1992">
            <v>4</v>
          </cell>
          <cell r="AS1992">
            <v>42313</v>
          </cell>
          <cell r="AT1992" t="str">
            <v>CONV-011-2011 Terminado Acciones de Movilidad IDU Circuito Movilidad  -</v>
          </cell>
          <cell r="AU1992">
            <v>42313</v>
          </cell>
          <cell r="AV1992" t="str">
            <v>sc</v>
          </cell>
        </row>
        <row r="1993">
          <cell r="AP1993">
            <v>207426</v>
          </cell>
          <cell r="AQ1993">
            <v>4003401</v>
          </cell>
          <cell r="AR1993">
            <v>4</v>
          </cell>
          <cell r="AS1993">
            <v>42313</v>
          </cell>
          <cell r="AT1993" t="str">
            <v>CONV-011-2011 Terminado Acciones de Movilidad IDU Circuito Movilidad  -</v>
          </cell>
          <cell r="AU1993">
            <v>42313</v>
          </cell>
          <cell r="AV1993" t="str">
            <v>sc</v>
          </cell>
        </row>
        <row r="1994">
          <cell r="AP1994">
            <v>207450</v>
          </cell>
          <cell r="AQ1994">
            <v>4003418</v>
          </cell>
          <cell r="AR1994">
            <v>4</v>
          </cell>
          <cell r="AS1994">
            <v>42313</v>
          </cell>
          <cell r="AT1994" t="str">
            <v>CONV-011-2011 Terminado Acciones de Movilidad IDU Circuito Movilidad  -</v>
          </cell>
          <cell r="AU1994">
            <v>42313</v>
          </cell>
          <cell r="AV1994" t="str">
            <v>sc</v>
          </cell>
        </row>
        <row r="1995">
          <cell r="AP1995">
            <v>207483</v>
          </cell>
          <cell r="AQ1995">
            <v>4003436</v>
          </cell>
          <cell r="AR1995">
            <v>4</v>
          </cell>
          <cell r="AS1995">
            <v>42313</v>
          </cell>
          <cell r="AT1995" t="str">
            <v>IDU-1804-2013 Terminado Mantenimiento Periódico IDU Arterial  -</v>
          </cell>
          <cell r="AU1995">
            <v>42313</v>
          </cell>
          <cell r="AV1995" t="str">
            <v>VIABLE</v>
          </cell>
        </row>
        <row r="1996">
          <cell r="AP1996">
            <v>207510</v>
          </cell>
          <cell r="AQ1996">
            <v>4003457</v>
          </cell>
          <cell r="AR1996">
            <v>4</v>
          </cell>
          <cell r="AS1996">
            <v>42789</v>
          </cell>
          <cell r="AT1996" t="str">
            <v>SD Reservado Conservacion UAERMV Circuito Movilidad SD -</v>
          </cell>
          <cell r="AU1996">
            <v>42789</v>
          </cell>
          <cell r="AV1996" t="str">
            <v>sc</v>
          </cell>
        </row>
        <row r="1997">
          <cell r="AP1997">
            <v>207555</v>
          </cell>
          <cell r="AQ1997">
            <v>4003479</v>
          </cell>
          <cell r="AR1997">
            <v>4</v>
          </cell>
          <cell r="AS1997">
            <v>42789</v>
          </cell>
          <cell r="AT1997" t="str">
            <v>SD Reservado Conservacion UAERMV Circuito Movilidad SD -</v>
          </cell>
          <cell r="AU1997">
            <v>42789</v>
          </cell>
          <cell r="AV1997" t="str">
            <v>sc</v>
          </cell>
        </row>
        <row r="1998">
          <cell r="AP1998">
            <v>207585</v>
          </cell>
          <cell r="AQ1998">
            <v>4003495</v>
          </cell>
          <cell r="AR1998">
            <v>4</v>
          </cell>
          <cell r="AS1998">
            <v>42577</v>
          </cell>
          <cell r="AT1998" t="str">
            <v>SD Reservado Diagnostico IDU Circuito Movilidad SITP 2016 -</v>
          </cell>
          <cell r="AU1998">
            <v>42577</v>
          </cell>
          <cell r="AV1998" t="str">
            <v>sc</v>
          </cell>
        </row>
        <row r="1999">
          <cell r="AP1999">
            <v>207615</v>
          </cell>
          <cell r="AQ1999">
            <v>4003510</v>
          </cell>
          <cell r="AR1999">
            <v>4</v>
          </cell>
          <cell r="AS1999">
            <v>42313</v>
          </cell>
          <cell r="AT1999" t="str">
            <v>IDU-1804-2013 Terminado Mantenimiento Periódico IDU Arterial  -</v>
          </cell>
          <cell r="AU1999">
            <v>42313</v>
          </cell>
          <cell r="AV1999" t="str">
            <v>sc</v>
          </cell>
        </row>
        <row r="2000">
          <cell r="AP2000">
            <v>207738</v>
          </cell>
          <cell r="AQ2000">
            <v>4003569</v>
          </cell>
          <cell r="AR2000">
            <v>4</v>
          </cell>
          <cell r="AS2000">
            <v>42516</v>
          </cell>
          <cell r="AT2000" t="str">
            <v>SD Reservado Diagnostico IDU Circuito Movilidad SITP 2016 -</v>
          </cell>
          <cell r="AU2000">
            <v>42516</v>
          </cell>
          <cell r="AV2000" t="str">
            <v>sc</v>
          </cell>
        </row>
        <row r="2001">
          <cell r="AP2001">
            <v>207762</v>
          </cell>
          <cell r="AQ2001">
            <v>4003583</v>
          </cell>
          <cell r="AR2001">
            <v>4</v>
          </cell>
          <cell r="AS2001">
            <v>42313</v>
          </cell>
          <cell r="AT2001" t="str">
            <v>CONV-011-2011 Terminado Acciones de Movilidad IDU Arterial  -</v>
          </cell>
          <cell r="AU2001">
            <v>42313</v>
          </cell>
          <cell r="AV2001" t="str">
            <v>sc</v>
          </cell>
        </row>
        <row r="2002">
          <cell r="AP2002">
            <v>207867</v>
          </cell>
          <cell r="AQ2002">
            <v>4003644</v>
          </cell>
          <cell r="AR2002">
            <v>4</v>
          </cell>
          <cell r="AS2002">
            <v>42313</v>
          </cell>
          <cell r="AT2002" t="str">
            <v>CONV-011-2011 Terminado Acciones de Movilidad IDU Arterial  -</v>
          </cell>
          <cell r="AU2002">
            <v>42313</v>
          </cell>
          <cell r="AV2002" t="str">
            <v>sc</v>
          </cell>
        </row>
        <row r="2003">
          <cell r="AP2003">
            <v>207870</v>
          </cell>
          <cell r="AQ2003">
            <v>4003645</v>
          </cell>
          <cell r="AR2003">
            <v>4</v>
          </cell>
          <cell r="AS2003">
            <v>42516</v>
          </cell>
          <cell r="AT2003" t="str">
            <v>SD Reservado Diagnostico IDU Circuito Movilidad SITP 2016 -</v>
          </cell>
          <cell r="AU2003">
            <v>42516</v>
          </cell>
          <cell r="AV2003" t="str">
            <v>sc</v>
          </cell>
        </row>
        <row r="2004">
          <cell r="AP2004">
            <v>207882</v>
          </cell>
          <cell r="AQ2004">
            <v>4003649</v>
          </cell>
          <cell r="AR2004">
            <v>4</v>
          </cell>
          <cell r="AS2004">
            <v>42516</v>
          </cell>
          <cell r="AT2004" t="str">
            <v>SD Reservado Diagnostico IDU Circuito Movilidad SITP 2016 -</v>
          </cell>
          <cell r="AU2004">
            <v>42516</v>
          </cell>
          <cell r="AV2004" t="str">
            <v>sc</v>
          </cell>
        </row>
        <row r="2005">
          <cell r="AP2005">
            <v>207885</v>
          </cell>
          <cell r="AQ2005">
            <v>4003652</v>
          </cell>
          <cell r="AR2005">
            <v>4</v>
          </cell>
          <cell r="AS2005">
            <v>42516</v>
          </cell>
          <cell r="AT2005" t="str">
            <v>SD Reservado Diagnostico IDU Circuito Movilidad SITP 2016 -</v>
          </cell>
          <cell r="AU2005">
            <v>42516</v>
          </cell>
          <cell r="AV2005" t="str">
            <v>sc</v>
          </cell>
        </row>
        <row r="2006">
          <cell r="AP2006">
            <v>207906</v>
          </cell>
          <cell r="AQ2006">
            <v>4003660</v>
          </cell>
          <cell r="AR2006">
            <v>4</v>
          </cell>
          <cell r="AS2006">
            <v>42516</v>
          </cell>
          <cell r="AT2006" t="str">
            <v>SD Reservado Diagnostico IDU Circuito Movilidad SITP 2016 -</v>
          </cell>
          <cell r="AU2006">
            <v>42516</v>
          </cell>
          <cell r="AV2006" t="str">
            <v>sc</v>
          </cell>
        </row>
        <row r="2007">
          <cell r="AP2007">
            <v>207912</v>
          </cell>
          <cell r="AQ2007">
            <v>4003664</v>
          </cell>
          <cell r="AR2007">
            <v>4</v>
          </cell>
          <cell r="AS2007">
            <v>42516</v>
          </cell>
          <cell r="AT2007" t="str">
            <v>SD Reservado Diagnostico IDU Circuito Movilidad SITP 2016 -</v>
          </cell>
          <cell r="AU2007">
            <v>42516</v>
          </cell>
          <cell r="AV2007" t="str">
            <v>sc</v>
          </cell>
        </row>
        <row r="2008">
          <cell r="AP2008">
            <v>207915</v>
          </cell>
          <cell r="AQ2008">
            <v>4003666</v>
          </cell>
          <cell r="AR2008">
            <v>4</v>
          </cell>
          <cell r="AS2008">
            <v>42516</v>
          </cell>
          <cell r="AT2008" t="str">
            <v>SD Reservado Diagnostico IDU Circuito Movilidad SITP 2016 -</v>
          </cell>
          <cell r="AU2008">
            <v>42516</v>
          </cell>
          <cell r="AV2008" t="str">
            <v>sc</v>
          </cell>
        </row>
        <row r="2009">
          <cell r="AP2009">
            <v>207927</v>
          </cell>
          <cell r="AQ2009">
            <v>4003672</v>
          </cell>
          <cell r="AR2009">
            <v>4</v>
          </cell>
          <cell r="AS2009">
            <v>42313</v>
          </cell>
          <cell r="AT2009" t="str">
            <v>CONV-011-2011 Terminado Acciones de Movilidad IDU Arterial  -</v>
          </cell>
          <cell r="AU2009">
            <v>42313</v>
          </cell>
          <cell r="AV2009" t="str">
            <v>sc</v>
          </cell>
        </row>
        <row r="2010">
          <cell r="AP2010">
            <v>207951</v>
          </cell>
          <cell r="AQ2010">
            <v>4003683</v>
          </cell>
          <cell r="AR2010">
            <v>4</v>
          </cell>
          <cell r="AS2010">
            <v>42313</v>
          </cell>
          <cell r="AT2010" t="str">
            <v>CONV-011-2011 Terminado Acciones de Movilidad IDU Arterial  -</v>
          </cell>
          <cell r="AU2010">
            <v>42313</v>
          </cell>
          <cell r="AV2010" t="str">
            <v>sc</v>
          </cell>
        </row>
        <row r="2011">
          <cell r="AP2011">
            <v>207960</v>
          </cell>
          <cell r="AQ2011">
            <v>4003686</v>
          </cell>
          <cell r="AR2011">
            <v>4</v>
          </cell>
          <cell r="AS2011">
            <v>42516</v>
          </cell>
          <cell r="AT2011" t="str">
            <v>SD Reservado Diagnostico IDU Circuito Movilidad SITP 2016 -</v>
          </cell>
          <cell r="AU2011">
            <v>42516</v>
          </cell>
          <cell r="AV2011" t="str">
            <v>sc</v>
          </cell>
        </row>
        <row r="2012">
          <cell r="AP2012">
            <v>207966</v>
          </cell>
          <cell r="AQ2012">
            <v>4003688</v>
          </cell>
          <cell r="AR2012">
            <v>4</v>
          </cell>
          <cell r="AS2012">
            <v>42516</v>
          </cell>
          <cell r="AT2012" t="str">
            <v>SD Reservado Diagnostico IDU Circuito Movilidad SITP 2016 -</v>
          </cell>
          <cell r="AU2012">
            <v>42516</v>
          </cell>
          <cell r="AV2012" t="str">
            <v>sc</v>
          </cell>
        </row>
        <row r="2013">
          <cell r="AP2013">
            <v>207969</v>
          </cell>
          <cell r="AQ2013">
            <v>4003692</v>
          </cell>
          <cell r="AR2013">
            <v>4</v>
          </cell>
          <cell r="AS2013">
            <v>42313</v>
          </cell>
          <cell r="AT2013" t="str">
            <v>CONV-011-2011 Terminado Acciones de Movilidad IDU Arterial  -</v>
          </cell>
          <cell r="AU2013">
            <v>42313</v>
          </cell>
          <cell r="AV2013" t="str">
            <v>sc</v>
          </cell>
        </row>
        <row r="2014">
          <cell r="AP2014">
            <v>207984</v>
          </cell>
          <cell r="AQ2014">
            <v>4003698</v>
          </cell>
          <cell r="AR2014">
            <v>4</v>
          </cell>
          <cell r="AS2014">
            <v>42578</v>
          </cell>
          <cell r="AT2014" t="str">
            <v>COP-134-2013 Terminado Construcción FDL SAN CRISTOBAL Local PROYECTO 1025 -</v>
          </cell>
          <cell r="AU2014">
            <v>42578</v>
          </cell>
          <cell r="AV2014" t="str">
            <v>sc</v>
          </cell>
        </row>
        <row r="2015">
          <cell r="AP2015">
            <v>208008</v>
          </cell>
          <cell r="AQ2015">
            <v>4003715</v>
          </cell>
          <cell r="AR2015">
            <v>4</v>
          </cell>
          <cell r="AS2015">
            <v>42313</v>
          </cell>
          <cell r="AT2015" t="str">
            <v>IDU-1804-2013 Terminado Mantenimiento Periódico IDU Arterial  -</v>
          </cell>
          <cell r="AU2015">
            <v>42313</v>
          </cell>
          <cell r="AV2015" t="str">
            <v>sc</v>
          </cell>
        </row>
        <row r="2016">
          <cell r="AP2016">
            <v>208026</v>
          </cell>
          <cell r="AQ2016">
            <v>4003727</v>
          </cell>
          <cell r="AR2016">
            <v>4</v>
          </cell>
          <cell r="AS2016">
            <v>42578</v>
          </cell>
          <cell r="AT2016" t="str">
            <v>COP-157-2014 Terminado Construcción FDL SAN CRISTOBAL Circuito Movilidad PROYECTO 1025 -</v>
          </cell>
          <cell r="AU2016">
            <v>42578</v>
          </cell>
          <cell r="AV2016" t="str">
            <v>sc</v>
          </cell>
        </row>
        <row r="2017">
          <cell r="AP2017">
            <v>208041</v>
          </cell>
          <cell r="AQ2017">
            <v>4003732</v>
          </cell>
          <cell r="AR2017">
            <v>4</v>
          </cell>
          <cell r="AS2017">
            <v>42731</v>
          </cell>
          <cell r="AT2017" t="str">
            <v>SD Reservado Rehabilitación IDU Local EJECUCION SITP 2016 -</v>
          </cell>
          <cell r="AU2017">
            <v>42731</v>
          </cell>
          <cell r="AV2017" t="str">
            <v>sc</v>
          </cell>
        </row>
        <row r="2018">
          <cell r="AP2018">
            <v>208047</v>
          </cell>
          <cell r="AQ2018">
            <v>4003734</v>
          </cell>
          <cell r="AR2018">
            <v>4</v>
          </cell>
          <cell r="AS2018">
            <v>42578</v>
          </cell>
          <cell r="AT2018" t="str">
            <v>COP-134-2013 Terminado Construcción FDL SAN CRISTOBAL Local PROYECTO 1025 -</v>
          </cell>
          <cell r="AU2018">
            <v>42578</v>
          </cell>
          <cell r="AV2018" t="str">
            <v>sc</v>
          </cell>
        </row>
        <row r="2019">
          <cell r="AP2019">
            <v>208068</v>
          </cell>
          <cell r="AQ2019">
            <v>4003747</v>
          </cell>
          <cell r="AR2019">
            <v>4</v>
          </cell>
          <cell r="AS2019">
            <v>42731</v>
          </cell>
          <cell r="AT2019" t="str">
            <v>SD Reservado Mantenimiento Rutinario IDU Local EJECUCION SITP 2016 -</v>
          </cell>
          <cell r="AU2019">
            <v>42731</v>
          </cell>
          <cell r="AV2019" t="str">
            <v>sc</v>
          </cell>
        </row>
        <row r="2020">
          <cell r="AP2020">
            <v>208071</v>
          </cell>
          <cell r="AQ2020">
            <v>4003748</v>
          </cell>
          <cell r="AR2020">
            <v>4</v>
          </cell>
          <cell r="AS2020">
            <v>42516</v>
          </cell>
          <cell r="AT2020" t="str">
            <v>SD Reservado Diagnostico IDU Circuito Movilidad SITP 2016 -</v>
          </cell>
          <cell r="AU2020">
            <v>42516</v>
          </cell>
          <cell r="AV2020" t="str">
            <v>sc</v>
          </cell>
        </row>
        <row r="2021">
          <cell r="AP2021">
            <v>208101</v>
          </cell>
          <cell r="AQ2021">
            <v>4003765</v>
          </cell>
          <cell r="AR2021">
            <v>4</v>
          </cell>
          <cell r="AS2021">
            <v>42731</v>
          </cell>
          <cell r="AT2021" t="str">
            <v>SD Reservado Mantenimiento Rutinario IDU Local EJECUCION SITP 2016 -</v>
          </cell>
          <cell r="AU2021">
            <v>42731</v>
          </cell>
          <cell r="AV2021" t="str">
            <v>sc</v>
          </cell>
        </row>
        <row r="2022">
          <cell r="AP2022">
            <v>208125</v>
          </cell>
          <cell r="AQ2022">
            <v>4003773</v>
          </cell>
          <cell r="AR2022">
            <v>4</v>
          </cell>
          <cell r="AS2022">
            <v>42731</v>
          </cell>
          <cell r="AT2022" t="str">
            <v>SD Reservado Mantenimiento Rutinario IDU Local EJECUCION SITP 2016 -</v>
          </cell>
          <cell r="AU2022">
            <v>42731</v>
          </cell>
          <cell r="AV2022" t="str">
            <v>sc</v>
          </cell>
        </row>
        <row r="2023">
          <cell r="AP2023">
            <v>208140</v>
          </cell>
          <cell r="AQ2023">
            <v>4003781</v>
          </cell>
          <cell r="AR2023">
            <v>4</v>
          </cell>
          <cell r="AS2023">
            <v>42516</v>
          </cell>
          <cell r="AT2023" t="str">
            <v>SD Reservado Diagnostico IDU Local SITP 2016 -</v>
          </cell>
          <cell r="AU2023">
            <v>42516</v>
          </cell>
          <cell r="AV2023" t="str">
            <v>sc</v>
          </cell>
        </row>
        <row r="2024">
          <cell r="AP2024">
            <v>208143</v>
          </cell>
          <cell r="AQ2024">
            <v>4003782</v>
          </cell>
          <cell r="AR2024">
            <v>4</v>
          </cell>
          <cell r="AS2024">
            <v>42313</v>
          </cell>
          <cell r="AT2024" t="str">
            <v>CONV-011-2011 Terminado Acciones de Movilidad IDU Arterial  -</v>
          </cell>
          <cell r="AU2024">
            <v>42313</v>
          </cell>
          <cell r="AV2024" t="str">
            <v>sc</v>
          </cell>
        </row>
        <row r="2025">
          <cell r="AP2025">
            <v>208146</v>
          </cell>
          <cell r="AQ2025">
            <v>4003783</v>
          </cell>
          <cell r="AR2025">
            <v>4</v>
          </cell>
          <cell r="AS2025">
            <v>42313</v>
          </cell>
          <cell r="AT2025" t="str">
            <v>CONV-011-2011 Terminado Acciones de Movilidad IDU Arterial  -</v>
          </cell>
          <cell r="AU2025">
            <v>42313</v>
          </cell>
          <cell r="AV2025" t="str">
            <v>sc</v>
          </cell>
        </row>
        <row r="2026">
          <cell r="AP2026">
            <v>208167</v>
          </cell>
          <cell r="AQ2026">
            <v>4003796</v>
          </cell>
          <cell r="AR2026">
            <v>4</v>
          </cell>
          <cell r="AS2026">
            <v>42731</v>
          </cell>
          <cell r="AT2026" t="str">
            <v>SD Reservado Mantenimiento Rutinario IDU Local EJECUCION SITP 2016 -</v>
          </cell>
          <cell r="AU2026">
            <v>42731</v>
          </cell>
          <cell r="AV2026" t="str">
            <v>sc</v>
          </cell>
        </row>
        <row r="2027">
          <cell r="AP2027">
            <v>208173</v>
          </cell>
          <cell r="AQ2027">
            <v>4003800</v>
          </cell>
          <cell r="AR2027">
            <v>4</v>
          </cell>
          <cell r="AS2027">
            <v>42313</v>
          </cell>
          <cell r="AT2027" t="str">
            <v>IDU-1804-2013 Terminado Mantenimiento Periódico IDU Arterial  -</v>
          </cell>
          <cell r="AU2027">
            <v>42313</v>
          </cell>
          <cell r="AV2027" t="str">
            <v>sc</v>
          </cell>
        </row>
        <row r="2028">
          <cell r="AP2028">
            <v>208218</v>
          </cell>
          <cell r="AQ2028">
            <v>4003828</v>
          </cell>
          <cell r="AR2028">
            <v>4</v>
          </cell>
          <cell r="AS2028">
            <v>42516</v>
          </cell>
          <cell r="AT2028" t="str">
            <v>SD Reservado Diagnostico IDU Circuito Movilidad SITP 2016 -</v>
          </cell>
          <cell r="AU2028">
            <v>42516</v>
          </cell>
          <cell r="AV2028" t="str">
            <v>sc</v>
          </cell>
        </row>
        <row r="2029">
          <cell r="AP2029">
            <v>208263</v>
          </cell>
          <cell r="AQ2029">
            <v>4003849</v>
          </cell>
          <cell r="AR2029">
            <v>4</v>
          </cell>
          <cell r="AS2029">
            <v>42731</v>
          </cell>
          <cell r="AT2029" t="str">
            <v>SD Reservado Mantenimiento Rutinario IDU Local EJECUCION SITP 2016 -</v>
          </cell>
          <cell r="AU2029">
            <v>42731</v>
          </cell>
          <cell r="AV2029" t="str">
            <v>sc</v>
          </cell>
        </row>
        <row r="2030">
          <cell r="AP2030">
            <v>208308</v>
          </cell>
          <cell r="AQ2030">
            <v>4003871</v>
          </cell>
          <cell r="AR2030">
            <v>4</v>
          </cell>
          <cell r="AS2030">
            <v>42516</v>
          </cell>
          <cell r="AT2030" t="str">
            <v>SD Reservado Diagnostico IDU Local SITP 2016 -</v>
          </cell>
          <cell r="AU2030">
            <v>42516</v>
          </cell>
          <cell r="AV2030" t="str">
            <v>sc</v>
          </cell>
        </row>
        <row r="2031">
          <cell r="AP2031">
            <v>208329</v>
          </cell>
          <cell r="AQ2031">
            <v>4003882</v>
          </cell>
          <cell r="AR2031">
            <v>4</v>
          </cell>
          <cell r="AS2031">
            <v>42731</v>
          </cell>
          <cell r="AT2031" t="str">
            <v>SD Reservado Mantenimiento Rutinario IDU Local EJECUCION SITP 2016 -</v>
          </cell>
          <cell r="AU2031">
            <v>42731</v>
          </cell>
          <cell r="AV2031" t="str">
            <v>sc</v>
          </cell>
        </row>
        <row r="2032">
          <cell r="AP2032">
            <v>208356</v>
          </cell>
          <cell r="AQ2032">
            <v>4003901</v>
          </cell>
          <cell r="AR2032">
            <v>4</v>
          </cell>
          <cell r="AS2032">
            <v>42516</v>
          </cell>
          <cell r="AT2032" t="str">
            <v>SD Reservado Diagnostico IDU Circuito Movilidad SITP 2016 -</v>
          </cell>
          <cell r="AU2032">
            <v>42516</v>
          </cell>
          <cell r="AV2032" t="str">
            <v>sc</v>
          </cell>
        </row>
        <row r="2033">
          <cell r="AP2033">
            <v>208359</v>
          </cell>
          <cell r="AQ2033">
            <v>4003902</v>
          </cell>
          <cell r="AR2033">
            <v>4</v>
          </cell>
          <cell r="AS2033">
            <v>42516</v>
          </cell>
          <cell r="AT2033" t="str">
            <v>SD Reservado Diagnostico IDU Local SITP 2016 -</v>
          </cell>
          <cell r="AU2033">
            <v>42516</v>
          </cell>
          <cell r="AV2033" t="str">
            <v>sc</v>
          </cell>
        </row>
        <row r="2034">
          <cell r="AP2034">
            <v>208419</v>
          </cell>
          <cell r="AQ2034">
            <v>4003934</v>
          </cell>
          <cell r="AR2034">
            <v>4</v>
          </cell>
          <cell r="AS2034">
            <v>42731</v>
          </cell>
          <cell r="AT2034" t="str">
            <v>SD Reservado Mantenimiento Rutinario IDU Local EJECUCION SITP 2016 -</v>
          </cell>
          <cell r="AU2034">
            <v>42731</v>
          </cell>
          <cell r="AV2034" t="str">
            <v>sc</v>
          </cell>
        </row>
        <row r="2035">
          <cell r="AP2035">
            <v>208485</v>
          </cell>
          <cell r="AQ2035">
            <v>4003966</v>
          </cell>
          <cell r="AR2035">
            <v>4</v>
          </cell>
          <cell r="AS2035">
            <v>42313</v>
          </cell>
          <cell r="AT2035" t="str">
            <v>IDU-1804-2013 Terminado Mantenimiento Periódico IDU Arterial  -</v>
          </cell>
          <cell r="AU2035">
            <v>42313</v>
          </cell>
          <cell r="AV2035" t="str">
            <v>sc</v>
          </cell>
        </row>
        <row r="2036">
          <cell r="AP2036">
            <v>208527</v>
          </cell>
          <cell r="AQ2036">
            <v>4003984</v>
          </cell>
          <cell r="AR2036">
            <v>4</v>
          </cell>
          <cell r="AS2036">
            <v>42731</v>
          </cell>
          <cell r="AT2036" t="str">
            <v>SD Reservado Mantenimiento Rutinario IDU Local EJECUCION SITP 2016 -</v>
          </cell>
          <cell r="AU2036">
            <v>42731</v>
          </cell>
          <cell r="AV2036" t="str">
            <v>sc</v>
          </cell>
        </row>
        <row r="2037">
          <cell r="AP2037">
            <v>208542</v>
          </cell>
          <cell r="AQ2037">
            <v>4003996</v>
          </cell>
          <cell r="AR2037">
            <v>4</v>
          </cell>
          <cell r="AS2037">
            <v>42313</v>
          </cell>
          <cell r="AT2037" t="str">
            <v>CONV-011-2011 Terminado Acciones de Movilidad IDU Arterial  -</v>
          </cell>
          <cell r="AU2037">
            <v>42313</v>
          </cell>
          <cell r="AV2037" t="str">
            <v>sc</v>
          </cell>
        </row>
        <row r="2038">
          <cell r="AP2038">
            <v>208602</v>
          </cell>
          <cell r="AQ2038">
            <v>4004025</v>
          </cell>
          <cell r="AR2038">
            <v>4</v>
          </cell>
          <cell r="AS2038">
            <v>42313</v>
          </cell>
          <cell r="AT2038" t="str">
            <v>CONV-011-2011 Terminado Acciones de Movilidad IDU Arterial  -</v>
          </cell>
          <cell r="AU2038">
            <v>42313</v>
          </cell>
          <cell r="AV2038" t="str">
            <v>sc</v>
          </cell>
        </row>
        <row r="2039">
          <cell r="AP2039">
            <v>208650</v>
          </cell>
          <cell r="AQ2039">
            <v>4004055</v>
          </cell>
          <cell r="AR2039">
            <v>4</v>
          </cell>
          <cell r="AS2039">
            <v>42313</v>
          </cell>
          <cell r="AT2039" t="str">
            <v>IDU-1804-2013 Terminado Mantenimiento Periódico IDU Arterial  -</v>
          </cell>
          <cell r="AU2039">
            <v>42313</v>
          </cell>
          <cell r="AV2039" t="str">
            <v>sc</v>
          </cell>
        </row>
        <row r="2040">
          <cell r="AP2040">
            <v>208662</v>
          </cell>
          <cell r="AQ2040">
            <v>4004062</v>
          </cell>
          <cell r="AR2040">
            <v>4</v>
          </cell>
          <cell r="AS2040">
            <v>42313</v>
          </cell>
          <cell r="AT2040" t="str">
            <v>CONV-011-2011 Terminado Acciones de Movilidad IDU Arterial  -</v>
          </cell>
          <cell r="AU2040">
            <v>42313</v>
          </cell>
          <cell r="AV2040" t="str">
            <v>sc</v>
          </cell>
        </row>
        <row r="2041">
          <cell r="AP2041">
            <v>208689</v>
          </cell>
          <cell r="AQ2041">
            <v>4004077</v>
          </cell>
          <cell r="AR2041">
            <v>4</v>
          </cell>
          <cell r="AS2041">
            <v>42313</v>
          </cell>
          <cell r="AT2041" t="str">
            <v>CONV-011-2011 Terminado Acciones de Movilidad IDU Arterial  -</v>
          </cell>
          <cell r="AU2041">
            <v>42313</v>
          </cell>
          <cell r="AV2041" t="str">
            <v>sc</v>
          </cell>
        </row>
        <row r="2042">
          <cell r="AP2042">
            <v>208710</v>
          </cell>
          <cell r="AQ2042">
            <v>4004098</v>
          </cell>
          <cell r="AR2042">
            <v>4</v>
          </cell>
          <cell r="AS2042">
            <v>42313</v>
          </cell>
          <cell r="AT2042" t="str">
            <v>CONV-011-2011 Terminado Acciones de Movilidad IDU Arterial  -</v>
          </cell>
          <cell r="AU2042">
            <v>42313</v>
          </cell>
          <cell r="AV2042" t="str">
            <v>sc</v>
          </cell>
        </row>
        <row r="2043">
          <cell r="AP2043">
            <v>208719</v>
          </cell>
          <cell r="AQ2043">
            <v>4004101</v>
          </cell>
          <cell r="AR2043">
            <v>4</v>
          </cell>
          <cell r="AS2043">
            <v>42516</v>
          </cell>
          <cell r="AT2043" t="str">
            <v>SD Reservado Diagnostico IDU Arterial SITP 2016 -</v>
          </cell>
          <cell r="AU2043">
            <v>42516</v>
          </cell>
          <cell r="AV2043" t="str">
            <v>sc</v>
          </cell>
        </row>
        <row r="2044">
          <cell r="AP2044">
            <v>208776</v>
          </cell>
          <cell r="AQ2044">
            <v>4004141</v>
          </cell>
          <cell r="AR2044">
            <v>4</v>
          </cell>
          <cell r="AS2044">
            <v>42313</v>
          </cell>
          <cell r="AT2044" t="str">
            <v>CONV-011-2011 Terminado Acciones de Movilidad IDU Arterial  -</v>
          </cell>
          <cell r="AU2044">
            <v>42313</v>
          </cell>
          <cell r="AV2044" t="str">
            <v>sc</v>
          </cell>
        </row>
        <row r="2045">
          <cell r="AP2045">
            <v>208800</v>
          </cell>
          <cell r="AQ2045">
            <v>4004159</v>
          </cell>
          <cell r="AR2045">
            <v>4</v>
          </cell>
          <cell r="AS2045">
            <v>42313</v>
          </cell>
          <cell r="AT2045" t="str">
            <v>CONV-011-2011 Terminado Acciones de Movilidad IDU Arterial  -</v>
          </cell>
          <cell r="AU2045">
            <v>42313</v>
          </cell>
          <cell r="AV2045" t="str">
            <v>sc</v>
          </cell>
        </row>
        <row r="2046">
          <cell r="AP2046">
            <v>208809</v>
          </cell>
          <cell r="AQ2046">
            <v>4004173</v>
          </cell>
          <cell r="AR2046">
            <v>4</v>
          </cell>
          <cell r="AS2046">
            <v>42313</v>
          </cell>
          <cell r="AT2046" t="str">
            <v>CONV-011-2011 Terminado Acciones de Movilidad IDU Arterial  -</v>
          </cell>
          <cell r="AU2046">
            <v>42313</v>
          </cell>
          <cell r="AV2046" t="str">
            <v>sc</v>
          </cell>
        </row>
        <row r="2047">
          <cell r="AP2047">
            <v>208839</v>
          </cell>
          <cell r="AQ2047">
            <v>4004194</v>
          </cell>
          <cell r="AR2047">
            <v>4</v>
          </cell>
          <cell r="AS2047">
            <v>42313</v>
          </cell>
          <cell r="AT2047" t="str">
            <v>IDU-1804-2013 Terminado Mantenimiento Periódico IDU Arterial  -</v>
          </cell>
          <cell r="AU2047">
            <v>42313</v>
          </cell>
          <cell r="AV2047" t="str">
            <v>sc</v>
          </cell>
        </row>
        <row r="2048">
          <cell r="AP2048">
            <v>208866</v>
          </cell>
          <cell r="AQ2048">
            <v>4004211</v>
          </cell>
          <cell r="AR2048">
            <v>4</v>
          </cell>
          <cell r="AS2048">
            <v>42313</v>
          </cell>
          <cell r="AT2048" t="str">
            <v>CONV-011-2011 Terminado Acciones de Movilidad IDU Arterial  -</v>
          </cell>
          <cell r="AU2048">
            <v>42313</v>
          </cell>
          <cell r="AV2048" t="str">
            <v>sc</v>
          </cell>
        </row>
        <row r="2049">
          <cell r="AP2049">
            <v>208895</v>
          </cell>
          <cell r="AQ2049">
            <v>4004225</v>
          </cell>
          <cell r="AR2049">
            <v>4</v>
          </cell>
          <cell r="AS2049">
            <v>42313</v>
          </cell>
          <cell r="AT2049" t="str">
            <v>CONV-011-2011 Terminado Acciones de Movilidad IDU Arterial  -</v>
          </cell>
          <cell r="AU2049">
            <v>42313</v>
          </cell>
          <cell r="AV2049" t="str">
            <v>sc</v>
          </cell>
        </row>
        <row r="2050">
          <cell r="AP2050">
            <v>208928</v>
          </cell>
          <cell r="AQ2050">
            <v>4004241</v>
          </cell>
          <cell r="AR2050">
            <v>4</v>
          </cell>
          <cell r="AS2050">
            <v>42313</v>
          </cell>
          <cell r="AT2050" t="str">
            <v>CONV-011-2011 Terminado Acciones de Movilidad IDU Arterial  -</v>
          </cell>
          <cell r="AU2050">
            <v>42313</v>
          </cell>
          <cell r="AV2050" t="str">
            <v>sc</v>
          </cell>
        </row>
        <row r="2051">
          <cell r="AP2051">
            <v>208970</v>
          </cell>
          <cell r="AQ2051">
            <v>4004265</v>
          </cell>
          <cell r="AR2051">
            <v>4</v>
          </cell>
          <cell r="AS2051">
            <v>42313</v>
          </cell>
          <cell r="AT2051" t="str">
            <v>CONV-011-2011 Terminado Acciones de Movilidad IDU Arterial  -</v>
          </cell>
          <cell r="AU2051">
            <v>42313</v>
          </cell>
          <cell r="AV2051" t="str">
            <v>sc</v>
          </cell>
        </row>
        <row r="2052">
          <cell r="AP2052">
            <v>208991</v>
          </cell>
          <cell r="AQ2052">
            <v>4004285</v>
          </cell>
          <cell r="AR2052">
            <v>4</v>
          </cell>
          <cell r="AS2052">
            <v>42313</v>
          </cell>
          <cell r="AT2052" t="str">
            <v>CONV-011-2011 Terminado Acciones de Movilidad IDU Arterial  -</v>
          </cell>
          <cell r="AU2052">
            <v>42313</v>
          </cell>
          <cell r="AV2052" t="str">
            <v>sc</v>
          </cell>
        </row>
        <row r="2053">
          <cell r="AP2053">
            <v>209002</v>
          </cell>
          <cell r="AQ2053">
            <v>4004291</v>
          </cell>
          <cell r="AR2053">
            <v>4</v>
          </cell>
          <cell r="AS2053">
            <v>42313</v>
          </cell>
          <cell r="AT2053" t="str">
            <v>CONV-011-2011 Terminado Acciones de Movilidad IDU Arterial  -</v>
          </cell>
          <cell r="AU2053">
            <v>42313</v>
          </cell>
          <cell r="AV2053" t="str">
            <v>sc</v>
          </cell>
        </row>
        <row r="2054">
          <cell r="AP2054">
            <v>209011</v>
          </cell>
          <cell r="AQ2054">
            <v>4004294</v>
          </cell>
          <cell r="AR2054">
            <v>4</v>
          </cell>
          <cell r="AS2054">
            <v>42313</v>
          </cell>
          <cell r="AT2054" t="str">
            <v>IDU-1804-2013 Terminado Mantenimiento Periódico IDU Arterial  -</v>
          </cell>
          <cell r="AU2054">
            <v>42313</v>
          </cell>
          <cell r="AV2054" t="str">
            <v>sc</v>
          </cell>
        </row>
        <row r="2055">
          <cell r="AP2055">
            <v>209095</v>
          </cell>
          <cell r="AQ2055">
            <v>4004345</v>
          </cell>
          <cell r="AR2055">
            <v>4</v>
          </cell>
          <cell r="AS2055">
            <v>42313</v>
          </cell>
          <cell r="AT2055" t="str">
            <v>CONV-011-2011 Terminado Acciones de Movilidad IDU Arterial  -</v>
          </cell>
          <cell r="AU2055">
            <v>42313</v>
          </cell>
          <cell r="AV2055" t="str">
            <v>sc</v>
          </cell>
        </row>
        <row r="2056">
          <cell r="AP2056">
            <v>209122</v>
          </cell>
          <cell r="AQ2056">
            <v>4004354</v>
          </cell>
          <cell r="AR2056">
            <v>4</v>
          </cell>
          <cell r="AS2056">
            <v>42313</v>
          </cell>
          <cell r="AT2056" t="str">
            <v>IDU-1804-2013 Terminado Mantenimiento Periódico IDU Arterial  -</v>
          </cell>
          <cell r="AU2056">
            <v>42313</v>
          </cell>
          <cell r="AV2056" t="str">
            <v>sc</v>
          </cell>
        </row>
        <row r="2057">
          <cell r="AP2057">
            <v>209669</v>
          </cell>
          <cell r="AQ2057">
            <v>4004608</v>
          </cell>
          <cell r="AR2057">
            <v>4</v>
          </cell>
          <cell r="AS2057">
            <v>41481</v>
          </cell>
          <cell r="AT2057" t="str">
            <v>SD Terminado Mantenimiento Periódico UAERMV Arterial  -</v>
          </cell>
          <cell r="AU2057">
            <v>41481</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v>42578</v>
          </cell>
          <cell r="AV2059" t="str">
            <v>sc</v>
          </cell>
        </row>
        <row r="2060">
          <cell r="AP2060">
            <v>210734</v>
          </cell>
          <cell r="AQ2060">
            <v>4005067</v>
          </cell>
          <cell r="AR2060">
            <v>4</v>
          </cell>
          <cell r="AS2060">
            <v>42578</v>
          </cell>
          <cell r="AT2060" t="str">
            <v>COP-134-2013 Terminado Construcción FDL SAN CRISTOBAL Circuito Movilidad PROYECTO 1025 -</v>
          </cell>
          <cell r="AU2060">
            <v>42578</v>
          </cell>
          <cell r="AV2060" t="str">
            <v>sc</v>
          </cell>
        </row>
        <row r="2061">
          <cell r="AP2061">
            <v>210782</v>
          </cell>
          <cell r="AQ2061">
            <v>4005088</v>
          </cell>
          <cell r="AR2061">
            <v>4</v>
          </cell>
          <cell r="AS2061">
            <v>42578</v>
          </cell>
          <cell r="AT2061" t="str">
            <v>COP-134-2013 Terminado Construcción FDL SAN CRISTOBAL Circuito Movilidad PROYECTO 1025 -</v>
          </cell>
          <cell r="AU2061">
            <v>42578</v>
          </cell>
          <cell r="AV2061" t="str">
            <v>sc</v>
          </cell>
        </row>
        <row r="2062">
          <cell r="AP2062">
            <v>210848</v>
          </cell>
          <cell r="AQ2062">
            <v>4005115</v>
          </cell>
          <cell r="AR2062">
            <v>4</v>
          </cell>
          <cell r="AS2062">
            <v>42578</v>
          </cell>
          <cell r="AT2062" t="str">
            <v>COP-134-2013 Terminado Construcción FDL SAN CRISTOBAL Circuito Movilidad PROYECTO 1025 -</v>
          </cell>
          <cell r="AU2062">
            <v>42578</v>
          </cell>
          <cell r="AV2062" t="str">
            <v>sc</v>
          </cell>
        </row>
        <row r="2063">
          <cell r="AP2063">
            <v>210973</v>
          </cell>
          <cell r="AQ2063">
            <v>4005160</v>
          </cell>
          <cell r="AR2063">
            <v>4</v>
          </cell>
          <cell r="AS2063">
            <v>42313</v>
          </cell>
          <cell r="AT2063" t="str">
            <v>CONV-011-2011 Terminado Acciones de Movilidad IDU Arterial  -</v>
          </cell>
          <cell r="AU2063">
            <v>42313</v>
          </cell>
          <cell r="AV2063" t="str">
            <v>sc</v>
          </cell>
        </row>
        <row r="2064">
          <cell r="AP2064">
            <v>211236</v>
          </cell>
          <cell r="AQ2064">
            <v>4005261</v>
          </cell>
          <cell r="AR2064">
            <v>4</v>
          </cell>
          <cell r="AS2064">
            <v>42578</v>
          </cell>
          <cell r="AT2064" t="str">
            <v>COP-142-2015 En Ejecución Estudios y diseños FDL SAN CRISTOBAL Arterial SD -</v>
          </cell>
          <cell r="AU2064">
            <v>42578</v>
          </cell>
          <cell r="AV2064" t="str">
            <v>sc</v>
          </cell>
        </row>
        <row r="2065">
          <cell r="AP2065">
            <v>211653</v>
          </cell>
          <cell r="AQ2065">
            <v>4005450</v>
          </cell>
          <cell r="AR2065">
            <v>4</v>
          </cell>
          <cell r="AS2065">
            <v>42578</v>
          </cell>
          <cell r="AT2065" t="str">
            <v>COP-134-2013 Terminado Construcción FDL SAN CRISTOBAL Circuito Movilidad PROYECTO 1025 -</v>
          </cell>
          <cell r="AU2065">
            <v>42578</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v>42731</v>
          </cell>
          <cell r="AV2069" t="str">
            <v>sc</v>
          </cell>
        </row>
        <row r="2070">
          <cell r="AP2070">
            <v>212786</v>
          </cell>
          <cell r="AQ2070">
            <v>4005980</v>
          </cell>
          <cell r="AR2070">
            <v>4</v>
          </cell>
          <cell r="AS2070">
            <v>42313</v>
          </cell>
          <cell r="AT2070" t="str">
            <v>CONV-011-2011 Terminado Acciones de Movilidad IDU Arterial  -</v>
          </cell>
          <cell r="AU2070">
            <v>42313</v>
          </cell>
          <cell r="AV2070" t="str">
            <v>sc</v>
          </cell>
        </row>
        <row r="2071">
          <cell r="AP2071">
            <v>212843</v>
          </cell>
          <cell r="AQ2071">
            <v>4006004</v>
          </cell>
          <cell r="AR2071">
            <v>4</v>
          </cell>
          <cell r="AS2071">
            <v>42731</v>
          </cell>
          <cell r="AT2071" t="str">
            <v>SD Reservado Mantenimiento Periódico IDU Local EJECUCION SITP 2016 -</v>
          </cell>
          <cell r="AU2071">
            <v>42731</v>
          </cell>
          <cell r="AV2071" t="str">
            <v>sc</v>
          </cell>
        </row>
        <row r="2072">
          <cell r="AP2072">
            <v>212873</v>
          </cell>
          <cell r="AQ2072">
            <v>4006032</v>
          </cell>
          <cell r="AR2072">
            <v>4</v>
          </cell>
          <cell r="AS2072">
            <v>42731</v>
          </cell>
          <cell r="AT2072" t="str">
            <v>SD Reservado Mantenimiento Periódico IDU Local EJECUCION SITP 2016 -</v>
          </cell>
          <cell r="AU2072">
            <v>42731</v>
          </cell>
          <cell r="AV2072" t="str">
            <v>sc</v>
          </cell>
        </row>
        <row r="2073">
          <cell r="AP2073">
            <v>212903</v>
          </cell>
          <cell r="AQ2073">
            <v>4006046</v>
          </cell>
          <cell r="AR2073">
            <v>4</v>
          </cell>
          <cell r="AS2073">
            <v>42731</v>
          </cell>
          <cell r="AT2073" t="str">
            <v>SD Reservado Mantenimiento Periódico IDU Local EJECUCION SITP 2016 -</v>
          </cell>
          <cell r="AU2073">
            <v>42731</v>
          </cell>
          <cell r="AV2073" t="str">
            <v>sc</v>
          </cell>
        </row>
        <row r="2074">
          <cell r="AP2074">
            <v>212924</v>
          </cell>
          <cell r="AQ2074">
            <v>4006060</v>
          </cell>
          <cell r="AR2074">
            <v>4</v>
          </cell>
          <cell r="AS2074">
            <v>42731</v>
          </cell>
          <cell r="AT2074" t="str">
            <v>SD Reservado Mantenimiento Periódico IDU Local EJECUCION SITP 2016 -</v>
          </cell>
          <cell r="AU2074">
            <v>42731</v>
          </cell>
          <cell r="AV2074" t="str">
            <v>sc</v>
          </cell>
        </row>
        <row r="2075">
          <cell r="AP2075">
            <v>213002</v>
          </cell>
          <cell r="AQ2075">
            <v>4006096</v>
          </cell>
          <cell r="AR2075">
            <v>4</v>
          </cell>
          <cell r="AS2075">
            <v>42731</v>
          </cell>
          <cell r="AT2075" t="str">
            <v>SD Reservado Mantenimiento Periódico IDU Local EJECUCION SITP 2016 -</v>
          </cell>
          <cell r="AU2075">
            <v>42731</v>
          </cell>
          <cell r="AV2075" t="str">
            <v>sc</v>
          </cell>
        </row>
        <row r="2076">
          <cell r="AP2076">
            <v>213347</v>
          </cell>
          <cell r="AQ2076">
            <v>4006273</v>
          </cell>
          <cell r="AR2076">
            <v>4</v>
          </cell>
          <cell r="AS2076">
            <v>42313</v>
          </cell>
          <cell r="AT2076" t="str">
            <v>CONV-011-2011 Terminado Acciones de Movilidad IDU Arterial  -</v>
          </cell>
          <cell r="AU2076">
            <v>42313</v>
          </cell>
          <cell r="AV2076" t="str">
            <v>sc</v>
          </cell>
        </row>
        <row r="2077">
          <cell r="AP2077">
            <v>213368</v>
          </cell>
          <cell r="AQ2077">
            <v>4006284</v>
          </cell>
          <cell r="AR2077">
            <v>4</v>
          </cell>
          <cell r="AS2077">
            <v>42313</v>
          </cell>
          <cell r="AT2077" t="str">
            <v>CONV-011-2011 Terminado Acciones de Movilidad IDU Arterial  -</v>
          </cell>
          <cell r="AU2077">
            <v>42313</v>
          </cell>
          <cell r="AV2077" t="str">
            <v>sc</v>
          </cell>
        </row>
        <row r="2078">
          <cell r="AP2078">
            <v>213395</v>
          </cell>
          <cell r="AQ2078">
            <v>4006296</v>
          </cell>
          <cell r="AR2078">
            <v>4</v>
          </cell>
          <cell r="AS2078">
            <v>42313</v>
          </cell>
          <cell r="AT2078" t="str">
            <v>CONV-011-2011 Terminado Acciones de Movilidad IDU Arterial  -</v>
          </cell>
          <cell r="AU2078">
            <v>42313</v>
          </cell>
          <cell r="AV2078" t="str">
            <v>sc</v>
          </cell>
        </row>
        <row r="2079">
          <cell r="AP2079">
            <v>213416</v>
          </cell>
          <cell r="AQ2079">
            <v>4006307</v>
          </cell>
          <cell r="AR2079">
            <v>4</v>
          </cell>
          <cell r="AS2079">
            <v>42313</v>
          </cell>
          <cell r="AT2079" t="str">
            <v>CONV-011-2011 Terminado Acciones de Movilidad IDU Circuito Movilidad  -</v>
          </cell>
          <cell r="AU2079">
            <v>42313</v>
          </cell>
          <cell r="AV2079" t="str">
            <v>VIABLE</v>
          </cell>
        </row>
        <row r="2080">
          <cell r="AP2080">
            <v>213434</v>
          </cell>
          <cell r="AQ2080">
            <v>4006316</v>
          </cell>
          <cell r="AR2080">
            <v>4</v>
          </cell>
          <cell r="AS2080">
            <v>42313</v>
          </cell>
          <cell r="AT2080" t="str">
            <v>CONV-011-2011 Terminado Acciones de Movilidad IDU Arterial  -</v>
          </cell>
          <cell r="AU2080">
            <v>42313</v>
          </cell>
          <cell r="AV2080" t="str">
            <v>sc</v>
          </cell>
        </row>
        <row r="2081">
          <cell r="AP2081">
            <v>213629</v>
          </cell>
          <cell r="AQ2081">
            <v>4006399</v>
          </cell>
          <cell r="AR2081">
            <v>4</v>
          </cell>
          <cell r="AS2081">
            <v>42731</v>
          </cell>
          <cell r="AT2081" t="str">
            <v>SD Reservado Mantenimiento Periódico IDU Circuito Movilidad EJECUCION SITP 2016 -</v>
          </cell>
          <cell r="AU2081">
            <v>42731</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v>42731</v>
          </cell>
          <cell r="AV2082" t="str">
            <v>sc</v>
          </cell>
        </row>
        <row r="2083">
          <cell r="AP2083">
            <v>213806</v>
          </cell>
          <cell r="AQ2083">
            <v>4006468</v>
          </cell>
          <cell r="AR2083">
            <v>4</v>
          </cell>
          <cell r="AS2083">
            <v>42731</v>
          </cell>
          <cell r="AT2083" t="str">
            <v>SD Reservado Mantenimiento Rutinario IDU Local EJECUCION SITP 2016 -</v>
          </cell>
          <cell r="AU2083">
            <v>42731</v>
          </cell>
          <cell r="AV2083" t="str">
            <v>SITP - 2016</v>
          </cell>
        </row>
        <row r="2084">
          <cell r="AP2084">
            <v>213866</v>
          </cell>
          <cell r="AQ2084">
            <v>4006491</v>
          </cell>
          <cell r="AR2084">
            <v>4</v>
          </cell>
          <cell r="AS2084">
            <v>42313</v>
          </cell>
          <cell r="AT2084" t="str">
            <v>CONV-011-2011 Terminado Acciones de Movilidad IDU Circuito Movilidad  -</v>
          </cell>
          <cell r="AU2084">
            <v>42313</v>
          </cell>
          <cell r="AV2084" t="str">
            <v>VIABLE</v>
          </cell>
        </row>
        <row r="2085">
          <cell r="AP2085">
            <v>214109</v>
          </cell>
          <cell r="AQ2085">
            <v>4006611</v>
          </cell>
          <cell r="AR2085">
            <v>4</v>
          </cell>
          <cell r="AS2085">
            <v>42313</v>
          </cell>
          <cell r="AT2085" t="str">
            <v>CONV-011-2011 Terminado Acciones de Movilidad IDU Circuito Movilidad  -</v>
          </cell>
          <cell r="AU2085">
            <v>42313</v>
          </cell>
          <cell r="AV2085" t="str">
            <v>sc</v>
          </cell>
        </row>
        <row r="2086">
          <cell r="AP2086">
            <v>214187</v>
          </cell>
          <cell r="AQ2086">
            <v>4006644</v>
          </cell>
          <cell r="AR2086">
            <v>4</v>
          </cell>
          <cell r="AS2086">
            <v>42313</v>
          </cell>
          <cell r="AT2086" t="str">
            <v>CONV-011-2011 Terminado Acciones de Movilidad IDU Circuito Movilidad  -</v>
          </cell>
          <cell r="AU2086">
            <v>42313</v>
          </cell>
          <cell r="AV2086" t="str">
            <v>sc</v>
          </cell>
        </row>
        <row r="2087">
          <cell r="AP2087">
            <v>214301</v>
          </cell>
          <cell r="AQ2087">
            <v>4006684</v>
          </cell>
          <cell r="AR2087">
            <v>4</v>
          </cell>
          <cell r="AS2087">
            <v>42313</v>
          </cell>
          <cell r="AT2087" t="str">
            <v>CONV-011-2011 Terminado Acciones de Movilidad IDU Arterial  -</v>
          </cell>
          <cell r="AU2087">
            <v>42313</v>
          </cell>
          <cell r="AV2087" t="str">
            <v>sc</v>
          </cell>
        </row>
        <row r="2088">
          <cell r="AP2088">
            <v>214310</v>
          </cell>
          <cell r="AQ2088">
            <v>4006687</v>
          </cell>
          <cell r="AR2088">
            <v>4</v>
          </cell>
          <cell r="AS2088">
            <v>42313</v>
          </cell>
          <cell r="AT2088" t="str">
            <v>CONV-011-2011 Terminado Acciones de Movilidad IDU Arterial  -</v>
          </cell>
          <cell r="AU2088">
            <v>42313</v>
          </cell>
          <cell r="AV2088" t="str">
            <v>sc</v>
          </cell>
        </row>
        <row r="2089">
          <cell r="AP2089">
            <v>214487</v>
          </cell>
          <cell r="AQ2089">
            <v>4006757</v>
          </cell>
          <cell r="AR2089">
            <v>4</v>
          </cell>
          <cell r="AS2089">
            <v>42313</v>
          </cell>
          <cell r="AT2089" t="str">
            <v>CONV-011-2011 Terminado Acciones de Movilidad IDU Circuito Movilidad  -</v>
          </cell>
          <cell r="AU2089">
            <v>42313</v>
          </cell>
          <cell r="AV2089" t="str">
            <v>sc</v>
          </cell>
        </row>
        <row r="2090">
          <cell r="AP2090">
            <v>214493</v>
          </cell>
          <cell r="AQ2090">
            <v>4006762</v>
          </cell>
          <cell r="AR2090">
            <v>4</v>
          </cell>
          <cell r="AS2090">
            <v>42313</v>
          </cell>
          <cell r="AT2090" t="str">
            <v>CONV-011-2011 Terminado Acciones de Movilidad IDU Circuito Movilidad  -</v>
          </cell>
          <cell r="AU2090">
            <v>42313</v>
          </cell>
          <cell r="AV2090" t="str">
            <v>sc</v>
          </cell>
        </row>
        <row r="2091">
          <cell r="AP2091">
            <v>214886</v>
          </cell>
          <cell r="AQ2091">
            <v>4007211</v>
          </cell>
          <cell r="AR2091">
            <v>4</v>
          </cell>
          <cell r="AS2091">
            <v>42313</v>
          </cell>
          <cell r="AT2091" t="str">
            <v>CONV-011-2011 Terminado Acciones de Movilidad IDU Arterial  -</v>
          </cell>
          <cell r="AU2091">
            <v>42313</v>
          </cell>
          <cell r="AV2091" t="str">
            <v>sc</v>
          </cell>
        </row>
        <row r="2092">
          <cell r="AP2092">
            <v>214895</v>
          </cell>
          <cell r="AQ2092">
            <v>4007215</v>
          </cell>
          <cell r="AR2092">
            <v>4</v>
          </cell>
          <cell r="AS2092">
            <v>42313</v>
          </cell>
          <cell r="AT2092" t="str">
            <v>IDU-1804-2013 Terminado Mantenimiento Periódico IDU Arterial  -</v>
          </cell>
          <cell r="AU2092">
            <v>42313</v>
          </cell>
          <cell r="AV2092" t="str">
            <v>sc</v>
          </cell>
        </row>
        <row r="2093">
          <cell r="AP2093">
            <v>214931</v>
          </cell>
          <cell r="AQ2093">
            <v>4007230</v>
          </cell>
          <cell r="AR2093">
            <v>4</v>
          </cell>
          <cell r="AS2093">
            <v>42313</v>
          </cell>
          <cell r="AT2093" t="str">
            <v>IDU-1804-2013 Terminado Mantenimiento Periódico IDU Arterial  -</v>
          </cell>
          <cell r="AU2093">
            <v>42313</v>
          </cell>
          <cell r="AV2093" t="str">
            <v>sc</v>
          </cell>
        </row>
        <row r="2094">
          <cell r="AP2094">
            <v>214934</v>
          </cell>
          <cell r="AQ2094">
            <v>4007231</v>
          </cell>
          <cell r="AR2094">
            <v>4</v>
          </cell>
          <cell r="AS2094">
            <v>42313</v>
          </cell>
          <cell r="AT2094" t="str">
            <v>IDU-1804-2013 Terminado Mantenimiento Periódico IDU Arterial  -</v>
          </cell>
          <cell r="AU2094">
            <v>42313</v>
          </cell>
          <cell r="AV2094" t="str">
            <v>sc</v>
          </cell>
        </row>
        <row r="2095">
          <cell r="AP2095">
            <v>214937</v>
          </cell>
          <cell r="AQ2095">
            <v>4007232</v>
          </cell>
          <cell r="AR2095">
            <v>4</v>
          </cell>
          <cell r="AS2095">
            <v>42313</v>
          </cell>
          <cell r="AT2095" t="str">
            <v>CONV-011-2011 Terminado Acciones de Movilidad IDU Arterial  -</v>
          </cell>
          <cell r="AU2095">
            <v>42313</v>
          </cell>
          <cell r="AV2095" t="str">
            <v>sc</v>
          </cell>
        </row>
        <row r="2096">
          <cell r="AP2096">
            <v>215135</v>
          </cell>
          <cell r="AQ2096">
            <v>4007298</v>
          </cell>
          <cell r="AR2096">
            <v>4</v>
          </cell>
          <cell r="AS2096">
            <v>42313</v>
          </cell>
          <cell r="AT2096" t="str">
            <v>CONV-011-2011 Terminado Acciones de Movilidad IDU Arterial  -</v>
          </cell>
          <cell r="AU2096">
            <v>42313</v>
          </cell>
          <cell r="AV2096" t="str">
            <v>sc</v>
          </cell>
        </row>
        <row r="2097">
          <cell r="AP2097">
            <v>215141</v>
          </cell>
          <cell r="AQ2097">
            <v>4007300</v>
          </cell>
          <cell r="AR2097">
            <v>4</v>
          </cell>
          <cell r="AS2097">
            <v>42731</v>
          </cell>
          <cell r="AT2097" t="str">
            <v>SD Reservado Mantenimiento Periódico IDU Local EJECUCION SITP 2016 -</v>
          </cell>
          <cell r="AU2097">
            <v>42731</v>
          </cell>
          <cell r="AV2097" t="str">
            <v>sc</v>
          </cell>
        </row>
        <row r="2098">
          <cell r="AP2098">
            <v>215156</v>
          </cell>
          <cell r="AQ2098">
            <v>4007305</v>
          </cell>
          <cell r="AR2098">
            <v>4</v>
          </cell>
          <cell r="AS2098">
            <v>42342</v>
          </cell>
          <cell r="AT2098" t="str">
            <v>IDU-134-2007 Terminado Construcción IDU Arterial  -</v>
          </cell>
          <cell r="AU2098">
            <v>42342</v>
          </cell>
          <cell r="AV2098" t="str">
            <v>sc</v>
          </cell>
        </row>
        <row r="2099">
          <cell r="AP2099">
            <v>215165</v>
          </cell>
          <cell r="AQ2099">
            <v>4007308</v>
          </cell>
          <cell r="AR2099">
            <v>4</v>
          </cell>
          <cell r="AS2099">
            <v>42342</v>
          </cell>
          <cell r="AT2099" t="str">
            <v>IDU-134-2007 Terminado Construcción IDU Circuito Movilidad  -</v>
          </cell>
          <cell r="AU2099">
            <v>42342</v>
          </cell>
          <cell r="AV2099" t="str">
            <v>BUENO</v>
          </cell>
        </row>
        <row r="2100">
          <cell r="AP2100">
            <v>471188</v>
          </cell>
          <cell r="AQ2100">
            <v>4007312</v>
          </cell>
          <cell r="AR2100">
            <v>4</v>
          </cell>
          <cell r="AS2100">
            <v>42409</v>
          </cell>
          <cell r="AT2100" t="str">
            <v>IDU-1717-2014 Terminado Mantenimiento Periódico IDU Circuito Movilidad  -</v>
          </cell>
          <cell r="AU2100">
            <v>42409</v>
          </cell>
          <cell r="AV2100" t="str">
            <v>sc</v>
          </cell>
        </row>
        <row r="2101">
          <cell r="AP2101">
            <v>471197</v>
          </cell>
          <cell r="AQ2101">
            <v>4007323</v>
          </cell>
          <cell r="AR2101">
            <v>4</v>
          </cell>
          <cell r="AS2101">
            <v>42342</v>
          </cell>
          <cell r="AT2101" t="str">
            <v>IDU-134-2007 Terminado Construcción IDU Circuito Movilidad  -</v>
          </cell>
          <cell r="AU2101">
            <v>42342</v>
          </cell>
          <cell r="AV2101" t="str">
            <v>sc</v>
          </cell>
        </row>
        <row r="2102">
          <cell r="AP2102">
            <v>471212</v>
          </cell>
          <cell r="AQ2102">
            <v>4007370</v>
          </cell>
          <cell r="AR2102">
            <v>4</v>
          </cell>
          <cell r="AS2102">
            <v>42313</v>
          </cell>
          <cell r="AT2102" t="str">
            <v>CONV-011-2011 Terminado Acciones de Movilidad IDU Arterial  -</v>
          </cell>
          <cell r="AU2102">
            <v>42313</v>
          </cell>
          <cell r="AV2102" t="str">
            <v>sc</v>
          </cell>
        </row>
        <row r="2103">
          <cell r="AP2103">
            <v>471223</v>
          </cell>
          <cell r="AQ2103">
            <v>4007384</v>
          </cell>
          <cell r="AR2103">
            <v>4</v>
          </cell>
          <cell r="AS2103">
            <v>42313</v>
          </cell>
          <cell r="AT2103" t="str">
            <v>CONV-011-2011 Terminado Acciones de Movilidad IDU Arterial  -</v>
          </cell>
          <cell r="AU2103">
            <v>42313</v>
          </cell>
          <cell r="AV2103" t="str">
            <v>sc</v>
          </cell>
        </row>
        <row r="2104">
          <cell r="AP2104">
            <v>471258</v>
          </cell>
          <cell r="AQ2104">
            <v>4007424</v>
          </cell>
          <cell r="AR2104">
            <v>4</v>
          </cell>
          <cell r="AS2104">
            <v>41149</v>
          </cell>
          <cell r="AT2104" t="str">
            <v>SD Terminado Mantenimiento Periódico UAERMV Local  -</v>
          </cell>
          <cell r="AU2104">
            <v>41149</v>
          </cell>
          <cell r="AV2104" t="str">
            <v>sc</v>
          </cell>
        </row>
        <row r="2105">
          <cell r="AP2105">
            <v>473661</v>
          </cell>
          <cell r="AQ2105">
            <v>4007321</v>
          </cell>
          <cell r="AR2105">
            <v>4</v>
          </cell>
          <cell r="AS2105">
            <v>41298</v>
          </cell>
          <cell r="AT2105" t="str">
            <v>SD Terminado Mantenimiento Periódico UAERMV Circuito Movilidad  -</v>
          </cell>
          <cell r="AU2105">
            <v>41298</v>
          </cell>
          <cell r="AV2105" t="str">
            <v>VIABLE</v>
          </cell>
        </row>
        <row r="2106">
          <cell r="AP2106">
            <v>473671</v>
          </cell>
          <cell r="AQ2106">
            <v>4007383</v>
          </cell>
          <cell r="AR2106">
            <v>4</v>
          </cell>
          <cell r="AS2106">
            <v>42313</v>
          </cell>
          <cell r="AT2106" t="str">
            <v>CONV-011-2011 Terminado Acciones de Movilidad IDU Circuito Movilidad  -</v>
          </cell>
          <cell r="AU2106">
            <v>42313</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v>42313</v>
          </cell>
          <cell r="AV2137" t="str">
            <v>sc</v>
          </cell>
        </row>
        <row r="2138">
          <cell r="AP2138">
            <v>320168</v>
          </cell>
          <cell r="AQ2138">
            <v>6000036</v>
          </cell>
          <cell r="AR2138">
            <v>6</v>
          </cell>
          <cell r="AS2138">
            <v>42313</v>
          </cell>
          <cell r="AT2138" t="str">
            <v>IDU-1804-2013 Terminado Mantenimiento Periódico IDU Arterial  -</v>
          </cell>
          <cell r="AU2138">
            <v>42313</v>
          </cell>
          <cell r="AV2138" t="str">
            <v>sc</v>
          </cell>
        </row>
        <row r="2139">
          <cell r="AP2139">
            <v>320198</v>
          </cell>
          <cell r="AQ2139">
            <v>6000046</v>
          </cell>
          <cell r="AR2139">
            <v>6</v>
          </cell>
          <cell r="AS2139">
            <v>42313</v>
          </cell>
          <cell r="AT2139" t="str">
            <v>IDU-2053-2015 Terminado Mantenimiento Periódico IDU Circuito Movilidad  -</v>
          </cell>
          <cell r="AU2139">
            <v>42313</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v>42313</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v>42313</v>
          </cell>
          <cell r="AV2141" t="str">
            <v>sc</v>
          </cell>
        </row>
        <row r="2142">
          <cell r="AP2142">
            <v>320242</v>
          </cell>
          <cell r="AQ2142">
            <v>6000059</v>
          </cell>
          <cell r="AR2142">
            <v>6</v>
          </cell>
          <cell r="AS2142">
            <v>42313</v>
          </cell>
          <cell r="AT2142" t="str">
            <v>IDU-1804-2013 Terminado Mantenimiento Periódico IDU Arterial  -</v>
          </cell>
          <cell r="AU2142">
            <v>42313</v>
          </cell>
          <cell r="AV2142" t="str">
            <v>sc</v>
          </cell>
        </row>
        <row r="2143">
          <cell r="AP2143">
            <v>320283</v>
          </cell>
          <cell r="AQ2143">
            <v>6000071</v>
          </cell>
          <cell r="AR2143">
            <v>6</v>
          </cell>
          <cell r="AS2143">
            <v>42278</v>
          </cell>
          <cell r="AT2143" t="str">
            <v>SD Terminado Mantenimiento Periódico UAERMV Local  -</v>
          </cell>
          <cell r="AU2143">
            <v>42278</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v>42731</v>
          </cell>
          <cell r="AV2144" t="str">
            <v>reservado por el IDU</v>
          </cell>
        </row>
        <row r="2145">
          <cell r="AP2145">
            <v>320310</v>
          </cell>
          <cell r="AQ2145">
            <v>6000081</v>
          </cell>
          <cell r="AR2145">
            <v>6</v>
          </cell>
          <cell r="AS2145">
            <v>42313</v>
          </cell>
          <cell r="AT2145" t="str">
            <v>IDU-1804-2013 Terminado Mantenimiento Periódico IDU Arterial  -</v>
          </cell>
          <cell r="AU2145">
            <v>42313</v>
          </cell>
          <cell r="AV2145" t="str">
            <v>sc</v>
          </cell>
        </row>
        <row r="2146">
          <cell r="AP2146">
            <v>320312</v>
          </cell>
          <cell r="AQ2146">
            <v>6000081</v>
          </cell>
          <cell r="AR2146">
            <v>6</v>
          </cell>
          <cell r="AS2146">
            <v>42313</v>
          </cell>
          <cell r="AT2146" t="str">
            <v>IDU-1804-2013 Terminado Mantenimiento Periódico IDU Arterial  -</v>
          </cell>
          <cell r="AU2146">
            <v>42313</v>
          </cell>
          <cell r="AV2146" t="str">
            <v>sc</v>
          </cell>
        </row>
        <row r="2147">
          <cell r="AP2147">
            <v>320339</v>
          </cell>
          <cell r="AQ2147">
            <v>6000091</v>
          </cell>
          <cell r="AR2147">
            <v>6</v>
          </cell>
          <cell r="AS2147">
            <v>42731</v>
          </cell>
          <cell r="AT2147" t="str">
            <v>SD Reservado Mantenimiento Rutinario IDU Circuito Movilidad EJECUCION SITP 2016 -</v>
          </cell>
          <cell r="AU2147">
            <v>42731</v>
          </cell>
          <cell r="AV2147" t="str">
            <v>reservado por el FDL</v>
          </cell>
        </row>
        <row r="2148">
          <cell r="AP2148">
            <v>320342</v>
          </cell>
          <cell r="AQ2148">
            <v>6000092</v>
          </cell>
          <cell r="AR2148">
            <v>6</v>
          </cell>
          <cell r="AS2148">
            <v>42313</v>
          </cell>
          <cell r="AT2148" t="str">
            <v>IDU-2053-2015 Terminado Mantenimiento Periódico IDU Circuito Movilidad  -</v>
          </cell>
          <cell r="AU2148">
            <v>42313</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v>42313</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v>42278</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v>42412</v>
          </cell>
          <cell r="AV2151" t="str">
            <v>sc</v>
          </cell>
        </row>
        <row r="2152">
          <cell r="AP2152">
            <v>320377</v>
          </cell>
          <cell r="AQ2152">
            <v>6000102</v>
          </cell>
          <cell r="AR2152">
            <v>6</v>
          </cell>
          <cell r="AS2152">
            <v>42313</v>
          </cell>
          <cell r="AT2152" t="str">
            <v>IDU-1804-2013 Terminado Mantenimiento Periódico IDU Arterial  -</v>
          </cell>
          <cell r="AU2152">
            <v>42313</v>
          </cell>
          <cell r="AV2152" t="str">
            <v>sc</v>
          </cell>
        </row>
        <row r="2153">
          <cell r="AP2153">
            <v>320379</v>
          </cell>
          <cell r="AQ2153">
            <v>6000102</v>
          </cell>
          <cell r="AR2153">
            <v>6</v>
          </cell>
          <cell r="AS2153">
            <v>42313</v>
          </cell>
          <cell r="AT2153" t="str">
            <v>IDU-1804-2013 Terminado Mantenimiento Periódico IDU Arterial  -</v>
          </cell>
          <cell r="AU2153">
            <v>42313</v>
          </cell>
          <cell r="AV2153" t="str">
            <v>sc</v>
          </cell>
        </row>
        <row r="2154">
          <cell r="AP2154">
            <v>320382</v>
          </cell>
          <cell r="AQ2154">
            <v>6000103</v>
          </cell>
          <cell r="AR2154">
            <v>6</v>
          </cell>
          <cell r="AS2154">
            <v>42585</v>
          </cell>
          <cell r="AT2154" t="str">
            <v>COP-145-2014 Terminado Conservacion FDL TUNJUELITO Circuito Movilidad SD -</v>
          </cell>
          <cell r="AU2154">
            <v>42585</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v>42585</v>
          </cell>
          <cell r="AV2155" t="str">
            <v>reservado por el FDL cabildos</v>
          </cell>
        </row>
        <row r="2156">
          <cell r="AP2156">
            <v>320438</v>
          </cell>
          <cell r="AQ2156">
            <v>6000121</v>
          </cell>
          <cell r="AR2156">
            <v>6</v>
          </cell>
          <cell r="AS2156">
            <v>42313</v>
          </cell>
          <cell r="AT2156" t="str">
            <v>IDU-1804-2013 Terminado Mantenimiento Periódico IDU Arterial  -</v>
          </cell>
          <cell r="AU2156">
            <v>42313</v>
          </cell>
          <cell r="AV2156" t="str">
            <v>sc</v>
          </cell>
        </row>
        <row r="2157">
          <cell r="AP2157">
            <v>320440</v>
          </cell>
          <cell r="AQ2157">
            <v>6000121</v>
          </cell>
          <cell r="AR2157">
            <v>6</v>
          </cell>
          <cell r="AS2157">
            <v>42313</v>
          </cell>
          <cell r="AT2157" t="str">
            <v>IDU-1804-2013 Terminado Mantenimiento Periódico IDU Arterial  -</v>
          </cell>
          <cell r="AU2157">
            <v>42313</v>
          </cell>
          <cell r="AV2157" t="str">
            <v>sc</v>
          </cell>
        </row>
        <row r="2158">
          <cell r="AP2158">
            <v>320473</v>
          </cell>
          <cell r="AQ2158">
            <v>6000133</v>
          </cell>
          <cell r="AR2158">
            <v>6</v>
          </cell>
          <cell r="AS2158">
            <v>42313</v>
          </cell>
          <cell r="AT2158" t="str">
            <v>IDU-2053-2015 Terminado Mantenimiento Periódico IDU Circuito Movilidad  -</v>
          </cell>
          <cell r="AU2158">
            <v>42313</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v>42313</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v>42313</v>
          </cell>
          <cell r="AV2160" t="str">
            <v>sc</v>
          </cell>
        </row>
        <row r="2161">
          <cell r="AP2161">
            <v>320513</v>
          </cell>
          <cell r="AQ2161">
            <v>6000147</v>
          </cell>
          <cell r="AR2161">
            <v>6</v>
          </cell>
          <cell r="AS2161">
            <v>42313</v>
          </cell>
          <cell r="AT2161" t="str">
            <v>IDU-1804-2013 Terminado Mantenimiento Periódico IDU Arterial  -</v>
          </cell>
          <cell r="AU2161">
            <v>42313</v>
          </cell>
          <cell r="AV2161" t="str">
            <v>sc</v>
          </cell>
        </row>
        <row r="2162">
          <cell r="AP2162">
            <v>320516</v>
          </cell>
          <cell r="AQ2162">
            <v>6000148</v>
          </cell>
          <cell r="AR2162">
            <v>6</v>
          </cell>
          <cell r="AS2162">
            <v>42758</v>
          </cell>
          <cell r="AT2162" t="str">
            <v>COP-161-2016 Reservado Conservacion FDL TUNJUELITO Circuito Movilidad SD -</v>
          </cell>
          <cell r="AU2162">
            <v>42758</v>
          </cell>
          <cell r="AV2162" t="str">
            <v>reservado por el FDL</v>
          </cell>
        </row>
        <row r="2163">
          <cell r="AP2163">
            <v>320543</v>
          </cell>
          <cell r="AQ2163">
            <v>6000160</v>
          </cell>
          <cell r="AR2163">
            <v>6</v>
          </cell>
          <cell r="AS2163">
            <v>42313</v>
          </cell>
          <cell r="AT2163" t="str">
            <v>IDU-2053-2015 Terminado Mantenimiento Periódico IDU Circuito Movilidad  -</v>
          </cell>
          <cell r="AU2163">
            <v>42313</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v>42313</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v>42313</v>
          </cell>
          <cell r="AV2165" t="str">
            <v>sc</v>
          </cell>
        </row>
        <row r="2166">
          <cell r="AP2166">
            <v>320577</v>
          </cell>
          <cell r="AQ2166">
            <v>6000176</v>
          </cell>
          <cell r="AR2166">
            <v>6</v>
          </cell>
          <cell r="AS2166">
            <v>42313</v>
          </cell>
          <cell r="AT2166" t="str">
            <v>IDU-1804-2013 Terminado Mantenimiento Periódico IDU Arterial  -</v>
          </cell>
          <cell r="AU2166">
            <v>42313</v>
          </cell>
          <cell r="AV2166" t="str">
            <v>sc</v>
          </cell>
        </row>
        <row r="2167">
          <cell r="AP2167">
            <v>320616</v>
          </cell>
          <cell r="AQ2167">
            <v>6000190</v>
          </cell>
          <cell r="AR2167">
            <v>6</v>
          </cell>
          <cell r="AS2167">
            <v>42313</v>
          </cell>
          <cell r="AT2167" t="str">
            <v>IDU-2053-2015 Terminado Mantenimiento Periódico IDU Circuito Movilidad  -</v>
          </cell>
          <cell r="AU2167">
            <v>42313</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v>42313</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v>42758</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v>42758</v>
          </cell>
          <cell r="AV2170" t="str">
            <v>reservado por el FDL</v>
          </cell>
        </row>
        <row r="2171">
          <cell r="AP2171">
            <v>320675</v>
          </cell>
          <cell r="AQ2171">
            <v>6000217</v>
          </cell>
          <cell r="AR2171">
            <v>6</v>
          </cell>
          <cell r="AS2171">
            <v>42313</v>
          </cell>
          <cell r="AT2171" t="str">
            <v>IDU-1804-2013 Terminado Mantenimiento Periódico IDU Arterial  -</v>
          </cell>
          <cell r="AU2171">
            <v>42313</v>
          </cell>
          <cell r="AV2171" t="str">
            <v>sc</v>
          </cell>
        </row>
        <row r="2172">
          <cell r="AP2172">
            <v>320677</v>
          </cell>
          <cell r="AQ2172">
            <v>6000217</v>
          </cell>
          <cell r="AR2172">
            <v>6</v>
          </cell>
          <cell r="AS2172">
            <v>42313</v>
          </cell>
          <cell r="AT2172" t="str">
            <v>IDU-1804-2013 Terminado Mantenimiento Periódico IDU Arterial  -</v>
          </cell>
          <cell r="AU2172">
            <v>42313</v>
          </cell>
          <cell r="AV2172" t="str">
            <v>sc</v>
          </cell>
        </row>
        <row r="2173">
          <cell r="AP2173">
            <v>320695</v>
          </cell>
          <cell r="AQ2173">
            <v>6000221</v>
          </cell>
          <cell r="AR2173">
            <v>6</v>
          </cell>
          <cell r="AS2173">
            <v>42758</v>
          </cell>
          <cell r="AT2173" t="str">
            <v>COP-161-2016 Reservado Conservacion FDL TUNJUELITO Circuito Movilidad SD -</v>
          </cell>
          <cell r="AU2173">
            <v>42758</v>
          </cell>
          <cell r="AV2173" t="str">
            <v>reservado por el FDL</v>
          </cell>
        </row>
        <row r="2174">
          <cell r="AP2174">
            <v>320766</v>
          </cell>
          <cell r="AQ2174">
            <v>6000243</v>
          </cell>
          <cell r="AR2174">
            <v>6</v>
          </cell>
          <cell r="AS2174">
            <v>42313</v>
          </cell>
          <cell r="AT2174" t="str">
            <v>IDU-2053-2015 Terminado Mantenimiento Periódico IDU Circuito Movilidad  -</v>
          </cell>
          <cell r="AU2174">
            <v>42313</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v>42313</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v>42313</v>
          </cell>
          <cell r="AV2176" t="str">
            <v>sc</v>
          </cell>
        </row>
        <row r="2177">
          <cell r="AP2177">
            <v>320829</v>
          </cell>
          <cell r="AQ2177">
            <v>6000269</v>
          </cell>
          <cell r="AR2177">
            <v>6</v>
          </cell>
          <cell r="AS2177">
            <v>42313</v>
          </cell>
          <cell r="AT2177" t="str">
            <v>IDU-1804-2013 Terminado Mantenimiento Periódico IDU Arterial  -</v>
          </cell>
          <cell r="AU2177">
            <v>42313</v>
          </cell>
          <cell r="AV2177" t="str">
            <v>sc</v>
          </cell>
        </row>
        <row r="2178">
          <cell r="AP2178">
            <v>320919</v>
          </cell>
          <cell r="AQ2178">
            <v>6000302</v>
          </cell>
          <cell r="AR2178">
            <v>6</v>
          </cell>
          <cell r="AS2178">
            <v>42313</v>
          </cell>
          <cell r="AT2178" t="str">
            <v>IDU-72-2008 Terminado Mantenimiento Periódico IDU Local  -</v>
          </cell>
          <cell r="AU2178">
            <v>42313</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v>42758</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v>42731</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v>42758</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v>42731</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v>42758</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v>42758</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v>42731</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v>42758</v>
          </cell>
          <cell r="AV2186" t="str">
            <v>reservado por el FDL</v>
          </cell>
        </row>
        <row r="2187">
          <cell r="AP2187">
            <v>321072</v>
          </cell>
          <cell r="AQ2187">
            <v>6000355</v>
          </cell>
          <cell r="AR2187">
            <v>6</v>
          </cell>
          <cell r="AS2187">
            <v>42313</v>
          </cell>
          <cell r="AT2187" t="str">
            <v>IDU-2053-2015 Terminado Mantenimiento Periódico IDU Circuito Movilidad  -</v>
          </cell>
          <cell r="AU2187">
            <v>42313</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v>42758</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v>42758</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v>42758</v>
          </cell>
          <cell r="AV2190" t="str">
            <v>reservado por el FDL</v>
          </cell>
        </row>
        <row r="2191">
          <cell r="AP2191">
            <v>321124</v>
          </cell>
          <cell r="AQ2191">
            <v>6000373</v>
          </cell>
          <cell r="AR2191">
            <v>6</v>
          </cell>
          <cell r="AS2191">
            <v>42313</v>
          </cell>
          <cell r="AT2191" t="str">
            <v>IDU-1699-2014 Terminado Mantenimiento Periódico IDU Circuito Movilidad  -</v>
          </cell>
          <cell r="AU2191">
            <v>42313</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v>42731</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v>42758</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v>42758</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v>42758</v>
          </cell>
          <cell r="AV2196" t="str">
            <v>reservado por el FDL</v>
          </cell>
        </row>
        <row r="2197">
          <cell r="AP2197">
            <v>321177</v>
          </cell>
          <cell r="AQ2197">
            <v>6000393</v>
          </cell>
          <cell r="AR2197">
            <v>6</v>
          </cell>
          <cell r="AS2197">
            <v>42313</v>
          </cell>
          <cell r="AT2197" t="str">
            <v>IDU-1699-2014 Terminado Mantenimiento Periódico IDU Circuito Movilidad  -</v>
          </cell>
          <cell r="AU2197">
            <v>42313</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v>42758</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v>42758</v>
          </cell>
          <cell r="AV2199" t="str">
            <v>reservado por el FDL</v>
          </cell>
        </row>
        <row r="2200">
          <cell r="AP2200">
            <v>321245</v>
          </cell>
          <cell r="AQ2200">
            <v>6000414</v>
          </cell>
          <cell r="AR2200">
            <v>6</v>
          </cell>
          <cell r="AS2200">
            <v>42313</v>
          </cell>
          <cell r="AT2200" t="str">
            <v>IDU-1804-2013 Terminado Mantenimiento Periódico IDU Arterial  -</v>
          </cell>
          <cell r="AU2200">
            <v>42313</v>
          </cell>
          <cell r="AV2200" t="str">
            <v>sc</v>
          </cell>
        </row>
        <row r="2201">
          <cell r="AP2201">
            <v>321275</v>
          </cell>
          <cell r="AQ2201">
            <v>6000426</v>
          </cell>
          <cell r="AR2201">
            <v>6</v>
          </cell>
          <cell r="AS2201">
            <v>42758</v>
          </cell>
          <cell r="AT2201" t="str">
            <v>COP-161-2016 Reservado Conservacion FDL TUNJUELITO Circuito Movilidad SD -</v>
          </cell>
          <cell r="AU2201">
            <v>42758</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v>42758</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v>42758</v>
          </cell>
          <cell r="AV2203" t="str">
            <v>reservado por el FDL</v>
          </cell>
        </row>
        <row r="2204">
          <cell r="AP2204">
            <v>321289</v>
          </cell>
          <cell r="AQ2204">
            <v>6000430</v>
          </cell>
          <cell r="AR2204">
            <v>6</v>
          </cell>
          <cell r="AS2204">
            <v>42313</v>
          </cell>
          <cell r="AT2204" t="str">
            <v>IDU-2053-2015 Terminado Mantenimiento Periódico IDU Circuito Movilidad  -</v>
          </cell>
          <cell r="AU2204">
            <v>42313</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v>42313</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v>42516</v>
          </cell>
          <cell r="AV2206" t="str">
            <v>reservado por el IDU</v>
          </cell>
        </row>
        <row r="2207">
          <cell r="AP2207">
            <v>321348</v>
          </cell>
          <cell r="AQ2207">
            <v>6000452</v>
          </cell>
          <cell r="AR2207">
            <v>6</v>
          </cell>
          <cell r="AS2207">
            <v>42313</v>
          </cell>
          <cell r="AT2207" t="str">
            <v>IDU-1699-2014 Terminado Mantenimiento Periódico IDU Circuito Movilidad  -</v>
          </cell>
          <cell r="AU2207">
            <v>42313</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v>42758</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v>42758</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v>42758</v>
          </cell>
          <cell r="AV2210" t="str">
            <v>reservado por el FDL</v>
          </cell>
        </row>
        <row r="2211">
          <cell r="AP2211">
            <v>321416</v>
          </cell>
          <cell r="AQ2211">
            <v>6000473</v>
          </cell>
          <cell r="AR2211">
            <v>6</v>
          </cell>
          <cell r="AS2211">
            <v>42313</v>
          </cell>
          <cell r="AT2211" t="str">
            <v>IDU-1699-2014 Terminado Mantenimiento Periódico IDU Circuito Movilidad  -</v>
          </cell>
          <cell r="AU2211">
            <v>42313</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v>42758</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v>42758</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v>42758</v>
          </cell>
          <cell r="AV2214" t="str">
            <v>reservado por el FDL</v>
          </cell>
        </row>
        <row r="2215">
          <cell r="AP2215">
            <v>321427</v>
          </cell>
          <cell r="AQ2215">
            <v>6000476</v>
          </cell>
          <cell r="AR2215">
            <v>6</v>
          </cell>
          <cell r="AS2215">
            <v>42313</v>
          </cell>
          <cell r="AT2215" t="str">
            <v>IDU-2053-2015 Terminado Mantenimiento Periódico IDU Circuito Movilidad  -</v>
          </cell>
          <cell r="AU2215">
            <v>42313</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v>42585</v>
          </cell>
          <cell r="AV2217" t="str">
            <v>reservado por el FDL</v>
          </cell>
        </row>
        <row r="2218">
          <cell r="AP2218">
            <v>321545</v>
          </cell>
          <cell r="AQ2218">
            <v>6000515</v>
          </cell>
          <cell r="AR2218">
            <v>6</v>
          </cell>
          <cell r="AS2218">
            <v>42313</v>
          </cell>
          <cell r="AT2218" t="str">
            <v>IDU-1804-2013 Terminado Mantenimiento Periódico IDU Arterial  -</v>
          </cell>
          <cell r="AU2218">
            <v>42313</v>
          </cell>
          <cell r="AV2218" t="str">
            <v>sc</v>
          </cell>
        </row>
        <row r="2219">
          <cell r="AP2219">
            <v>321652</v>
          </cell>
          <cell r="AQ2219">
            <v>6000558</v>
          </cell>
          <cell r="AR2219">
            <v>6</v>
          </cell>
          <cell r="AS2219">
            <v>42758</v>
          </cell>
          <cell r="AT2219" t="str">
            <v>COP-161-2016 Reservado Conservacion FDL TUNJUELITO Circuito Movilidad SD -</v>
          </cell>
          <cell r="AU2219">
            <v>42758</v>
          </cell>
          <cell r="AV2219" t="str">
            <v>sc</v>
          </cell>
        </row>
        <row r="2220">
          <cell r="AP2220">
            <v>321758</v>
          </cell>
          <cell r="AQ2220">
            <v>6000594</v>
          </cell>
          <cell r="AR2220">
            <v>6</v>
          </cell>
          <cell r="AS2220">
            <v>42313</v>
          </cell>
          <cell r="AT2220" t="str">
            <v>IDU-1804-2013 Terminado Mantenimiento Periódico IDU Arterial  -</v>
          </cell>
          <cell r="AU2220">
            <v>42313</v>
          </cell>
          <cell r="AV2220" t="str">
            <v>sc</v>
          </cell>
        </row>
        <row r="2221">
          <cell r="AP2221">
            <v>321931</v>
          </cell>
          <cell r="AQ2221">
            <v>6000661</v>
          </cell>
          <cell r="AR2221">
            <v>6</v>
          </cell>
          <cell r="AS2221">
            <v>42313</v>
          </cell>
          <cell r="AT2221" t="str">
            <v>IDU-1804-2013 Terminado Mantenimiento Periódico IDU Arterial  -</v>
          </cell>
          <cell r="AU2221">
            <v>42313</v>
          </cell>
          <cell r="AV2221" t="str">
            <v>sc</v>
          </cell>
        </row>
        <row r="2222">
          <cell r="AP2222">
            <v>321964</v>
          </cell>
          <cell r="AQ2222">
            <v>6000673</v>
          </cell>
          <cell r="AR2222">
            <v>6</v>
          </cell>
          <cell r="AS2222">
            <v>42313</v>
          </cell>
          <cell r="AT2222" t="str">
            <v>IDU-57-2012 Terminado Acciones de Movilidad IDU Arterial  -</v>
          </cell>
          <cell r="AU2222">
            <v>42313</v>
          </cell>
          <cell r="AV2222" t="str">
            <v>sc</v>
          </cell>
        </row>
        <row r="2223">
          <cell r="AP2223">
            <v>321966</v>
          </cell>
          <cell r="AQ2223">
            <v>6000673</v>
          </cell>
          <cell r="AR2223">
            <v>6</v>
          </cell>
          <cell r="AS2223">
            <v>42313</v>
          </cell>
          <cell r="AT2223" t="str">
            <v>IDU-72-2008 Terminado Acciones de Movilidad IDU Arterial  -</v>
          </cell>
          <cell r="AU2223">
            <v>42313</v>
          </cell>
          <cell r="AV2223" t="str">
            <v>sc</v>
          </cell>
        </row>
        <row r="2224">
          <cell r="AP2224">
            <v>321993</v>
          </cell>
          <cell r="AQ2224">
            <v>6000684</v>
          </cell>
          <cell r="AR2224">
            <v>6</v>
          </cell>
          <cell r="AS2224">
            <v>42313</v>
          </cell>
          <cell r="AT2224" t="str">
            <v>IDU-57-2012 Terminado Acciones de Movilidad IDU Arterial  -</v>
          </cell>
          <cell r="AU2224">
            <v>42313</v>
          </cell>
          <cell r="AV2224" t="str">
            <v>sc</v>
          </cell>
        </row>
        <row r="2225">
          <cell r="AP2225">
            <v>322012</v>
          </cell>
          <cell r="AQ2225">
            <v>6000690</v>
          </cell>
          <cell r="AR2225">
            <v>6</v>
          </cell>
          <cell r="AS2225">
            <v>42313</v>
          </cell>
          <cell r="AT2225" t="str">
            <v>IDU-57-2012 Terminado Acciones de Movilidad IDU Arterial  -</v>
          </cell>
          <cell r="AU2225">
            <v>42313</v>
          </cell>
          <cell r="AV2225" t="str">
            <v>sc</v>
          </cell>
        </row>
        <row r="2226">
          <cell r="AP2226">
            <v>322017</v>
          </cell>
          <cell r="AQ2226">
            <v>6000691</v>
          </cell>
          <cell r="AR2226">
            <v>6</v>
          </cell>
          <cell r="AS2226">
            <v>42313</v>
          </cell>
          <cell r="AT2226" t="str">
            <v>IDU-57-2012 Terminado Acciones de Movilidad IDU Arterial  -</v>
          </cell>
          <cell r="AU2226">
            <v>42313</v>
          </cell>
          <cell r="AV2226" t="str">
            <v>sc</v>
          </cell>
        </row>
        <row r="2227">
          <cell r="AP2227">
            <v>322041</v>
          </cell>
          <cell r="AQ2227">
            <v>6000700</v>
          </cell>
          <cell r="AR2227">
            <v>6</v>
          </cell>
          <cell r="AS2227">
            <v>42313</v>
          </cell>
          <cell r="AT2227" t="str">
            <v>IDU-57-2012 Terminado Acciones de Movilidad IDU Arterial  -</v>
          </cell>
          <cell r="AU2227">
            <v>42313</v>
          </cell>
          <cell r="AV2227" t="str">
            <v>sc</v>
          </cell>
        </row>
        <row r="2228">
          <cell r="AP2228">
            <v>322061</v>
          </cell>
          <cell r="AQ2228">
            <v>6000706</v>
          </cell>
          <cell r="AR2228">
            <v>6</v>
          </cell>
          <cell r="AS2228">
            <v>42313</v>
          </cell>
          <cell r="AT2228" t="str">
            <v>IDU-57-2012 Terminado Acciones de Movilidad IDU Arterial  -</v>
          </cell>
          <cell r="AU2228">
            <v>42313</v>
          </cell>
          <cell r="AV2228" t="str">
            <v>sc</v>
          </cell>
        </row>
        <row r="2229">
          <cell r="AP2229">
            <v>322066</v>
          </cell>
          <cell r="AQ2229">
            <v>6000708</v>
          </cell>
          <cell r="AR2229">
            <v>6</v>
          </cell>
          <cell r="AS2229">
            <v>42313</v>
          </cell>
          <cell r="AT2229" t="str">
            <v>IDU-57-2012 Terminado Acciones de Movilidad IDU Arterial  -</v>
          </cell>
          <cell r="AU2229">
            <v>42313</v>
          </cell>
          <cell r="AV2229" t="str">
            <v>sc</v>
          </cell>
        </row>
        <row r="2230">
          <cell r="AP2230">
            <v>322068</v>
          </cell>
          <cell r="AQ2230">
            <v>6000708</v>
          </cell>
          <cell r="AR2230">
            <v>6</v>
          </cell>
          <cell r="AS2230">
            <v>42313</v>
          </cell>
          <cell r="AT2230" t="str">
            <v>IDU-72-2008 Terminado Acciones de Movilidad IDU Arterial  -</v>
          </cell>
          <cell r="AU2230">
            <v>42313</v>
          </cell>
          <cell r="AV2230" t="str">
            <v>sc</v>
          </cell>
        </row>
        <row r="2231">
          <cell r="AP2231">
            <v>322089</v>
          </cell>
          <cell r="AQ2231">
            <v>6000717</v>
          </cell>
          <cell r="AR2231">
            <v>6</v>
          </cell>
          <cell r="AS2231">
            <v>42313</v>
          </cell>
          <cell r="AT2231" t="str">
            <v>IDU-57-2012 Terminado Acciones de Movilidad IDU Arterial  -</v>
          </cell>
          <cell r="AU2231">
            <v>42313</v>
          </cell>
          <cell r="AV2231" t="str">
            <v>sc</v>
          </cell>
        </row>
        <row r="2232">
          <cell r="AP2232">
            <v>322091</v>
          </cell>
          <cell r="AQ2232">
            <v>6000717</v>
          </cell>
          <cell r="AR2232">
            <v>6</v>
          </cell>
          <cell r="AS2232">
            <v>42313</v>
          </cell>
          <cell r="AT2232" t="str">
            <v>IDU-72-2008 Terminado Acciones de Movilidad IDU Arterial  -</v>
          </cell>
          <cell r="AU2232">
            <v>42313</v>
          </cell>
          <cell r="AV2232" t="str">
            <v>sc</v>
          </cell>
        </row>
        <row r="2233">
          <cell r="AP2233">
            <v>322112</v>
          </cell>
          <cell r="AQ2233">
            <v>6000724</v>
          </cell>
          <cell r="AR2233">
            <v>6</v>
          </cell>
          <cell r="AS2233">
            <v>42313</v>
          </cell>
          <cell r="AT2233" t="str">
            <v>IDU-57-2012 Terminado Acciones de Movilidad IDU Arterial  -</v>
          </cell>
          <cell r="AU2233">
            <v>42313</v>
          </cell>
          <cell r="AV2233" t="str">
            <v>sc</v>
          </cell>
        </row>
        <row r="2234">
          <cell r="AP2234">
            <v>322120</v>
          </cell>
          <cell r="AQ2234">
            <v>6000727</v>
          </cell>
          <cell r="AR2234">
            <v>6</v>
          </cell>
          <cell r="AS2234">
            <v>42313</v>
          </cell>
          <cell r="AT2234" t="str">
            <v>IDU-57-2012 Terminado Acciones de Movilidad IDU Arterial  -</v>
          </cell>
          <cell r="AU2234">
            <v>42313</v>
          </cell>
          <cell r="AV2234" t="str">
            <v>sc</v>
          </cell>
        </row>
        <row r="2235">
          <cell r="AP2235">
            <v>322146</v>
          </cell>
          <cell r="AQ2235">
            <v>6000737</v>
          </cell>
          <cell r="AR2235">
            <v>6</v>
          </cell>
          <cell r="AS2235">
            <v>42313</v>
          </cell>
          <cell r="AT2235" t="str">
            <v>IDU-1804-2013 Terminado Mantenimiento Periódico IDU Arterial  -</v>
          </cell>
          <cell r="AU2235">
            <v>42313</v>
          </cell>
          <cell r="AV2235" t="str">
            <v>sc</v>
          </cell>
        </row>
        <row r="2236">
          <cell r="AP2236">
            <v>322172</v>
          </cell>
          <cell r="AQ2236">
            <v>6000747</v>
          </cell>
          <cell r="AR2236">
            <v>6</v>
          </cell>
          <cell r="AS2236">
            <v>42313</v>
          </cell>
          <cell r="AT2236" t="str">
            <v>IDU-72-2008 Terminado Acciones de Movilidad IDU Arterial  -</v>
          </cell>
          <cell r="AU2236">
            <v>42313</v>
          </cell>
          <cell r="AV2236" t="str">
            <v>sc</v>
          </cell>
        </row>
        <row r="2237">
          <cell r="AP2237">
            <v>322174</v>
          </cell>
          <cell r="AQ2237">
            <v>6000747</v>
          </cell>
          <cell r="AR2237">
            <v>6</v>
          </cell>
          <cell r="AS2237">
            <v>42313</v>
          </cell>
          <cell r="AT2237" t="str">
            <v>IDU-57-2012 Terminado Acciones de Movilidad IDU Arterial  -</v>
          </cell>
          <cell r="AU2237">
            <v>42313</v>
          </cell>
          <cell r="AV2237" t="str">
            <v>sc</v>
          </cell>
        </row>
        <row r="2238">
          <cell r="AP2238">
            <v>322198</v>
          </cell>
          <cell r="AQ2238">
            <v>6000758</v>
          </cell>
          <cell r="AR2238">
            <v>6</v>
          </cell>
          <cell r="AS2238">
            <v>42313</v>
          </cell>
          <cell r="AT2238" t="str">
            <v>IDU-57-2012 Terminado Acciones de Movilidad IDU Arterial  -</v>
          </cell>
          <cell r="AU2238">
            <v>42313</v>
          </cell>
          <cell r="AV2238" t="str">
            <v>sc</v>
          </cell>
        </row>
        <row r="2239">
          <cell r="AP2239">
            <v>322221</v>
          </cell>
          <cell r="AQ2239">
            <v>6000765</v>
          </cell>
          <cell r="AR2239">
            <v>6</v>
          </cell>
          <cell r="AS2239">
            <v>42313</v>
          </cell>
          <cell r="AT2239" t="str">
            <v>IDU-57-2012 Terminado Acciones de Movilidad IDU Arterial  -</v>
          </cell>
          <cell r="AU2239">
            <v>42313</v>
          </cell>
          <cell r="AV2239" t="str">
            <v>sc</v>
          </cell>
        </row>
        <row r="2240">
          <cell r="AP2240">
            <v>322277</v>
          </cell>
          <cell r="AQ2240">
            <v>6000784</v>
          </cell>
          <cell r="AR2240">
            <v>6</v>
          </cell>
          <cell r="AS2240">
            <v>42313</v>
          </cell>
          <cell r="AT2240" t="str">
            <v>IDU-57-2012 Terminado Acciones de Movilidad IDU Arterial  -</v>
          </cell>
          <cell r="AU2240">
            <v>42313</v>
          </cell>
          <cell r="AV2240" t="str">
            <v>sc</v>
          </cell>
        </row>
        <row r="2241">
          <cell r="AP2241">
            <v>322322</v>
          </cell>
          <cell r="AQ2241">
            <v>6000799</v>
          </cell>
          <cell r="AR2241">
            <v>6</v>
          </cell>
          <cell r="AS2241">
            <v>42313</v>
          </cell>
          <cell r="AT2241" t="str">
            <v>IDU-1804-2013 Terminado Mantenimiento Periódico IDU Arterial  -</v>
          </cell>
          <cell r="AU2241">
            <v>42313</v>
          </cell>
          <cell r="AV2241" t="str">
            <v>sc</v>
          </cell>
        </row>
        <row r="2242">
          <cell r="AP2242">
            <v>322358</v>
          </cell>
          <cell r="AQ2242">
            <v>6000811</v>
          </cell>
          <cell r="AR2242">
            <v>6</v>
          </cell>
          <cell r="AS2242">
            <v>42313</v>
          </cell>
          <cell r="AT2242" t="str">
            <v>IDU-57-2012 Terminado Acciones de Movilidad IDU Arterial  -</v>
          </cell>
          <cell r="AU2242">
            <v>42313</v>
          </cell>
          <cell r="AV2242" t="str">
            <v>sc</v>
          </cell>
        </row>
        <row r="2243">
          <cell r="AP2243">
            <v>322403</v>
          </cell>
          <cell r="AQ2243">
            <v>6000826</v>
          </cell>
          <cell r="AR2243">
            <v>6</v>
          </cell>
          <cell r="AS2243">
            <v>42313</v>
          </cell>
          <cell r="AT2243" t="str">
            <v>IDU-1804-2013 Terminado Mantenimiento Periódico IDU Arterial  -</v>
          </cell>
          <cell r="AU2243">
            <v>42313</v>
          </cell>
          <cell r="AV2243" t="str">
            <v>sc</v>
          </cell>
        </row>
        <row r="2244">
          <cell r="AP2244">
            <v>322427</v>
          </cell>
          <cell r="AQ2244">
            <v>6000834</v>
          </cell>
          <cell r="AR2244">
            <v>6</v>
          </cell>
          <cell r="AS2244">
            <v>42313</v>
          </cell>
          <cell r="AT2244" t="str">
            <v>IDU-1804-2013 Terminado Mantenimiento Periódico IDU Arterial  -</v>
          </cell>
          <cell r="AU2244">
            <v>42313</v>
          </cell>
          <cell r="AV2244" t="str">
            <v>sc</v>
          </cell>
        </row>
        <row r="2245">
          <cell r="AP2245">
            <v>322490</v>
          </cell>
          <cell r="AQ2245">
            <v>6000855</v>
          </cell>
          <cell r="AR2245">
            <v>6</v>
          </cell>
          <cell r="AS2245">
            <v>42389</v>
          </cell>
          <cell r="AT2245" t="str">
            <v>SD Terminado Acciones de Movilidad UAERMV Local Salvando Vidas -</v>
          </cell>
          <cell r="AU2245">
            <v>42389</v>
          </cell>
          <cell r="AV2245" t="str">
            <v>sc</v>
          </cell>
        </row>
        <row r="2246">
          <cell r="AP2246">
            <v>322538</v>
          </cell>
          <cell r="AQ2246">
            <v>6000872</v>
          </cell>
          <cell r="AR2246">
            <v>6</v>
          </cell>
          <cell r="AS2246">
            <v>42313</v>
          </cell>
          <cell r="AT2246" t="str">
            <v>IDU-1804-2013 Terminado Mantenimiento Periódico IDU Arterial  -</v>
          </cell>
          <cell r="AU2246">
            <v>42313</v>
          </cell>
          <cell r="AV2246" t="str">
            <v>sc</v>
          </cell>
        </row>
        <row r="2247">
          <cell r="AP2247">
            <v>322577</v>
          </cell>
          <cell r="AQ2247">
            <v>6000885</v>
          </cell>
          <cell r="AR2247">
            <v>6</v>
          </cell>
          <cell r="AS2247">
            <v>42389</v>
          </cell>
          <cell r="AT2247" t="str">
            <v>SD Terminado Acciones de Movilidad UAERMV Local Salvando Vidas -</v>
          </cell>
          <cell r="AU2247">
            <v>42389</v>
          </cell>
          <cell r="AV2247" t="str">
            <v>sc</v>
          </cell>
        </row>
        <row r="2248">
          <cell r="AP2248">
            <v>322601</v>
          </cell>
          <cell r="AQ2248">
            <v>6000893</v>
          </cell>
          <cell r="AR2248">
            <v>6</v>
          </cell>
          <cell r="AS2248">
            <v>42313</v>
          </cell>
          <cell r="AT2248" t="str">
            <v>IDU-1804-2013 Terminado Mantenimiento Periódico IDU Arterial  -</v>
          </cell>
          <cell r="AU2248">
            <v>42313</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v>42667</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v>42389</v>
          </cell>
          <cell r="AV2250" t="str">
            <v>viable</v>
          </cell>
        </row>
        <row r="2251">
          <cell r="AP2251">
            <v>322664</v>
          </cell>
          <cell r="AQ2251">
            <v>6000914</v>
          </cell>
          <cell r="AR2251">
            <v>6</v>
          </cell>
          <cell r="AS2251">
            <v>42313</v>
          </cell>
          <cell r="AT2251" t="str">
            <v>IDU-1804-2013 Terminado Mantenimiento Periódico IDU Arterial  -</v>
          </cell>
          <cell r="AU2251">
            <v>42313</v>
          </cell>
          <cell r="AV2251" t="str">
            <v>sc</v>
          </cell>
        </row>
        <row r="2252">
          <cell r="AP2252">
            <v>322694</v>
          </cell>
          <cell r="AQ2252">
            <v>6000924</v>
          </cell>
          <cell r="AR2252">
            <v>6</v>
          </cell>
          <cell r="AS2252">
            <v>42585</v>
          </cell>
          <cell r="AT2252" t="str">
            <v>COP-145-2014 Terminado Rehabilitación FDL TUNJUELITO Local SD -</v>
          </cell>
          <cell r="AU2252">
            <v>42585</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v>42768</v>
          </cell>
          <cell r="AV2253" t="str">
            <v>sc</v>
          </cell>
        </row>
        <row r="2254">
          <cell r="AP2254">
            <v>322727</v>
          </cell>
          <cell r="AQ2254">
            <v>6000935</v>
          </cell>
          <cell r="AR2254">
            <v>6</v>
          </cell>
          <cell r="AS2254">
            <v>42313</v>
          </cell>
          <cell r="AT2254" t="str">
            <v>IDU-1804-2013 Terminado Mantenimiento Periódico IDU Arterial  -</v>
          </cell>
          <cell r="AU2254">
            <v>42313</v>
          </cell>
          <cell r="AV2254" t="str">
            <v>sc</v>
          </cell>
        </row>
        <row r="2255">
          <cell r="AP2255">
            <v>322763</v>
          </cell>
          <cell r="AQ2255">
            <v>6000947</v>
          </cell>
          <cell r="AR2255">
            <v>6</v>
          </cell>
          <cell r="AS2255">
            <v>42731</v>
          </cell>
          <cell r="AT2255" t="str">
            <v>SD Reservado Mantenimiento Rutinario IDU Circuito Movilidad EJECUCION SITP 2016 -</v>
          </cell>
          <cell r="AU2255">
            <v>42731</v>
          </cell>
          <cell r="AV2255" t="str">
            <v>reservado por el IDU</v>
          </cell>
        </row>
        <row r="2256">
          <cell r="AP2256">
            <v>322787</v>
          </cell>
          <cell r="AQ2256">
            <v>6000955</v>
          </cell>
          <cell r="AR2256">
            <v>6</v>
          </cell>
          <cell r="AS2256">
            <v>42313</v>
          </cell>
          <cell r="AT2256" t="str">
            <v>IDU-1804-2013 Terminado Mantenimiento Periódico IDU Arterial  -</v>
          </cell>
          <cell r="AU2256">
            <v>42313</v>
          </cell>
          <cell r="AV2256" t="str">
            <v>sc</v>
          </cell>
        </row>
        <row r="2257">
          <cell r="AP2257">
            <v>322808</v>
          </cell>
          <cell r="AQ2257">
            <v>6000962</v>
          </cell>
          <cell r="AR2257">
            <v>6</v>
          </cell>
          <cell r="AS2257">
            <v>42731</v>
          </cell>
          <cell r="AT2257" t="str">
            <v>SD Reservado Mantenimiento Rutinario IDU Circuito Movilidad EJECUCION SITP 2016 -</v>
          </cell>
          <cell r="AU2257">
            <v>42731</v>
          </cell>
          <cell r="AV2257" t="str">
            <v>reservado por el IDU</v>
          </cell>
        </row>
        <row r="2258">
          <cell r="AP2258">
            <v>322850</v>
          </cell>
          <cell r="AQ2258">
            <v>6000976</v>
          </cell>
          <cell r="AR2258">
            <v>6</v>
          </cell>
          <cell r="AS2258">
            <v>42389</v>
          </cell>
          <cell r="AT2258" t="str">
            <v>SD Terminado Acciones de Movilidad UAERMV Local Salvando Vidas -</v>
          </cell>
          <cell r="AU2258">
            <v>42389</v>
          </cell>
          <cell r="AV2258" t="str">
            <v>sc</v>
          </cell>
        </row>
        <row r="2259">
          <cell r="AP2259">
            <v>322853</v>
          </cell>
          <cell r="AQ2259">
            <v>6000977</v>
          </cell>
          <cell r="AR2259">
            <v>6</v>
          </cell>
          <cell r="AS2259">
            <v>42313</v>
          </cell>
          <cell r="AT2259" t="str">
            <v>IDU-1804-2013 Terminado Mantenimiento Periódico IDU Arterial  -</v>
          </cell>
          <cell r="AU2259">
            <v>42313</v>
          </cell>
          <cell r="AV2259" t="str">
            <v>sc</v>
          </cell>
        </row>
        <row r="2260">
          <cell r="AP2260">
            <v>322868</v>
          </cell>
          <cell r="AQ2260">
            <v>6000983</v>
          </cell>
          <cell r="AR2260">
            <v>6</v>
          </cell>
          <cell r="AS2260">
            <v>42731</v>
          </cell>
          <cell r="AT2260" t="str">
            <v>SD Reservado Mantenimiento Rutinario IDU Circuito Movilidad EJECUCION SITP 2016 -</v>
          </cell>
          <cell r="AU2260">
            <v>42731</v>
          </cell>
          <cell r="AV2260" t="str">
            <v>reservado por el IDU</v>
          </cell>
        </row>
        <row r="2261">
          <cell r="AP2261">
            <v>322877</v>
          </cell>
          <cell r="AQ2261">
            <v>6000986</v>
          </cell>
          <cell r="AR2261">
            <v>6</v>
          </cell>
          <cell r="AS2261">
            <v>42585</v>
          </cell>
          <cell r="AT2261" t="str">
            <v>COP-145-2014 Terminado Rehabilitación FDL TUNJUELITO Local SD -</v>
          </cell>
          <cell r="AU2261">
            <v>42585</v>
          </cell>
          <cell r="AV2261" t="str">
            <v>reservado por el FDL</v>
          </cell>
        </row>
        <row r="2262">
          <cell r="AP2262">
            <v>322895</v>
          </cell>
          <cell r="AQ2262">
            <v>6000992</v>
          </cell>
          <cell r="AR2262">
            <v>6</v>
          </cell>
          <cell r="AS2262">
            <v>42731</v>
          </cell>
          <cell r="AT2262" t="str">
            <v>SD Reservado Mantenimiento Periódico IDU Local EJECUCION SITP 2016 -</v>
          </cell>
          <cell r="AU2262">
            <v>42731</v>
          </cell>
          <cell r="AV2262" t="str">
            <v>viable</v>
          </cell>
        </row>
        <row r="2263">
          <cell r="AP2263">
            <v>322907</v>
          </cell>
          <cell r="AQ2263">
            <v>6000996</v>
          </cell>
          <cell r="AR2263">
            <v>6</v>
          </cell>
          <cell r="AS2263">
            <v>42313</v>
          </cell>
          <cell r="AT2263" t="str">
            <v>IDU-1804-2013 Terminado Mantenimiento Periódico IDU Arterial  -</v>
          </cell>
          <cell r="AU2263">
            <v>42313</v>
          </cell>
          <cell r="AV2263" t="str">
            <v>sc</v>
          </cell>
        </row>
        <row r="2264">
          <cell r="AP2264">
            <v>322919</v>
          </cell>
          <cell r="AQ2264">
            <v>6001000</v>
          </cell>
          <cell r="AR2264">
            <v>6</v>
          </cell>
          <cell r="AS2264">
            <v>42731</v>
          </cell>
          <cell r="AT2264" t="str">
            <v>SD Reservado Mantenimiento Rutinario IDU Local EJECUCION SITP 2016 -</v>
          </cell>
          <cell r="AU2264">
            <v>42731</v>
          </cell>
          <cell r="AV2264" t="str">
            <v>viable</v>
          </cell>
        </row>
        <row r="2265">
          <cell r="AP2265">
            <v>322925</v>
          </cell>
          <cell r="AQ2265">
            <v>6001002</v>
          </cell>
          <cell r="AR2265">
            <v>6</v>
          </cell>
          <cell r="AS2265">
            <v>42731</v>
          </cell>
          <cell r="AT2265" t="str">
            <v>SD Reservado Mantenimiento Periódico IDU Circuito Movilidad EJECUCION SITP 2016 -</v>
          </cell>
          <cell r="AU2265">
            <v>42731</v>
          </cell>
          <cell r="AV2265" t="str">
            <v>reservado por el IDU</v>
          </cell>
        </row>
        <row r="2266">
          <cell r="AP2266">
            <v>322943</v>
          </cell>
          <cell r="AQ2266">
            <v>6001008</v>
          </cell>
          <cell r="AR2266">
            <v>6</v>
          </cell>
          <cell r="AS2266">
            <v>42731</v>
          </cell>
          <cell r="AT2266" t="str">
            <v>SD Reservado Mantenimiento Rutinario IDU Local EJECUCION SITP 2016 -</v>
          </cell>
          <cell r="AU2266">
            <v>42731</v>
          </cell>
          <cell r="AV2266" t="str">
            <v>viable</v>
          </cell>
        </row>
        <row r="2267">
          <cell r="AP2267">
            <v>322955</v>
          </cell>
          <cell r="AQ2267">
            <v>6001012</v>
          </cell>
          <cell r="AR2267">
            <v>6</v>
          </cell>
          <cell r="AS2267">
            <v>42731</v>
          </cell>
          <cell r="AT2267" t="str">
            <v>SD Reservado Mantenimiento Rutinario IDU Local EJECUCION SITP 2016 -</v>
          </cell>
          <cell r="AU2267">
            <v>42731</v>
          </cell>
          <cell r="AV2267" t="str">
            <v>viable</v>
          </cell>
        </row>
        <row r="2268">
          <cell r="AP2268">
            <v>322958</v>
          </cell>
          <cell r="AQ2268">
            <v>6001013</v>
          </cell>
          <cell r="AR2268">
            <v>6</v>
          </cell>
          <cell r="AS2268">
            <v>42430</v>
          </cell>
          <cell r="AT2268" t="str">
            <v>COP-70-2013 Terminado Conservacion FDL TUNJUELITO Circuito Movilidad SD -</v>
          </cell>
          <cell r="AU2268">
            <v>42430</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v>42412</v>
          </cell>
          <cell r="AV2269" t="str">
            <v>sc</v>
          </cell>
        </row>
        <row r="2270">
          <cell r="AP2270">
            <v>322972</v>
          </cell>
          <cell r="AQ2270">
            <v>6001017</v>
          </cell>
          <cell r="AR2270">
            <v>6</v>
          </cell>
          <cell r="AS2270">
            <v>42412</v>
          </cell>
          <cell r="AT2270" t="str">
            <v>IDU-1806-2015 Contratado Mantenimiento Periódico IDU Arterial BRIGADA DE REACCIÓN VIAL -</v>
          </cell>
          <cell r="AU2270">
            <v>42412</v>
          </cell>
          <cell r="AV2270" t="str">
            <v>sc</v>
          </cell>
        </row>
        <row r="2271">
          <cell r="AP2271">
            <v>322974</v>
          </cell>
          <cell r="AQ2271">
            <v>6001017</v>
          </cell>
          <cell r="AR2271">
            <v>6</v>
          </cell>
          <cell r="AS2271">
            <v>42412</v>
          </cell>
          <cell r="AT2271" t="str">
            <v>IDU-1806-2015 Contratado Mantenimiento Periódico IDU Arterial BRIGADA DE REACCIÓN VIAL -</v>
          </cell>
          <cell r="AU2271">
            <v>42412</v>
          </cell>
          <cell r="AV2271" t="str">
            <v>sc</v>
          </cell>
        </row>
        <row r="2272">
          <cell r="AP2272">
            <v>322976</v>
          </cell>
          <cell r="AQ2272">
            <v>6001017</v>
          </cell>
          <cell r="AR2272">
            <v>6</v>
          </cell>
          <cell r="AS2272">
            <v>42412</v>
          </cell>
          <cell r="AT2272" t="str">
            <v>IDU-1806-2015 Contratado Mantenimiento Periódico IDU Arterial BRIGADA DE REACCIÓN VIAL -</v>
          </cell>
          <cell r="AU2272">
            <v>42412</v>
          </cell>
          <cell r="AV2272" t="str">
            <v>sc</v>
          </cell>
        </row>
        <row r="2273">
          <cell r="AP2273">
            <v>322985</v>
          </cell>
          <cell r="AQ2273">
            <v>6001020</v>
          </cell>
          <cell r="AR2273">
            <v>6</v>
          </cell>
          <cell r="AS2273">
            <v>42731</v>
          </cell>
          <cell r="AT2273" t="str">
            <v>SD Reservado Mantenimiento Rutinario IDU Circuito Movilidad EJECUCION SITP 2016 -</v>
          </cell>
          <cell r="AU2273">
            <v>42731</v>
          </cell>
          <cell r="AV2273" t="str">
            <v>reservado por el IDU</v>
          </cell>
        </row>
        <row r="2274">
          <cell r="AP2274">
            <v>322994</v>
          </cell>
          <cell r="AQ2274">
            <v>6001023</v>
          </cell>
          <cell r="AR2274">
            <v>6</v>
          </cell>
          <cell r="AS2274">
            <v>42389</v>
          </cell>
          <cell r="AT2274" t="str">
            <v>SD Terminado Acciones de Movilidad UAERMV Local Salvando Vidas -</v>
          </cell>
          <cell r="AU2274">
            <v>42389</v>
          </cell>
          <cell r="AV2274" t="str">
            <v>sc</v>
          </cell>
        </row>
        <row r="2275">
          <cell r="AP2275">
            <v>322997</v>
          </cell>
          <cell r="AQ2275">
            <v>6001024</v>
          </cell>
          <cell r="AR2275">
            <v>6</v>
          </cell>
          <cell r="AS2275">
            <v>40799</v>
          </cell>
          <cell r="AT2275" t="str">
            <v>UMV-78-2010 Terminado Rehabilitación UAERMV Local  -</v>
          </cell>
          <cell r="AU2275">
            <v>40799</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v>40799</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v>42731</v>
          </cell>
          <cell r="AV2277" t="str">
            <v>reservado por el IDU</v>
          </cell>
        </row>
        <row r="2278">
          <cell r="AP2278">
            <v>323042</v>
          </cell>
          <cell r="AQ2278">
            <v>6001039</v>
          </cell>
          <cell r="AR2278">
            <v>6</v>
          </cell>
          <cell r="AS2278">
            <v>42593</v>
          </cell>
          <cell r="AT2278" t="str">
            <v>SD Reservado Diagnostico FDL TUNJUELITO Local SD -</v>
          </cell>
          <cell r="AU2278">
            <v>42593</v>
          </cell>
          <cell r="AV2278" t="str">
            <v>sc</v>
          </cell>
        </row>
        <row r="2279">
          <cell r="AP2279">
            <v>323069</v>
          </cell>
          <cell r="AQ2279">
            <v>6001049</v>
          </cell>
          <cell r="AR2279">
            <v>6</v>
          </cell>
          <cell r="AS2279">
            <v>42389</v>
          </cell>
          <cell r="AT2279" t="str">
            <v>SD Terminado Acciones de Movilidad UAERMV Local Salvando Vidas -</v>
          </cell>
          <cell r="AU2279">
            <v>42389</v>
          </cell>
          <cell r="AV2279" t="str">
            <v>sc</v>
          </cell>
        </row>
        <row r="2280">
          <cell r="AP2280">
            <v>323072</v>
          </cell>
          <cell r="AQ2280">
            <v>6001050</v>
          </cell>
          <cell r="AR2280">
            <v>6</v>
          </cell>
          <cell r="AS2280">
            <v>42412</v>
          </cell>
          <cell r="AT2280" t="str">
            <v>IDU-1806-2015 Contratado Mantenimiento Periódico IDU Arterial BRIGADA DE REACCIÓN VIAL -</v>
          </cell>
          <cell r="AU2280">
            <v>42412</v>
          </cell>
          <cell r="AV2280" t="str">
            <v>sc</v>
          </cell>
        </row>
        <row r="2281">
          <cell r="AP2281">
            <v>323074</v>
          </cell>
          <cell r="AQ2281">
            <v>6001050</v>
          </cell>
          <cell r="AR2281">
            <v>6</v>
          </cell>
          <cell r="AS2281">
            <v>42412</v>
          </cell>
          <cell r="AT2281" t="str">
            <v>IDU-1806-2015 Contratado Mantenimiento Periódico IDU Arterial BRIGADA DE REACCIÓN VIAL -</v>
          </cell>
          <cell r="AU2281">
            <v>42412</v>
          </cell>
          <cell r="AV2281" t="str">
            <v>sc</v>
          </cell>
        </row>
        <row r="2282">
          <cell r="AP2282">
            <v>323076</v>
          </cell>
          <cell r="AQ2282">
            <v>6001050</v>
          </cell>
          <cell r="AR2282">
            <v>6</v>
          </cell>
          <cell r="AS2282">
            <v>42412</v>
          </cell>
          <cell r="AT2282" t="str">
            <v>IDU-1806-2015 Contratado Mantenimiento Periódico IDU Arterial BRIGADA DE REACCIÓN VIAL -</v>
          </cell>
          <cell r="AU2282">
            <v>42412</v>
          </cell>
          <cell r="AV2282" t="str">
            <v>sc</v>
          </cell>
        </row>
        <row r="2283">
          <cell r="AP2283">
            <v>323078</v>
          </cell>
          <cell r="AQ2283">
            <v>6001050</v>
          </cell>
          <cell r="AR2283">
            <v>6</v>
          </cell>
          <cell r="AS2283">
            <v>42412</v>
          </cell>
          <cell r="AT2283" t="str">
            <v>IDU-1806-2015 Contratado Mantenimiento Periódico IDU Arterial BRIGADA DE REACCIÓN VIAL -</v>
          </cell>
          <cell r="AU2283">
            <v>42412</v>
          </cell>
          <cell r="AV2283" t="str">
            <v>sc</v>
          </cell>
        </row>
        <row r="2284">
          <cell r="AP2284">
            <v>323099</v>
          </cell>
          <cell r="AQ2284">
            <v>6001057</v>
          </cell>
          <cell r="AR2284">
            <v>6</v>
          </cell>
          <cell r="AS2284">
            <v>42731</v>
          </cell>
          <cell r="AT2284" t="str">
            <v>SD Reservado Mantenimiento Rutinario IDU Circuito Movilidad EJECUCION SITP 2016 -</v>
          </cell>
          <cell r="AU2284">
            <v>42731</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v>42731</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v>42412</v>
          </cell>
          <cell r="AV2286" t="str">
            <v>sc</v>
          </cell>
        </row>
        <row r="2287">
          <cell r="AP2287">
            <v>323146</v>
          </cell>
          <cell r="AQ2287">
            <v>6001073</v>
          </cell>
          <cell r="AR2287">
            <v>6</v>
          </cell>
          <cell r="AS2287">
            <v>42412</v>
          </cell>
          <cell r="AT2287" t="str">
            <v>IDU-1806-2015 Contratado Mantenimiento Periódico IDU Arterial BRIGADA DE REACCIÓN VIAL -</v>
          </cell>
          <cell r="AU2287">
            <v>42412</v>
          </cell>
          <cell r="AV2287" t="str">
            <v>sc</v>
          </cell>
        </row>
        <row r="2288">
          <cell r="AP2288">
            <v>323148</v>
          </cell>
          <cell r="AQ2288">
            <v>6001073</v>
          </cell>
          <cell r="AR2288">
            <v>6</v>
          </cell>
          <cell r="AS2288">
            <v>42412</v>
          </cell>
          <cell r="AT2288" t="str">
            <v>IDU-1806-2015 Contratado Mantenimiento Periódico IDU Arterial BRIGADA DE REACCIÓN VIAL -</v>
          </cell>
          <cell r="AU2288">
            <v>42412</v>
          </cell>
          <cell r="AV2288" t="str">
            <v>sc</v>
          </cell>
        </row>
        <row r="2289">
          <cell r="AP2289">
            <v>323150</v>
          </cell>
          <cell r="AQ2289">
            <v>6001073</v>
          </cell>
          <cell r="AR2289">
            <v>6</v>
          </cell>
          <cell r="AS2289">
            <v>42412</v>
          </cell>
          <cell r="AT2289" t="str">
            <v>IDU-1806-2015 Contratado Mantenimiento Periódico IDU Arterial BRIGADA DE REACCIÓN VIAL -</v>
          </cell>
          <cell r="AU2289">
            <v>42412</v>
          </cell>
          <cell r="AV2289" t="str">
            <v>sc</v>
          </cell>
        </row>
        <row r="2290">
          <cell r="AP2290">
            <v>323198</v>
          </cell>
          <cell r="AQ2290">
            <v>6001087</v>
          </cell>
          <cell r="AR2290">
            <v>6</v>
          </cell>
          <cell r="AS2290">
            <v>42731</v>
          </cell>
          <cell r="AT2290" t="str">
            <v>SD Reservado Mantenimiento Periódico IDU Circuito Movilidad EJECUCION SITP 2016 -</v>
          </cell>
          <cell r="AU2290">
            <v>42731</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v>42412</v>
          </cell>
          <cell r="AV2291" t="str">
            <v>sc</v>
          </cell>
        </row>
        <row r="2292">
          <cell r="AP2292">
            <v>323212</v>
          </cell>
          <cell r="AQ2292">
            <v>6001091</v>
          </cell>
          <cell r="AR2292">
            <v>6</v>
          </cell>
          <cell r="AS2292">
            <v>42412</v>
          </cell>
          <cell r="AT2292" t="str">
            <v>IDU-1806-2015 Contratado Mantenimiento Periódico IDU Arterial BRIGADA DE REACCIÓN VIAL -</v>
          </cell>
          <cell r="AU2292">
            <v>42412</v>
          </cell>
          <cell r="AV2292" t="str">
            <v>sc</v>
          </cell>
        </row>
        <row r="2293">
          <cell r="AP2293">
            <v>323214</v>
          </cell>
          <cell r="AQ2293">
            <v>6001091</v>
          </cell>
          <cell r="AR2293">
            <v>6</v>
          </cell>
          <cell r="AS2293">
            <v>42412</v>
          </cell>
          <cell r="AT2293" t="str">
            <v>IDU-1806-2015 Contratado Mantenimiento Periódico IDU Arterial BRIGADA DE REACCIÓN VIAL -</v>
          </cell>
          <cell r="AU2293">
            <v>42412</v>
          </cell>
          <cell r="AV2293" t="str">
            <v>sc</v>
          </cell>
        </row>
        <row r="2294">
          <cell r="AP2294">
            <v>323216</v>
          </cell>
          <cell r="AQ2294">
            <v>6001091</v>
          </cell>
          <cell r="AR2294">
            <v>6</v>
          </cell>
          <cell r="AS2294">
            <v>42412</v>
          </cell>
          <cell r="AT2294" t="str">
            <v>IDU-1806-2015 Contratado Mantenimiento Periódico IDU Arterial BRIGADA DE REACCIÓN VIAL -</v>
          </cell>
          <cell r="AU2294">
            <v>42412</v>
          </cell>
          <cell r="AV2294" t="str">
            <v>sc</v>
          </cell>
        </row>
        <row r="2295">
          <cell r="AP2295">
            <v>323249</v>
          </cell>
          <cell r="AQ2295">
            <v>6001102</v>
          </cell>
          <cell r="AR2295">
            <v>6</v>
          </cell>
          <cell r="AS2295">
            <v>42731</v>
          </cell>
          <cell r="AT2295" t="str">
            <v>SD Reservado Mantenimiento Rutinario IDU Circuito Movilidad EJECUCION SITP 2016 -</v>
          </cell>
          <cell r="AU2295">
            <v>42731</v>
          </cell>
          <cell r="AV2295" t="str">
            <v>reservado por el idu</v>
          </cell>
        </row>
        <row r="2296">
          <cell r="AP2296">
            <v>323294</v>
          </cell>
          <cell r="AQ2296">
            <v>6001117</v>
          </cell>
          <cell r="AR2296">
            <v>6</v>
          </cell>
          <cell r="AS2296">
            <v>42593</v>
          </cell>
          <cell r="AT2296" t="str">
            <v>SD Reservado Diagnostico FDL TUNJUELITO Circuito Movilidad SD -</v>
          </cell>
          <cell r="AU2296">
            <v>42593</v>
          </cell>
          <cell r="AV2296" t="str">
            <v>reservado por el FDL</v>
          </cell>
        </row>
        <row r="2297">
          <cell r="AP2297">
            <v>323303</v>
          </cell>
          <cell r="AQ2297">
            <v>6001120</v>
          </cell>
          <cell r="AR2297">
            <v>6</v>
          </cell>
          <cell r="AS2297">
            <v>40737</v>
          </cell>
          <cell r="AT2297" t="str">
            <v>SD Terminado Mantenimiento Periódico UAERMV Circuito Movilidad  -</v>
          </cell>
          <cell r="AU2297">
            <v>40737</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v>42313</v>
          </cell>
          <cell r="AV2298" t="str">
            <v>Av Congreso Eucaristico</v>
          </cell>
        </row>
        <row r="2299">
          <cell r="AP2299">
            <v>323315</v>
          </cell>
          <cell r="AQ2299">
            <v>6001124</v>
          </cell>
          <cell r="AR2299">
            <v>6</v>
          </cell>
          <cell r="AS2299">
            <v>42593</v>
          </cell>
          <cell r="AT2299" t="str">
            <v>SD Reservado Diagnostico FDL TUNJUELITO Circuito Movilidad SD -</v>
          </cell>
          <cell r="AU2299">
            <v>42593</v>
          </cell>
          <cell r="AV2299" t="str">
            <v>reservado por el FDL</v>
          </cell>
        </row>
        <row r="2300">
          <cell r="AP2300">
            <v>323363</v>
          </cell>
          <cell r="AQ2300">
            <v>6001141</v>
          </cell>
          <cell r="AR2300">
            <v>6</v>
          </cell>
          <cell r="AS2300">
            <v>42313</v>
          </cell>
          <cell r="AT2300" t="str">
            <v>IDU-1804-2013 Terminado Mantenimiento Periódico IDU Arterial  -</v>
          </cell>
          <cell r="AU2300">
            <v>42313</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v>42313</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v>42585</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v>42585</v>
          </cell>
          <cell r="AV2306" t="str">
            <v>reservado por el FDL</v>
          </cell>
        </row>
        <row r="2307">
          <cell r="AP2307">
            <v>323436</v>
          </cell>
          <cell r="AQ2307">
            <v>6001167</v>
          </cell>
          <cell r="AR2307">
            <v>6</v>
          </cell>
          <cell r="AS2307">
            <v>42593</v>
          </cell>
          <cell r="AT2307" t="str">
            <v>SD Reservado Diagnostico FDL TUNJUELITO Local SD -</v>
          </cell>
          <cell r="AU2307">
            <v>42593</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v>42585</v>
          </cell>
          <cell r="AV2308" t="str">
            <v>reservado por el FDL</v>
          </cell>
        </row>
        <row r="2309">
          <cell r="AP2309">
            <v>323460</v>
          </cell>
          <cell r="AQ2309">
            <v>6001175</v>
          </cell>
          <cell r="AR2309">
            <v>6</v>
          </cell>
          <cell r="AS2309">
            <v>42313</v>
          </cell>
          <cell r="AT2309" t="str">
            <v>IDU-2053-2015 Terminado Acciones de Movilidad IDU Circuito Movilidad  -</v>
          </cell>
          <cell r="AU2309">
            <v>42313</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v>42585</v>
          </cell>
          <cell r="AV2310" t="str">
            <v>reservado por el FDL</v>
          </cell>
        </row>
        <row r="2311">
          <cell r="AP2311">
            <v>323496</v>
          </cell>
          <cell r="AQ2311">
            <v>6001186</v>
          </cell>
          <cell r="AR2311">
            <v>6</v>
          </cell>
          <cell r="AS2311">
            <v>42313</v>
          </cell>
          <cell r="AT2311" t="str">
            <v>IDU-2053-2015 Terminado Acciones de Movilidad IDU Circuito Movilidad  -</v>
          </cell>
          <cell r="AU2311">
            <v>42313</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v>42731</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v>42313</v>
          </cell>
          <cell r="AV2315" t="str">
            <v>Av Congreso Eucaristico</v>
          </cell>
        </row>
        <row r="2316">
          <cell r="AP2316">
            <v>323528</v>
          </cell>
          <cell r="AQ2316">
            <v>6001196</v>
          </cell>
          <cell r="AR2316">
            <v>6</v>
          </cell>
          <cell r="AS2316">
            <v>42313</v>
          </cell>
          <cell r="AT2316" t="str">
            <v>IDU-2053-2015 Terminado Acciones de Movilidad IDU Circuito Movilidad  -</v>
          </cell>
          <cell r="AU2316">
            <v>42313</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v>42313</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v>42731</v>
          </cell>
          <cell r="AV2318" t="str">
            <v>viable</v>
          </cell>
        </row>
        <row r="2319">
          <cell r="AP2319">
            <v>323555</v>
          </cell>
          <cell r="AQ2319">
            <v>6001205</v>
          </cell>
          <cell r="AR2319">
            <v>6</v>
          </cell>
          <cell r="AS2319">
            <v>42731</v>
          </cell>
          <cell r="AT2319" t="str">
            <v>SD Reservado Mantenimiento Rutinario IDU Circuito Movilidad EJECUCION SITP 2016 -</v>
          </cell>
          <cell r="AU2319">
            <v>42731</v>
          </cell>
          <cell r="AV2319" t="str">
            <v>viable</v>
          </cell>
        </row>
        <row r="2320">
          <cell r="AP2320">
            <v>323558</v>
          </cell>
          <cell r="AQ2320">
            <v>6001206</v>
          </cell>
          <cell r="AR2320">
            <v>6</v>
          </cell>
          <cell r="AS2320">
            <v>42313</v>
          </cell>
          <cell r="AT2320" t="str">
            <v>IDU-2053-2015 Terminado Acciones de Movilidad IDU Circuito Movilidad  -</v>
          </cell>
          <cell r="AU2320">
            <v>42313</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v>42313</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v>42313</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v>42313</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v>42313</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v>42313</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v>42313</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v>42313</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v>42731</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v>42731</v>
          </cell>
          <cell r="AV2334" t="str">
            <v>viable</v>
          </cell>
        </row>
        <row r="2335">
          <cell r="AP2335">
            <v>323657</v>
          </cell>
          <cell r="AQ2335">
            <v>6001238</v>
          </cell>
          <cell r="AR2335">
            <v>6</v>
          </cell>
          <cell r="AS2335">
            <v>42313</v>
          </cell>
          <cell r="AT2335" t="str">
            <v>IDU-2053-2015 Terminado Acciones de Movilidad IDU Circuito Movilidad  -</v>
          </cell>
          <cell r="AU2335">
            <v>42313</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v>42731</v>
          </cell>
          <cell r="AV2336" t="str">
            <v>viable</v>
          </cell>
        </row>
        <row r="2337">
          <cell r="AP2337">
            <v>323666</v>
          </cell>
          <cell r="AQ2337">
            <v>6001242</v>
          </cell>
          <cell r="AR2337">
            <v>6</v>
          </cell>
          <cell r="AS2337">
            <v>42731</v>
          </cell>
          <cell r="AT2337" t="str">
            <v>SD Reservado Mantenimiento Rutinario IDU Local EJECUCION SITP 2016 -</v>
          </cell>
          <cell r="AU2337">
            <v>42731</v>
          </cell>
          <cell r="AV2337" t="str">
            <v>viable</v>
          </cell>
        </row>
        <row r="2338">
          <cell r="AP2338">
            <v>323683</v>
          </cell>
          <cell r="AQ2338">
            <v>6001247</v>
          </cell>
          <cell r="AR2338">
            <v>6</v>
          </cell>
          <cell r="AS2338">
            <v>42313</v>
          </cell>
          <cell r="AT2338" t="str">
            <v>IDU-2053-2015 Terminado Acciones de Movilidad IDU Circuito Movilidad  -</v>
          </cell>
          <cell r="AU2338">
            <v>42313</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v>42313</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v>42313</v>
          </cell>
          <cell r="AV2340" t="str">
            <v>sc</v>
          </cell>
        </row>
        <row r="2341">
          <cell r="AP2341">
            <v>323732</v>
          </cell>
          <cell r="AQ2341">
            <v>6001269</v>
          </cell>
          <cell r="AR2341">
            <v>6</v>
          </cell>
          <cell r="AS2341">
            <v>42313</v>
          </cell>
          <cell r="AT2341" t="str">
            <v>IDU-2053-2015 Terminado Mantenimiento Periódico IDU Local  -</v>
          </cell>
          <cell r="AU2341">
            <v>42313</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v>42313</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v>42313</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v>42313</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v>42313</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v>42313</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v>42313</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v>42731</v>
          </cell>
          <cell r="AV2348" t="str">
            <v>reservado por el IDU</v>
          </cell>
        </row>
        <row r="2349">
          <cell r="AP2349">
            <v>323919</v>
          </cell>
          <cell r="AQ2349">
            <v>6001331</v>
          </cell>
          <cell r="AR2349">
            <v>6</v>
          </cell>
          <cell r="AS2349">
            <v>42313</v>
          </cell>
          <cell r="AT2349" t="str">
            <v>IDU-1699-2014 Terminado Mantenimiento Periódico IDU Local  -</v>
          </cell>
          <cell r="AU2349">
            <v>42313</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v>42731</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v>42313</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v>42731</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v>42731</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v>42731</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v>42585</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v>42412</v>
          </cell>
          <cell r="AV2362" t="str">
            <v>sc</v>
          </cell>
        </row>
        <row r="2363">
          <cell r="AP2363">
            <v>324066</v>
          </cell>
          <cell r="AQ2363">
            <v>6001374</v>
          </cell>
          <cell r="AR2363">
            <v>6</v>
          </cell>
          <cell r="AS2363">
            <v>42412</v>
          </cell>
          <cell r="AT2363" t="str">
            <v>IDU-1806-2015 Contratado Mantenimiento Periódico IDU Arterial BRIGADA DE REACCIÓN VIAL -</v>
          </cell>
          <cell r="AU2363">
            <v>42412</v>
          </cell>
          <cell r="AV2363" t="str">
            <v>sc</v>
          </cell>
        </row>
        <row r="2364">
          <cell r="AP2364">
            <v>324075</v>
          </cell>
          <cell r="AQ2364">
            <v>6001377</v>
          </cell>
          <cell r="AR2364">
            <v>6</v>
          </cell>
          <cell r="AS2364">
            <v>42731</v>
          </cell>
          <cell r="AT2364" t="str">
            <v>SD Reservado Mantenimiento Rutinario IDU Circuito Movilidad EJECUCION SITP 2016 -</v>
          </cell>
          <cell r="AU2364">
            <v>42731</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v>42585</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v>42731</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v>42731</v>
          </cell>
          <cell r="AV2367" t="str">
            <v>reservado por el IDU</v>
          </cell>
        </row>
        <row r="2368">
          <cell r="AP2368">
            <v>324159</v>
          </cell>
          <cell r="AQ2368">
            <v>6001401</v>
          </cell>
          <cell r="AR2368">
            <v>6</v>
          </cell>
          <cell r="AS2368">
            <v>42731</v>
          </cell>
          <cell r="AT2368" t="str">
            <v>SD Reservado Mantenimiento Periódico IDU Local EJECUCION SITP 2016 -</v>
          </cell>
          <cell r="AU2368">
            <v>42731</v>
          </cell>
          <cell r="AV2368" t="str">
            <v>reservado por el IDU</v>
          </cell>
        </row>
        <row r="2369">
          <cell r="AP2369">
            <v>324192</v>
          </cell>
          <cell r="AQ2369">
            <v>6001412</v>
          </cell>
          <cell r="AR2369">
            <v>6</v>
          </cell>
          <cell r="AS2369">
            <v>42313</v>
          </cell>
          <cell r="AT2369" t="str">
            <v>IDU-2053-2015 Terminado Mantenimiento Periódico IDU Circuito Movilidad  -</v>
          </cell>
          <cell r="AU2369">
            <v>42313</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v>42430</v>
          </cell>
          <cell r="AV2370" t="str">
            <v>reservado por el FDL</v>
          </cell>
        </row>
        <row r="2371">
          <cell r="AP2371">
            <v>324255</v>
          </cell>
          <cell r="AQ2371">
            <v>6001429</v>
          </cell>
          <cell r="AR2371">
            <v>6</v>
          </cell>
          <cell r="AS2371">
            <v>42313</v>
          </cell>
          <cell r="AT2371" t="str">
            <v>IDU-2053-2015 Terminado Mantenimiento Periódico IDU Circuito Movilidad  -</v>
          </cell>
          <cell r="AU2371">
            <v>42313</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v>42313</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v>42731</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v>42731</v>
          </cell>
          <cell r="AV2374" t="str">
            <v>viable</v>
          </cell>
        </row>
        <row r="2375">
          <cell r="AP2375">
            <v>324393</v>
          </cell>
          <cell r="AQ2375">
            <v>6001471</v>
          </cell>
          <cell r="AR2375">
            <v>6</v>
          </cell>
          <cell r="AS2375">
            <v>42731</v>
          </cell>
          <cell r="AT2375" t="str">
            <v>SD Reservado Mantenimiento Rutinario IDU Circuito Movilidad EJECUCION SITP 2016 -</v>
          </cell>
          <cell r="AU2375">
            <v>42731</v>
          </cell>
          <cell r="AV2375" t="str">
            <v>viable</v>
          </cell>
        </row>
        <row r="2376">
          <cell r="AP2376">
            <v>324417</v>
          </cell>
          <cell r="AQ2376">
            <v>6001479</v>
          </cell>
          <cell r="AR2376">
            <v>6</v>
          </cell>
          <cell r="AS2376">
            <v>42392</v>
          </cell>
          <cell r="AT2376" t="str">
            <v>SD Reservado Conservacion FDL TUNJUELITO Circuito Movilidad SD -</v>
          </cell>
          <cell r="AU2376">
            <v>42392</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v>42731</v>
          </cell>
          <cell r="AV2377" t="str">
            <v>viable</v>
          </cell>
        </row>
        <row r="2378">
          <cell r="AP2378">
            <v>324447</v>
          </cell>
          <cell r="AQ2378">
            <v>6001489</v>
          </cell>
          <cell r="AR2378">
            <v>6</v>
          </cell>
          <cell r="AS2378">
            <v>42392</v>
          </cell>
          <cell r="AT2378" t="str">
            <v>SD Reservado Conservacion FDL TUNJUELITO Circuito Movilidad SD -</v>
          </cell>
          <cell r="AU2378">
            <v>42392</v>
          </cell>
          <cell r="AV2378" t="str">
            <v>reservado por el FDL</v>
          </cell>
        </row>
        <row r="2379">
          <cell r="AP2379">
            <v>324453</v>
          </cell>
          <cell r="AQ2379">
            <v>6001491</v>
          </cell>
          <cell r="AR2379">
            <v>6</v>
          </cell>
          <cell r="AS2379">
            <v>42731</v>
          </cell>
          <cell r="AT2379" t="str">
            <v>SD Reservado Mantenimiento Rutinario IDU Local EJECUCION SITP 2016 -</v>
          </cell>
          <cell r="AU2379">
            <v>42731</v>
          </cell>
          <cell r="AV2379" t="str">
            <v>reservado por el IDU</v>
          </cell>
        </row>
        <row r="2380">
          <cell r="AP2380">
            <v>324459</v>
          </cell>
          <cell r="AQ2380">
            <v>6001493</v>
          </cell>
          <cell r="AR2380">
            <v>6</v>
          </cell>
          <cell r="AS2380">
            <v>42731</v>
          </cell>
          <cell r="AT2380" t="str">
            <v>SD Reservado Mantenimiento Rutinario IDU Local EJECUCION SITP 2016 -</v>
          </cell>
          <cell r="AU2380">
            <v>42731</v>
          </cell>
          <cell r="AV2380" t="str">
            <v>viable</v>
          </cell>
        </row>
        <row r="2381">
          <cell r="AP2381">
            <v>324482</v>
          </cell>
          <cell r="AQ2381">
            <v>6001500</v>
          </cell>
          <cell r="AR2381">
            <v>6</v>
          </cell>
          <cell r="AS2381">
            <v>42731</v>
          </cell>
          <cell r="AT2381" t="str">
            <v>SD Reservado Mantenimiento Periódico IDU Circuito Movilidad EJECUCION SITP 2016 -</v>
          </cell>
          <cell r="AU2381">
            <v>42731</v>
          </cell>
          <cell r="AV2381" t="str">
            <v>reservado por el IDU</v>
          </cell>
        </row>
        <row r="2382">
          <cell r="AP2382">
            <v>324509</v>
          </cell>
          <cell r="AQ2382">
            <v>6001509</v>
          </cell>
          <cell r="AR2382">
            <v>6</v>
          </cell>
          <cell r="AS2382">
            <v>42731</v>
          </cell>
          <cell r="AT2382" t="str">
            <v>SD Reservado Mantenimiento Rutinario IDU Local EJECUCION SITP 2016 -</v>
          </cell>
          <cell r="AU2382">
            <v>42731</v>
          </cell>
          <cell r="AV2382" t="str">
            <v>reservado por el IDU</v>
          </cell>
        </row>
        <row r="2383">
          <cell r="AP2383">
            <v>324521</v>
          </cell>
          <cell r="AQ2383">
            <v>6001513</v>
          </cell>
          <cell r="AR2383">
            <v>6</v>
          </cell>
          <cell r="AS2383">
            <v>42731</v>
          </cell>
          <cell r="AT2383" t="str">
            <v>SD Reservado Mantenimiento Rutinario IDU Local EJECUCION SITP 2016 -</v>
          </cell>
          <cell r="AU2383">
            <v>42731</v>
          </cell>
          <cell r="AV2383" t="str">
            <v>viable</v>
          </cell>
        </row>
        <row r="2384">
          <cell r="AP2384">
            <v>324557</v>
          </cell>
          <cell r="AQ2384">
            <v>6001525</v>
          </cell>
          <cell r="AR2384">
            <v>6</v>
          </cell>
          <cell r="AS2384">
            <v>42731</v>
          </cell>
          <cell r="AT2384" t="str">
            <v>SD Reservado Mantenimiento Rutinario IDU Local EJECUCION SITP 2016 -</v>
          </cell>
          <cell r="AU2384">
            <v>42731</v>
          </cell>
          <cell r="AV2384" t="str">
            <v>reservado por el IDU</v>
          </cell>
        </row>
        <row r="2385">
          <cell r="AP2385">
            <v>324617</v>
          </cell>
          <cell r="AQ2385">
            <v>6001544</v>
          </cell>
          <cell r="AR2385">
            <v>6</v>
          </cell>
          <cell r="AS2385">
            <v>42731</v>
          </cell>
          <cell r="AT2385" t="str">
            <v>SD Reservado Mantenimiento Rutinario IDU Local EJECUCION SITP 2016 -</v>
          </cell>
          <cell r="AU2385">
            <v>42731</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v>42731</v>
          </cell>
          <cell r="AV2386" t="str">
            <v>reservado por el IDU</v>
          </cell>
        </row>
        <row r="2387">
          <cell r="AP2387">
            <v>324656</v>
          </cell>
          <cell r="AQ2387">
            <v>6001557</v>
          </cell>
          <cell r="AR2387">
            <v>6</v>
          </cell>
          <cell r="AS2387">
            <v>42731</v>
          </cell>
          <cell r="AT2387" t="str">
            <v>SD Reservado Mantenimiento Rutinario IDU Local EJECUCION SITP 2016 -</v>
          </cell>
          <cell r="AU2387">
            <v>42731</v>
          </cell>
          <cell r="AV2387" t="str">
            <v>viable</v>
          </cell>
        </row>
        <row r="2388">
          <cell r="AP2388">
            <v>324674</v>
          </cell>
          <cell r="AQ2388">
            <v>6001563</v>
          </cell>
          <cell r="AR2388">
            <v>6</v>
          </cell>
          <cell r="AS2388">
            <v>42731</v>
          </cell>
          <cell r="AT2388" t="str">
            <v>SD Reservado Mantenimiento Rutinario IDU Local EJECUCION SITP 2016 -</v>
          </cell>
          <cell r="AU2388">
            <v>42731</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v>42731</v>
          </cell>
          <cell r="AV2389" t="str">
            <v>reservado por el IDU</v>
          </cell>
        </row>
        <row r="2390">
          <cell r="AP2390">
            <v>324724</v>
          </cell>
          <cell r="AQ2390">
            <v>6001579</v>
          </cell>
          <cell r="AR2390">
            <v>6</v>
          </cell>
          <cell r="AS2390">
            <v>42731</v>
          </cell>
          <cell r="AT2390" t="str">
            <v>SD Reservado Mantenimiento Rutinario IDU Local EJECUCION SITP 2016 -</v>
          </cell>
          <cell r="AU2390">
            <v>42731</v>
          </cell>
          <cell r="AV2390" t="str">
            <v>viable</v>
          </cell>
        </row>
        <row r="2391">
          <cell r="AP2391">
            <v>324824</v>
          </cell>
          <cell r="AQ2391">
            <v>6001611</v>
          </cell>
          <cell r="AR2391">
            <v>6</v>
          </cell>
          <cell r="AS2391">
            <v>42731</v>
          </cell>
          <cell r="AT2391" t="str">
            <v>SD Reservado Mantenimiento Rutinario IDU Local EJECUCION SITP 2016 -</v>
          </cell>
          <cell r="AU2391">
            <v>42731</v>
          </cell>
          <cell r="AV2391" t="str">
            <v>viable</v>
          </cell>
        </row>
        <row r="2392">
          <cell r="AP2392">
            <v>324842</v>
          </cell>
          <cell r="AQ2392">
            <v>6001617</v>
          </cell>
          <cell r="AR2392">
            <v>6</v>
          </cell>
          <cell r="AS2392">
            <v>42731</v>
          </cell>
          <cell r="AT2392" t="str">
            <v>SD Reservado Mantenimiento Rutinario IDU Local EJECUCION SITP 2016 -</v>
          </cell>
          <cell r="AU2392">
            <v>42731</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v>42731</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v>42430</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v>42731</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v>42430</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v>42758</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v>42430</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v>40645</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v>42731</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v>42758</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v>42430</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v>40645</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v>42430</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v>42731</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v>42731</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v>42731</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v>42731</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v>42430</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v>42731</v>
          </cell>
          <cell r="AV2410" t="str">
            <v>reservado por el IDU</v>
          </cell>
        </row>
        <row r="2411">
          <cell r="AP2411">
            <v>325235</v>
          </cell>
          <cell r="AQ2411">
            <v>6001753</v>
          </cell>
          <cell r="AR2411">
            <v>6</v>
          </cell>
          <cell r="AS2411">
            <v>40799</v>
          </cell>
          <cell r="AT2411" t="str">
            <v>UMV-78-2010 Terminado Rehabilitación UAERMV Circuito Movilidad  -</v>
          </cell>
          <cell r="AU2411">
            <v>40799</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v>40673</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v>42731</v>
          </cell>
          <cell r="AV2413" t="str">
            <v>reservado por el IDU</v>
          </cell>
        </row>
        <row r="2414">
          <cell r="AP2414">
            <v>325288</v>
          </cell>
          <cell r="AQ2414">
            <v>6001781</v>
          </cell>
          <cell r="AR2414">
            <v>6</v>
          </cell>
          <cell r="AS2414">
            <v>40799</v>
          </cell>
          <cell r="AT2414" t="str">
            <v>UMV-188-2009 Terminado Rehabilitación UAERMV Circuito Movilidad  -</v>
          </cell>
          <cell r="AU2414">
            <v>40799</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v>42731</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v>42731</v>
          </cell>
          <cell r="AV2416" t="str">
            <v>reservado por el IDU</v>
          </cell>
        </row>
        <row r="2417">
          <cell r="AP2417">
            <v>325472</v>
          </cell>
          <cell r="AQ2417">
            <v>6001849</v>
          </cell>
          <cell r="AR2417">
            <v>6</v>
          </cell>
          <cell r="AS2417">
            <v>42585</v>
          </cell>
          <cell r="AT2417" t="str">
            <v>COP-145-2014 Terminado Rehabilitación FDL TUNJUELITO Local SD -</v>
          </cell>
          <cell r="AU2417">
            <v>42585</v>
          </cell>
          <cell r="AV2417" t="str">
            <v>reservado por el FDL</v>
          </cell>
        </row>
        <row r="2418">
          <cell r="AP2418">
            <v>325491</v>
          </cell>
          <cell r="AQ2418">
            <v>6001854</v>
          </cell>
          <cell r="AR2418">
            <v>6</v>
          </cell>
          <cell r="AS2418">
            <v>42313</v>
          </cell>
          <cell r="AT2418" t="str">
            <v>IDU-2053-2015 Terminado Acciones de Movilidad IDU Circuito Movilidad  -</v>
          </cell>
          <cell r="AU2418">
            <v>42313</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v>42412</v>
          </cell>
          <cell r="AV2419" t="str">
            <v>sc</v>
          </cell>
        </row>
        <row r="2420">
          <cell r="AP2420">
            <v>325505</v>
          </cell>
          <cell r="AQ2420">
            <v>6001858</v>
          </cell>
          <cell r="AR2420">
            <v>6</v>
          </cell>
          <cell r="AS2420">
            <v>42412</v>
          </cell>
          <cell r="AT2420" t="str">
            <v>IDU-1806-2015 Contratado Mantenimiento Periódico IDU Arterial BRIGADA DE REACCIÓN VIAL -</v>
          </cell>
          <cell r="AU2420">
            <v>42412</v>
          </cell>
          <cell r="AV2420" t="str">
            <v>sc</v>
          </cell>
        </row>
        <row r="2421">
          <cell r="AP2421">
            <v>325514</v>
          </cell>
          <cell r="AQ2421">
            <v>6001862</v>
          </cell>
          <cell r="AR2421">
            <v>6</v>
          </cell>
          <cell r="AS2421">
            <v>42412</v>
          </cell>
          <cell r="AT2421" t="str">
            <v>IDU-1806-2015 Contratado Mantenimiento Periódico IDU Arterial BRIGADA DE REACCIÓN VIAL -</v>
          </cell>
          <cell r="AU2421">
            <v>42412</v>
          </cell>
          <cell r="AV2421" t="str">
            <v>sc</v>
          </cell>
        </row>
        <row r="2422">
          <cell r="AP2422">
            <v>325516</v>
          </cell>
          <cell r="AQ2422">
            <v>6001862</v>
          </cell>
          <cell r="AR2422">
            <v>6</v>
          </cell>
          <cell r="AS2422">
            <v>42412</v>
          </cell>
          <cell r="AT2422" t="str">
            <v>IDU-1806-2015 Contratado Mantenimiento Periódico IDU Arterial BRIGADA DE REACCIÓN VIAL -</v>
          </cell>
          <cell r="AU2422">
            <v>42412</v>
          </cell>
          <cell r="AV2422" t="str">
            <v>sc</v>
          </cell>
        </row>
        <row r="2423">
          <cell r="AP2423">
            <v>325534</v>
          </cell>
          <cell r="AQ2423">
            <v>50008015</v>
          </cell>
          <cell r="AR2423">
            <v>6</v>
          </cell>
          <cell r="AS2423">
            <v>42585</v>
          </cell>
          <cell r="AT2423" t="str">
            <v>COP-145-2014 Terminado Rehabilitación FDL TUNJUELITO Circuito Movilidad SD -</v>
          </cell>
          <cell r="AU2423">
            <v>42585</v>
          </cell>
          <cell r="AV2423" t="str">
            <v>reservado por el FDL</v>
          </cell>
        </row>
        <row r="2424">
          <cell r="AP2424">
            <v>325711</v>
          </cell>
          <cell r="AQ2424">
            <v>6001928</v>
          </cell>
          <cell r="AR2424">
            <v>6</v>
          </cell>
          <cell r="AS2424">
            <v>42389</v>
          </cell>
          <cell r="AT2424" t="str">
            <v>SD Terminado Acciones de Movilidad UAERMV Local Salvando Vidas -</v>
          </cell>
          <cell r="AU2424">
            <v>42389</v>
          </cell>
          <cell r="AV2424" t="str">
            <v>sc</v>
          </cell>
        </row>
        <row r="2425">
          <cell r="AP2425">
            <v>325720</v>
          </cell>
          <cell r="AQ2425">
            <v>50008024</v>
          </cell>
          <cell r="AR2425">
            <v>6</v>
          </cell>
          <cell r="AS2425">
            <v>42313</v>
          </cell>
          <cell r="AT2425" t="str">
            <v>IDU-1804-2013 Terminado Mantenimiento Periódico IDU Arterial  -</v>
          </cell>
          <cell r="AU2425">
            <v>42313</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v>42313</v>
          </cell>
          <cell r="AV2427" t="str">
            <v>sc</v>
          </cell>
        </row>
        <row r="2428">
          <cell r="AP2428">
            <v>502988</v>
          </cell>
          <cell r="AQ2428">
            <v>6001960</v>
          </cell>
          <cell r="AR2428">
            <v>6</v>
          </cell>
          <cell r="AS2428">
            <v>42313</v>
          </cell>
          <cell r="AT2428" t="str">
            <v>IDU-1804-2013 Terminado Mantenimiento Periódico IDU Arterial  -</v>
          </cell>
          <cell r="AU2428">
            <v>42313</v>
          </cell>
          <cell r="AV2428" t="str">
            <v>sc</v>
          </cell>
        </row>
        <row r="2429">
          <cell r="AP2429">
            <v>502993</v>
          </cell>
          <cell r="AQ2429">
            <v>6001961</v>
          </cell>
          <cell r="AR2429">
            <v>6</v>
          </cell>
          <cell r="AS2429">
            <v>42313</v>
          </cell>
          <cell r="AT2429" t="str">
            <v>IDU-1804-2013 Terminado Mantenimiento Periódico IDU Arterial  -</v>
          </cell>
          <cell r="AU2429">
            <v>42313</v>
          </cell>
          <cell r="AV2429" t="str">
            <v>sc</v>
          </cell>
        </row>
        <row r="2430">
          <cell r="AP2430">
            <v>502995</v>
          </cell>
          <cell r="AQ2430">
            <v>6001961</v>
          </cell>
          <cell r="AR2430">
            <v>6</v>
          </cell>
          <cell r="AS2430">
            <v>42313</v>
          </cell>
          <cell r="AT2430" t="str">
            <v>IDU-1804-2013 Terminado Mantenimiento Periódico IDU Arterial  -</v>
          </cell>
          <cell r="AU2430">
            <v>42313</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v>41519</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v>42667</v>
          </cell>
          <cell r="AV2568" t="str">
            <v>sc</v>
          </cell>
        </row>
        <row r="2569">
          <cell r="AP2569">
            <v>145547</v>
          </cell>
          <cell r="AQ2569">
            <v>8005087</v>
          </cell>
          <cell r="AR2569">
            <v>8</v>
          </cell>
          <cell r="AS2569">
            <v>41563</v>
          </cell>
          <cell r="AT2569" t="str">
            <v>SD Terminado Mantenimiento Periódico UAERMV Circuito Movilidad  -</v>
          </cell>
          <cell r="AU2569">
            <v>41563</v>
          </cell>
          <cell r="AV2569" t="str">
            <v>sc</v>
          </cell>
        </row>
        <row r="2570">
          <cell r="AP2570">
            <v>145551</v>
          </cell>
          <cell r="AQ2570">
            <v>8005339</v>
          </cell>
          <cell r="AR2570">
            <v>8</v>
          </cell>
          <cell r="AS2570">
            <v>42313</v>
          </cell>
          <cell r="AT2570" t="str">
            <v>IDU-067-2012 Terminado Acciones de Movilidad IDU Circuito Movilidad  -</v>
          </cell>
          <cell r="AU2570">
            <v>42313</v>
          </cell>
          <cell r="AV2570" t="str">
            <v>sc</v>
          </cell>
        </row>
        <row r="2571">
          <cell r="AP2571">
            <v>145552</v>
          </cell>
          <cell r="AQ2571">
            <v>8005362</v>
          </cell>
          <cell r="AR2571">
            <v>8</v>
          </cell>
          <cell r="AS2571">
            <v>42313</v>
          </cell>
          <cell r="AT2571" t="str">
            <v>IDU-067-2012 Terminado Acciones de Movilidad IDU Circuito Movilidad  -</v>
          </cell>
          <cell r="AU2571">
            <v>42313</v>
          </cell>
          <cell r="AV2571" t="str">
            <v>sc</v>
          </cell>
        </row>
        <row r="2572">
          <cell r="AP2572">
            <v>145553</v>
          </cell>
          <cell r="AQ2572">
            <v>8005405</v>
          </cell>
          <cell r="AR2572">
            <v>8</v>
          </cell>
          <cell r="AS2572">
            <v>42313</v>
          </cell>
          <cell r="AT2572" t="str">
            <v>IDU-067-2012 Terminado Acciones de Movilidad IDU Circuito Movilidad  -</v>
          </cell>
          <cell r="AU2572">
            <v>42313</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v>42768</v>
          </cell>
          <cell r="AV2576" t="str">
            <v>VIABLE</v>
          </cell>
        </row>
        <row r="2577">
          <cell r="AP2577">
            <v>145775</v>
          </cell>
          <cell r="AQ2577">
            <v>8005415</v>
          </cell>
          <cell r="AR2577">
            <v>8</v>
          </cell>
          <cell r="AS2577">
            <v>42313</v>
          </cell>
          <cell r="AT2577" t="str">
            <v>IDU-067-2012 Terminado Acciones de Movilidad IDU Circuito Movilidad  -</v>
          </cell>
          <cell r="AU2577">
            <v>42313</v>
          </cell>
          <cell r="AV2577" t="str">
            <v>sc</v>
          </cell>
        </row>
        <row r="2578">
          <cell r="AP2578">
            <v>145798</v>
          </cell>
          <cell r="AQ2578">
            <v>8005663</v>
          </cell>
          <cell r="AR2578">
            <v>8</v>
          </cell>
          <cell r="AS2578">
            <v>42313</v>
          </cell>
          <cell r="AT2578" t="str">
            <v>IDU-067-2012 Terminado Acciones de Movilidad IDU Circuito Movilidad  -</v>
          </cell>
          <cell r="AU2578">
            <v>42313</v>
          </cell>
          <cell r="AV2578" t="str">
            <v>VIABLE</v>
          </cell>
        </row>
        <row r="2579">
          <cell r="AP2579">
            <v>145865</v>
          </cell>
          <cell r="AQ2579">
            <v>8004919</v>
          </cell>
          <cell r="AR2579">
            <v>8</v>
          </cell>
          <cell r="AS2579">
            <v>42361</v>
          </cell>
          <cell r="AT2579" t="str">
            <v>CONV-123-2013 Terminado Mantenimiento Periódico UAERMV Circuito Movilidad  -</v>
          </cell>
          <cell r="AU2579">
            <v>42361</v>
          </cell>
          <cell r="AV2579" t="str">
            <v>sc</v>
          </cell>
        </row>
        <row r="2580">
          <cell r="AP2580">
            <v>145866</v>
          </cell>
          <cell r="AQ2580">
            <v>8004919</v>
          </cell>
          <cell r="AR2580">
            <v>8</v>
          </cell>
          <cell r="AS2580">
            <v>42361</v>
          </cell>
          <cell r="AT2580" t="str">
            <v>CONV-123-2013 Terminado Mantenimiento Periódico UAERMV Circuito Movilidad  -</v>
          </cell>
          <cell r="AU2580">
            <v>42361</v>
          </cell>
          <cell r="AV2580" t="str">
            <v>sc</v>
          </cell>
        </row>
        <row r="2581">
          <cell r="AP2581">
            <v>145867</v>
          </cell>
          <cell r="AQ2581">
            <v>8004881</v>
          </cell>
          <cell r="AR2581">
            <v>8</v>
          </cell>
          <cell r="AS2581">
            <v>42361</v>
          </cell>
          <cell r="AT2581" t="str">
            <v>CONV-123-2013 Terminado Mantenimiento Periódico UAERMV Circuito Movilidad  -</v>
          </cell>
          <cell r="AU2581">
            <v>42361</v>
          </cell>
          <cell r="AV2581" t="str">
            <v>sc</v>
          </cell>
        </row>
        <row r="2582">
          <cell r="AP2582">
            <v>145868</v>
          </cell>
          <cell r="AQ2582">
            <v>8004881</v>
          </cell>
          <cell r="AR2582">
            <v>8</v>
          </cell>
          <cell r="AS2582">
            <v>42361</v>
          </cell>
          <cell r="AT2582" t="str">
            <v>CONV-123-2013 Terminado Mantenimiento Periódico UAERMV Circuito Movilidad  -</v>
          </cell>
          <cell r="AU2582">
            <v>42361</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v>42244</v>
          </cell>
          <cell r="AV2583" t="str">
            <v>sc</v>
          </cell>
        </row>
        <row r="2584">
          <cell r="AP2584">
            <v>145893</v>
          </cell>
          <cell r="AQ2584">
            <v>8005498</v>
          </cell>
          <cell r="AR2584">
            <v>8</v>
          </cell>
          <cell r="AS2584">
            <v>42313</v>
          </cell>
          <cell r="AT2584" t="str">
            <v>IDU-067-2012 Terminado Acciones de Movilidad IDU Intermedia  -</v>
          </cell>
          <cell r="AU2584">
            <v>42313</v>
          </cell>
          <cell r="AV2584" t="str">
            <v>sc</v>
          </cell>
        </row>
        <row r="2585">
          <cell r="AP2585">
            <v>145894</v>
          </cell>
          <cell r="AQ2585">
            <v>8005837</v>
          </cell>
          <cell r="AR2585">
            <v>8</v>
          </cell>
          <cell r="AS2585">
            <v>42313</v>
          </cell>
          <cell r="AT2585" t="str">
            <v>IDU-067-2012 Terminado Acciones de Movilidad IDU Circuito Movilidad  -</v>
          </cell>
          <cell r="AU2585">
            <v>42313</v>
          </cell>
          <cell r="AV2585" t="str">
            <v>sc</v>
          </cell>
        </row>
        <row r="2586">
          <cell r="AP2586">
            <v>145924</v>
          </cell>
          <cell r="AQ2586">
            <v>8006418</v>
          </cell>
          <cell r="AR2586">
            <v>8</v>
          </cell>
          <cell r="AS2586">
            <v>42313</v>
          </cell>
          <cell r="AT2586" t="str">
            <v>IDU-067-2012 Terminado Acciones de Movilidad IDU Circuito Movilidad  -</v>
          </cell>
          <cell r="AU2586">
            <v>42313</v>
          </cell>
          <cell r="AV2586" t="str">
            <v>VIABLE</v>
          </cell>
        </row>
        <row r="2587">
          <cell r="AP2587">
            <v>145925</v>
          </cell>
          <cell r="AQ2587">
            <v>8006263</v>
          </cell>
          <cell r="AR2587">
            <v>8</v>
          </cell>
          <cell r="AS2587">
            <v>42313</v>
          </cell>
          <cell r="AT2587" t="str">
            <v>IDU-067-2012 Terminado Acciones de Movilidad IDU Circuito Movilidad  -</v>
          </cell>
          <cell r="AU2587">
            <v>42313</v>
          </cell>
          <cell r="AV2587" t="str">
            <v>VIABLE</v>
          </cell>
        </row>
        <row r="2588">
          <cell r="AP2588">
            <v>145927</v>
          </cell>
          <cell r="AQ2588">
            <v>8006169</v>
          </cell>
          <cell r="AR2588">
            <v>8</v>
          </cell>
          <cell r="AS2588">
            <v>42313</v>
          </cell>
          <cell r="AT2588" t="str">
            <v>IDU-067-2012 Terminado Acciones de Movilidad IDU Circuito Movilidad  -</v>
          </cell>
          <cell r="AU2588">
            <v>42313</v>
          </cell>
          <cell r="AV2588" t="str">
            <v>VIABLE</v>
          </cell>
        </row>
        <row r="2589">
          <cell r="AP2589">
            <v>145929</v>
          </cell>
          <cell r="AQ2589">
            <v>8006025</v>
          </cell>
          <cell r="AR2589">
            <v>8</v>
          </cell>
          <cell r="AS2589">
            <v>42313</v>
          </cell>
          <cell r="AT2589" t="str">
            <v>IDU-067-2012 Terminado Acciones de Movilidad IDU Circuito Movilidad  -</v>
          </cell>
          <cell r="AU2589">
            <v>42313</v>
          </cell>
          <cell r="AV2589" t="str">
            <v>VIABLE</v>
          </cell>
        </row>
        <row r="2590">
          <cell r="AP2590">
            <v>145932</v>
          </cell>
          <cell r="AQ2590">
            <v>8005972</v>
          </cell>
          <cell r="AR2590">
            <v>8</v>
          </cell>
          <cell r="AS2590">
            <v>42313</v>
          </cell>
          <cell r="AT2590" t="str">
            <v>IDU-067-2012 Terminado Acciones de Movilidad IDU Circuito Movilidad  -</v>
          </cell>
          <cell r="AU2590">
            <v>42313</v>
          </cell>
          <cell r="AV2590" t="str">
            <v>VIABLE</v>
          </cell>
        </row>
        <row r="2591">
          <cell r="AP2591">
            <v>145933</v>
          </cell>
          <cell r="AQ2591">
            <v>8005895</v>
          </cell>
          <cell r="AR2591">
            <v>8</v>
          </cell>
          <cell r="AS2591">
            <v>42313</v>
          </cell>
          <cell r="AT2591" t="str">
            <v>IDU-067-2012 Terminado Acciones de Movilidad IDU Circuito Movilidad  -</v>
          </cell>
          <cell r="AU2591">
            <v>42313</v>
          </cell>
          <cell r="AV2591" t="str">
            <v>VIABLE</v>
          </cell>
        </row>
        <row r="2592">
          <cell r="AP2592">
            <v>145987</v>
          </cell>
          <cell r="AQ2592">
            <v>8006710</v>
          </cell>
          <cell r="AR2592">
            <v>8</v>
          </cell>
          <cell r="AS2592">
            <v>42313</v>
          </cell>
          <cell r="AT2592" t="str">
            <v>IDU-067-2012 Terminado Acciones de Movilidad IDU Circuito Movilidad  -</v>
          </cell>
          <cell r="AU2592">
            <v>42313</v>
          </cell>
          <cell r="AV2592" t="str">
            <v>VIABLE</v>
          </cell>
        </row>
        <row r="2593">
          <cell r="AP2593">
            <v>145990</v>
          </cell>
          <cell r="AQ2593">
            <v>8006520</v>
          </cell>
          <cell r="AR2593">
            <v>8</v>
          </cell>
          <cell r="AS2593">
            <v>42313</v>
          </cell>
          <cell r="AT2593" t="str">
            <v>IDU-067-2012 Terminado Acciones de Movilidad IDU Circuito Movilidad  -</v>
          </cell>
          <cell r="AU2593">
            <v>42313</v>
          </cell>
          <cell r="AV2593" t="str">
            <v>sc</v>
          </cell>
        </row>
        <row r="2594">
          <cell r="AP2594">
            <v>145996</v>
          </cell>
          <cell r="AQ2594">
            <v>8006270</v>
          </cell>
          <cell r="AR2594">
            <v>8</v>
          </cell>
          <cell r="AS2594">
            <v>42313</v>
          </cell>
          <cell r="AT2594" t="str">
            <v>IDU-73-2008 Terminado Rehabilitación IDU Circuito Movilidad  -</v>
          </cell>
          <cell r="AU2594">
            <v>42313</v>
          </cell>
          <cell r="AV2594" t="str">
            <v>sc</v>
          </cell>
        </row>
        <row r="2595">
          <cell r="AP2595">
            <v>145997</v>
          </cell>
          <cell r="AQ2595">
            <v>8006431</v>
          </cell>
          <cell r="AR2595">
            <v>8</v>
          </cell>
          <cell r="AS2595">
            <v>42313</v>
          </cell>
          <cell r="AT2595" t="str">
            <v>IDU-73-2008 Terminado Rehabilitación IDU Circuito Movilidad  -</v>
          </cell>
          <cell r="AU2595">
            <v>42313</v>
          </cell>
          <cell r="AV2595" t="str">
            <v>sc</v>
          </cell>
        </row>
        <row r="2596">
          <cell r="AP2596">
            <v>145998</v>
          </cell>
          <cell r="AQ2596">
            <v>8006475</v>
          </cell>
          <cell r="AR2596">
            <v>8</v>
          </cell>
          <cell r="AS2596">
            <v>42313</v>
          </cell>
          <cell r="AT2596" t="str">
            <v>IDU-73-2008 Terminado Rehabilitación IDU Circuito Movilidad  -</v>
          </cell>
          <cell r="AU2596">
            <v>42313</v>
          </cell>
          <cell r="AV2596" t="str">
            <v>sc</v>
          </cell>
        </row>
        <row r="2597">
          <cell r="AP2597">
            <v>145999</v>
          </cell>
          <cell r="AQ2597">
            <v>8006590</v>
          </cell>
          <cell r="AR2597">
            <v>8</v>
          </cell>
          <cell r="AS2597">
            <v>42313</v>
          </cell>
          <cell r="AT2597" t="str">
            <v>IDU-73-2008 Terminado Rehabilitación IDU Circuito Movilidad  -</v>
          </cell>
          <cell r="AU2597">
            <v>42313</v>
          </cell>
          <cell r="AV2597" t="str">
            <v>sc</v>
          </cell>
        </row>
        <row r="2598">
          <cell r="AP2598">
            <v>146000</v>
          </cell>
          <cell r="AQ2598">
            <v>8006626</v>
          </cell>
          <cell r="AR2598">
            <v>8</v>
          </cell>
          <cell r="AS2598">
            <v>42313</v>
          </cell>
          <cell r="AT2598" t="str">
            <v>IDU-73-2008 Terminado Rehabilitación IDU Circuito Movilidad  -</v>
          </cell>
          <cell r="AU2598">
            <v>42313</v>
          </cell>
          <cell r="AV2598" t="str">
            <v>sc</v>
          </cell>
        </row>
        <row r="2599">
          <cell r="AP2599">
            <v>146074</v>
          </cell>
          <cell r="AQ2599">
            <v>8006513</v>
          </cell>
          <cell r="AR2599">
            <v>8</v>
          </cell>
          <cell r="AS2599">
            <v>41298</v>
          </cell>
          <cell r="AT2599" t="str">
            <v>SD Terminado Mantenimiento Periódico UAERMV Arterial  -</v>
          </cell>
          <cell r="AU2599">
            <v>41298</v>
          </cell>
          <cell r="AV2599" t="str">
            <v>sc</v>
          </cell>
        </row>
        <row r="2600">
          <cell r="AP2600">
            <v>146108</v>
          </cell>
          <cell r="AQ2600">
            <v>8007333</v>
          </cell>
          <cell r="AR2600">
            <v>8</v>
          </cell>
          <cell r="AS2600">
            <v>42768</v>
          </cell>
          <cell r="AT2600" t="str">
            <v>SD Reservado Acciones de Movilidad UAERMV Circuito Movilidad Salvando Vidas -</v>
          </cell>
          <cell r="AU2600">
            <v>42768</v>
          </cell>
          <cell r="AV2600" t="str">
            <v>sc</v>
          </cell>
        </row>
        <row r="2601">
          <cell r="AP2601">
            <v>146109</v>
          </cell>
          <cell r="AQ2601">
            <v>8007206</v>
          </cell>
          <cell r="AR2601">
            <v>8</v>
          </cell>
          <cell r="AS2601">
            <v>42768</v>
          </cell>
          <cell r="AT2601" t="str">
            <v>SD Reservado Acciones de Movilidad UAERMV Circuito Movilidad Salvando Vidas -</v>
          </cell>
          <cell r="AU2601">
            <v>42768</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v>42313</v>
          </cell>
          <cell r="AV2607" t="str">
            <v>sc</v>
          </cell>
        </row>
        <row r="2608">
          <cell r="AP2608">
            <v>146293</v>
          </cell>
          <cell r="AQ2608">
            <v>8006381</v>
          </cell>
          <cell r="AR2608">
            <v>8</v>
          </cell>
          <cell r="AS2608">
            <v>42313</v>
          </cell>
          <cell r="AT2608" t="str">
            <v>IDU-067-2012 Terminado Acciones de Movilidad IDU Circuito Movilidad  -</v>
          </cell>
          <cell r="AU2608">
            <v>42313</v>
          </cell>
          <cell r="AV2608" t="str">
            <v>sc</v>
          </cell>
        </row>
        <row r="2609">
          <cell r="AP2609">
            <v>146294</v>
          </cell>
          <cell r="AQ2609">
            <v>8006554</v>
          </cell>
          <cell r="AR2609">
            <v>8</v>
          </cell>
          <cell r="AS2609">
            <v>42313</v>
          </cell>
          <cell r="AT2609" t="str">
            <v>IDU-067-2012 Terminado Acciones de Movilidad IDU Circuito Movilidad  -</v>
          </cell>
          <cell r="AU2609">
            <v>42313</v>
          </cell>
          <cell r="AV2609" t="str">
            <v>sc</v>
          </cell>
        </row>
        <row r="2610">
          <cell r="AP2610">
            <v>146295</v>
          </cell>
          <cell r="AQ2610">
            <v>8006554</v>
          </cell>
          <cell r="AR2610">
            <v>8</v>
          </cell>
          <cell r="AS2610">
            <v>42313</v>
          </cell>
          <cell r="AT2610" t="str">
            <v>IDU-067-2012 Terminado Acciones de Movilidad IDU Circuito Movilidad  -</v>
          </cell>
          <cell r="AU2610">
            <v>42313</v>
          </cell>
          <cell r="AV2610" t="str">
            <v>sc</v>
          </cell>
        </row>
        <row r="2611">
          <cell r="AP2611">
            <v>146296</v>
          </cell>
          <cell r="AQ2611">
            <v>8006692</v>
          </cell>
          <cell r="AR2611">
            <v>8</v>
          </cell>
          <cell r="AS2611">
            <v>42313</v>
          </cell>
          <cell r="AT2611" t="str">
            <v>IDU-067-2012 Terminado Acciones de Movilidad IDU Circuito Movilidad  -</v>
          </cell>
          <cell r="AU2611">
            <v>42313</v>
          </cell>
          <cell r="AV2611" t="str">
            <v>sc</v>
          </cell>
        </row>
        <row r="2612">
          <cell r="AP2612">
            <v>146297</v>
          </cell>
          <cell r="AQ2612">
            <v>8006692</v>
          </cell>
          <cell r="AR2612">
            <v>8</v>
          </cell>
          <cell r="AS2612">
            <v>42313</v>
          </cell>
          <cell r="AT2612" t="str">
            <v>IDU-067-2012 Terminado Acciones de Movilidad IDU Circuito Movilidad  -</v>
          </cell>
          <cell r="AU2612">
            <v>42313</v>
          </cell>
          <cell r="AV2612" t="str">
            <v>sc</v>
          </cell>
        </row>
        <row r="2613">
          <cell r="AP2613">
            <v>146298</v>
          </cell>
          <cell r="AQ2613">
            <v>8006829</v>
          </cell>
          <cell r="AR2613">
            <v>8</v>
          </cell>
          <cell r="AS2613">
            <v>42313</v>
          </cell>
          <cell r="AT2613" t="str">
            <v>IDU-067-2012 Terminado Acciones de Movilidad IDU Circuito Movilidad  -</v>
          </cell>
          <cell r="AU2613">
            <v>42313</v>
          </cell>
          <cell r="AV2613" t="str">
            <v>sc</v>
          </cell>
        </row>
        <row r="2614">
          <cell r="AP2614">
            <v>146299</v>
          </cell>
          <cell r="AQ2614">
            <v>8006829</v>
          </cell>
          <cell r="AR2614">
            <v>8</v>
          </cell>
          <cell r="AS2614">
            <v>42313</v>
          </cell>
          <cell r="AT2614" t="str">
            <v>IDU-067-2012 Terminado Acciones de Movilidad IDU Circuito Movilidad  -</v>
          </cell>
          <cell r="AU2614">
            <v>42313</v>
          </cell>
          <cell r="AV2614" t="str">
            <v>sc</v>
          </cell>
        </row>
        <row r="2615">
          <cell r="AP2615">
            <v>146328</v>
          </cell>
          <cell r="AQ2615">
            <v>8006514</v>
          </cell>
          <cell r="AR2615">
            <v>8</v>
          </cell>
          <cell r="AS2615">
            <v>42768</v>
          </cell>
          <cell r="AT2615" t="str">
            <v>SD Reservado Acciones de Movilidad UAERMV Circuito Movilidad Salvando Vidas -</v>
          </cell>
          <cell r="AU2615">
            <v>42768</v>
          </cell>
          <cell r="AV2615" t="str">
            <v>VIABLE</v>
          </cell>
        </row>
        <row r="2616">
          <cell r="AP2616">
            <v>146393</v>
          </cell>
          <cell r="AQ2616">
            <v>8007626</v>
          </cell>
          <cell r="AR2616">
            <v>8</v>
          </cell>
          <cell r="AS2616">
            <v>42313</v>
          </cell>
          <cell r="AT2616" t="str">
            <v>IDU-73-2008 Terminado Rehabilitación IDU Circuito Movilidad  -</v>
          </cell>
          <cell r="AU2616">
            <v>42313</v>
          </cell>
          <cell r="AV2616" t="str">
            <v>sc</v>
          </cell>
        </row>
        <row r="2617">
          <cell r="AP2617">
            <v>146396</v>
          </cell>
          <cell r="AQ2617">
            <v>8007139</v>
          </cell>
          <cell r="AR2617">
            <v>8</v>
          </cell>
          <cell r="AS2617">
            <v>42313</v>
          </cell>
          <cell r="AT2617" t="str">
            <v>IDU-067-2012 Terminado Acciones de Movilidad IDU Circuito Movilidad  -</v>
          </cell>
          <cell r="AU2617">
            <v>42313</v>
          </cell>
          <cell r="AV2617" t="str">
            <v>sc</v>
          </cell>
        </row>
        <row r="2618">
          <cell r="AP2618">
            <v>146397</v>
          </cell>
          <cell r="AQ2618">
            <v>8007139</v>
          </cell>
          <cell r="AR2618">
            <v>8</v>
          </cell>
          <cell r="AS2618">
            <v>42313</v>
          </cell>
          <cell r="AT2618" t="str">
            <v>IDU-067-2012 Terminado Acciones de Movilidad IDU Circuito Movilidad  -</v>
          </cell>
          <cell r="AU2618">
            <v>42313</v>
          </cell>
          <cell r="AV2618" t="str">
            <v>sc</v>
          </cell>
        </row>
        <row r="2619">
          <cell r="AP2619">
            <v>146398</v>
          </cell>
          <cell r="AQ2619">
            <v>8006923</v>
          </cell>
          <cell r="AR2619">
            <v>8</v>
          </cell>
          <cell r="AS2619">
            <v>42313</v>
          </cell>
          <cell r="AT2619" t="str">
            <v>IDU-067-2012 Terminado Acciones de Movilidad IDU Circuito Movilidad  -</v>
          </cell>
          <cell r="AU2619">
            <v>42313</v>
          </cell>
          <cell r="AV2619" t="str">
            <v>sc</v>
          </cell>
        </row>
        <row r="2620">
          <cell r="AP2620">
            <v>146399</v>
          </cell>
          <cell r="AQ2620">
            <v>8006923</v>
          </cell>
          <cell r="AR2620">
            <v>8</v>
          </cell>
          <cell r="AS2620">
            <v>42313</v>
          </cell>
          <cell r="AT2620" t="str">
            <v>IDU-067-2012 Terminado Acciones de Movilidad IDU Circuito Movilidad  -</v>
          </cell>
          <cell r="AU2620">
            <v>42313</v>
          </cell>
          <cell r="AV2620" t="str">
            <v>sc</v>
          </cell>
        </row>
        <row r="2621">
          <cell r="AP2621">
            <v>146488</v>
          </cell>
          <cell r="AQ2621">
            <v>8006301</v>
          </cell>
          <cell r="AR2621">
            <v>8</v>
          </cell>
          <cell r="AS2621">
            <v>42313</v>
          </cell>
          <cell r="AT2621" t="str">
            <v>IDU-73-2008 Terminado Rehabilitación IDU Circuito Movilidad  -</v>
          </cell>
          <cell r="AU2621">
            <v>42313</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v>42313</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v>42313</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v>42313</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v>42313</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v>42313</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v>42313</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v>41411</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v>41411</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v>41411</v>
          </cell>
          <cell r="AV2639" t="str">
            <v>sc</v>
          </cell>
        </row>
        <row r="2640">
          <cell r="AP2640">
            <v>147002</v>
          </cell>
          <cell r="AQ2640">
            <v>8007307</v>
          </cell>
          <cell r="AR2640">
            <v>8</v>
          </cell>
          <cell r="AS2640">
            <v>42313</v>
          </cell>
          <cell r="AT2640" t="str">
            <v>IDU-1707-2014 Terminado Rehabilitación IDU Circuito Movilidad  -</v>
          </cell>
          <cell r="AU2640">
            <v>42313</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v>42313</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v>42313</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v>42313</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v>42313</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v>42313</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v>42313</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v>42731</v>
          </cell>
          <cell r="AV2647" t="str">
            <v>sc</v>
          </cell>
        </row>
        <row r="2648">
          <cell r="AP2648">
            <v>147082</v>
          </cell>
          <cell r="AQ2648">
            <v>8007529</v>
          </cell>
          <cell r="AR2648">
            <v>8</v>
          </cell>
          <cell r="AS2648">
            <v>42731</v>
          </cell>
          <cell r="AT2648" t="str">
            <v>SD Reservado Mantenimiento Periódico IDU Circuito Movilidad EJECUCION SITP 2016 -</v>
          </cell>
          <cell r="AU2648">
            <v>42731</v>
          </cell>
          <cell r="AV2648" t="str">
            <v>sc</v>
          </cell>
        </row>
        <row r="2649">
          <cell r="AP2649">
            <v>147085</v>
          </cell>
          <cell r="AQ2649">
            <v>8007245</v>
          </cell>
          <cell r="AR2649">
            <v>8</v>
          </cell>
          <cell r="AS2649">
            <v>42731</v>
          </cell>
          <cell r="AT2649" t="str">
            <v>SD Reservado Mantenimiento Periódico IDU Circuito Movilidad EJECUCION SITP 2016 -</v>
          </cell>
          <cell r="AU2649">
            <v>42731</v>
          </cell>
          <cell r="AV2649" t="str">
            <v>sc</v>
          </cell>
        </row>
        <row r="2650">
          <cell r="AP2650">
            <v>147086</v>
          </cell>
          <cell r="AQ2650">
            <v>8007224</v>
          </cell>
          <cell r="AR2650">
            <v>8</v>
          </cell>
          <cell r="AS2650">
            <v>42731</v>
          </cell>
          <cell r="AT2650" t="str">
            <v>SD Reservado Mantenimiento Rutinario IDU Circuito Movilidad EJECUCION SITP 2016 -</v>
          </cell>
          <cell r="AU2650">
            <v>42731</v>
          </cell>
          <cell r="AV2650" t="str">
            <v>sc</v>
          </cell>
        </row>
        <row r="2651">
          <cell r="AP2651">
            <v>147122</v>
          </cell>
          <cell r="AQ2651">
            <v>8007937</v>
          </cell>
          <cell r="AR2651">
            <v>8</v>
          </cell>
          <cell r="AS2651">
            <v>42313</v>
          </cell>
          <cell r="AT2651" t="str">
            <v>IDU-73-2008 Terminado Mantenimiento Periódico IDU Circuito Movilidad  -</v>
          </cell>
          <cell r="AU2651">
            <v>42313</v>
          </cell>
          <cell r="AV2651" t="str">
            <v>VIABLE</v>
          </cell>
        </row>
        <row r="2652">
          <cell r="AP2652">
            <v>147298</v>
          </cell>
          <cell r="AQ2652">
            <v>8004953</v>
          </cell>
          <cell r="AR2652">
            <v>8</v>
          </cell>
          <cell r="AS2652">
            <v>42768</v>
          </cell>
          <cell r="AT2652" t="str">
            <v>SD Reservado Acciones de Movilidad UAERMV Local Salvando Vidas -</v>
          </cell>
          <cell r="AU2652">
            <v>42768</v>
          </cell>
          <cell r="AV2652" t="str">
            <v>sc</v>
          </cell>
        </row>
        <row r="2653">
          <cell r="AP2653">
            <v>147299</v>
          </cell>
          <cell r="AQ2653">
            <v>8004872</v>
          </cell>
          <cell r="AR2653">
            <v>8</v>
          </cell>
          <cell r="AS2653">
            <v>42768</v>
          </cell>
          <cell r="AT2653" t="str">
            <v>SD Reservado Acciones de Movilidad UAERMV Local Salvando Vidas -</v>
          </cell>
          <cell r="AU2653">
            <v>42768</v>
          </cell>
          <cell r="AV2653" t="str">
            <v>sc</v>
          </cell>
        </row>
        <row r="2654">
          <cell r="AP2654">
            <v>147368</v>
          </cell>
          <cell r="AQ2654">
            <v>8006479</v>
          </cell>
          <cell r="AR2654">
            <v>8</v>
          </cell>
          <cell r="AS2654">
            <v>42409</v>
          </cell>
          <cell r="AT2654" t="str">
            <v>165-2014 Terminado Mantenimiento Periódico FDL KENNEDY Circuito Movilidad Cabildo -</v>
          </cell>
          <cell r="AU2654">
            <v>42409</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v>42409</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v>42409</v>
          </cell>
          <cell r="AV2656" t="str">
            <v>sc</v>
          </cell>
        </row>
        <row r="2657">
          <cell r="AP2657">
            <v>147434</v>
          </cell>
          <cell r="AQ2657">
            <v>50008339</v>
          </cell>
          <cell r="AR2657">
            <v>8</v>
          </cell>
          <cell r="AS2657">
            <v>42768</v>
          </cell>
          <cell r="AT2657" t="str">
            <v>SD Reservado Acciones de Movilidad UAERMV Circuito Movilidad Salvando Vidas -</v>
          </cell>
          <cell r="AU2657">
            <v>42768</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v>42579</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v>42579</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v>42409</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v>42409</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v>42409</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v>41852</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v>41852</v>
          </cell>
          <cell r="AV2664" t="str">
            <v>sc</v>
          </cell>
        </row>
        <row r="2665">
          <cell r="AP2665">
            <v>147525</v>
          </cell>
          <cell r="AQ2665">
            <v>8008948</v>
          </cell>
          <cell r="AR2665">
            <v>8</v>
          </cell>
          <cell r="AS2665">
            <v>41047</v>
          </cell>
          <cell r="AT2665" t="str">
            <v>UMV-189-2009 Terminado Mantenimiento Periódico UAERMV Local  -</v>
          </cell>
          <cell r="AU2665">
            <v>41047</v>
          </cell>
          <cell r="AV2665" t="str">
            <v>sc</v>
          </cell>
        </row>
        <row r="2666">
          <cell r="AP2666">
            <v>147526</v>
          </cell>
          <cell r="AQ2666">
            <v>8009053</v>
          </cell>
          <cell r="AR2666">
            <v>8</v>
          </cell>
          <cell r="AS2666">
            <v>40799</v>
          </cell>
          <cell r="AT2666" t="str">
            <v>UMV-189-2009 Terminado Mantenimiento Periódico UAERMV Local  -</v>
          </cell>
          <cell r="AU2666">
            <v>40799</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v>42244</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v>42244</v>
          </cell>
          <cell r="AV2668" t="str">
            <v>sc</v>
          </cell>
        </row>
        <row r="2669">
          <cell r="AP2669">
            <v>147630</v>
          </cell>
          <cell r="AQ2669">
            <v>8007648</v>
          </cell>
          <cell r="AR2669">
            <v>8</v>
          </cell>
          <cell r="AS2669">
            <v>42342</v>
          </cell>
          <cell r="AT2669" t="str">
            <v>IDU-56-2010  Terminado Construcción IDU Circuito Movilidad  -</v>
          </cell>
          <cell r="AU2669">
            <v>42342</v>
          </cell>
          <cell r="AV2669" t="str">
            <v>sc</v>
          </cell>
        </row>
        <row r="2670">
          <cell r="AP2670">
            <v>147699</v>
          </cell>
          <cell r="AQ2670">
            <v>8006277</v>
          </cell>
          <cell r="AR2670">
            <v>8</v>
          </cell>
          <cell r="AS2670">
            <v>40774</v>
          </cell>
          <cell r="AT2670" t="str">
            <v>CONV-016-2011 Terminado Mantenimiento Periódico UAERMV Circuito Movilidad  -</v>
          </cell>
          <cell r="AU2670">
            <v>40774</v>
          </cell>
          <cell r="AV2670" t="str">
            <v>sc</v>
          </cell>
        </row>
        <row r="2671">
          <cell r="AP2671">
            <v>147700</v>
          </cell>
          <cell r="AQ2671">
            <v>8006277</v>
          </cell>
          <cell r="AR2671">
            <v>8</v>
          </cell>
          <cell r="AS2671">
            <v>40774</v>
          </cell>
          <cell r="AT2671" t="str">
            <v>CONV-016-2011 Terminado Mantenimiento Periódico UAERMV Circuito Movilidad  -</v>
          </cell>
          <cell r="AU2671">
            <v>40774</v>
          </cell>
          <cell r="AV2671" t="str">
            <v>sc</v>
          </cell>
        </row>
        <row r="2672">
          <cell r="AP2672">
            <v>147701</v>
          </cell>
          <cell r="AQ2672">
            <v>8006379</v>
          </cell>
          <cell r="AR2672">
            <v>8</v>
          </cell>
          <cell r="AS2672">
            <v>40774</v>
          </cell>
          <cell r="AT2672" t="str">
            <v>CONV-016-2011 Terminado Mantenimiento Periódico UAERMV Circuito Movilidad  -</v>
          </cell>
          <cell r="AU2672">
            <v>40774</v>
          </cell>
          <cell r="AV2672" t="str">
            <v>sc</v>
          </cell>
        </row>
        <row r="2673">
          <cell r="AP2673">
            <v>147702</v>
          </cell>
          <cell r="AQ2673">
            <v>8006379</v>
          </cell>
          <cell r="AR2673">
            <v>8</v>
          </cell>
          <cell r="AS2673">
            <v>40774</v>
          </cell>
          <cell r="AT2673" t="str">
            <v>CONV-016-2011 Terminado Mantenimiento Periódico UAERMV Circuito Movilidad  -</v>
          </cell>
          <cell r="AU2673">
            <v>40774</v>
          </cell>
          <cell r="AV2673" t="str">
            <v>sc</v>
          </cell>
        </row>
        <row r="2674">
          <cell r="AP2674">
            <v>147703</v>
          </cell>
          <cell r="AQ2674">
            <v>8006496</v>
          </cell>
          <cell r="AR2674">
            <v>8</v>
          </cell>
          <cell r="AS2674">
            <v>40774</v>
          </cell>
          <cell r="AT2674" t="str">
            <v>CONV-016-2011 Terminado Mantenimiento Periódico UAERMV Circuito Movilidad  -</v>
          </cell>
          <cell r="AU2674">
            <v>40774</v>
          </cell>
          <cell r="AV2674" t="str">
            <v>sc</v>
          </cell>
        </row>
        <row r="2675">
          <cell r="AP2675">
            <v>147704</v>
          </cell>
          <cell r="AQ2675">
            <v>8006496</v>
          </cell>
          <cell r="AR2675">
            <v>8</v>
          </cell>
          <cell r="AS2675">
            <v>40774</v>
          </cell>
          <cell r="AT2675" t="str">
            <v>CONV-016-2011 Terminado Mantenimiento Periódico UAERMV Circuito Movilidad  -</v>
          </cell>
          <cell r="AU2675">
            <v>40774</v>
          </cell>
          <cell r="AV2675" t="str">
            <v>sc</v>
          </cell>
        </row>
        <row r="2676">
          <cell r="AP2676">
            <v>147705</v>
          </cell>
          <cell r="AQ2676">
            <v>8006596</v>
          </cell>
          <cell r="AR2676">
            <v>8</v>
          </cell>
          <cell r="AS2676">
            <v>40774</v>
          </cell>
          <cell r="AT2676" t="str">
            <v>CONV-016-2011 Terminado Mantenimiento Periódico UAERMV Circuito Movilidad  -</v>
          </cell>
          <cell r="AU2676">
            <v>40774</v>
          </cell>
          <cell r="AV2676" t="str">
            <v>sc</v>
          </cell>
        </row>
        <row r="2677">
          <cell r="AP2677">
            <v>147706</v>
          </cell>
          <cell r="AQ2677">
            <v>8006596</v>
          </cell>
          <cell r="AR2677">
            <v>8</v>
          </cell>
          <cell r="AS2677">
            <v>40774</v>
          </cell>
          <cell r="AT2677" t="str">
            <v>CONV-016-2011 Terminado Mantenimiento Periódico UAERMV Circuito Movilidad  -</v>
          </cell>
          <cell r="AU2677">
            <v>40774</v>
          </cell>
          <cell r="AV2677" t="str">
            <v>sc</v>
          </cell>
        </row>
        <row r="2678">
          <cell r="AP2678">
            <v>147707</v>
          </cell>
          <cell r="AQ2678">
            <v>8005841</v>
          </cell>
          <cell r="AR2678">
            <v>8</v>
          </cell>
          <cell r="AS2678">
            <v>42313</v>
          </cell>
          <cell r="AT2678" t="str">
            <v>CONV-009-2011 Terminado Mantenimiento Periódico IDU Circuito Movilidad  -</v>
          </cell>
          <cell r="AU2678">
            <v>42313</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v>42409</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v>42409</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v>42409</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v>42409</v>
          </cell>
          <cell r="AV2682" t="str">
            <v>sc</v>
          </cell>
        </row>
        <row r="2683">
          <cell r="AP2683">
            <v>147792</v>
          </cell>
          <cell r="AQ2683">
            <v>8006702</v>
          </cell>
          <cell r="AR2683">
            <v>8</v>
          </cell>
          <cell r="AS2683">
            <v>40774</v>
          </cell>
          <cell r="AT2683" t="str">
            <v>CONV-016-2011 Terminado Mantenimiento Periódico UAERMV Circuito Movilidad  -</v>
          </cell>
          <cell r="AU2683">
            <v>40774</v>
          </cell>
          <cell r="AV2683" t="str">
            <v>sc</v>
          </cell>
        </row>
        <row r="2684">
          <cell r="AP2684">
            <v>147793</v>
          </cell>
          <cell r="AQ2684">
            <v>8006702</v>
          </cell>
          <cell r="AR2684">
            <v>8</v>
          </cell>
          <cell r="AS2684">
            <v>40774</v>
          </cell>
          <cell r="AT2684" t="str">
            <v>CONV-016-2011 Terminado Mantenimiento Periódico UAERMV Circuito Movilidad  -</v>
          </cell>
          <cell r="AU2684">
            <v>40774</v>
          </cell>
          <cell r="AV2684" t="str">
            <v>sc</v>
          </cell>
        </row>
        <row r="2685">
          <cell r="AP2685">
            <v>147794</v>
          </cell>
          <cell r="AQ2685">
            <v>8006780</v>
          </cell>
          <cell r="AR2685">
            <v>8</v>
          </cell>
          <cell r="AS2685">
            <v>40774</v>
          </cell>
          <cell r="AT2685" t="str">
            <v>CONV-016-2011 Terminado Mantenimiento Periódico UAERMV Circuito Movilidad  -</v>
          </cell>
          <cell r="AU2685">
            <v>40774</v>
          </cell>
          <cell r="AV2685" t="str">
            <v>sc</v>
          </cell>
        </row>
        <row r="2686">
          <cell r="AP2686">
            <v>147795</v>
          </cell>
          <cell r="AQ2686">
            <v>8006780</v>
          </cell>
          <cell r="AR2686">
            <v>8</v>
          </cell>
          <cell r="AS2686">
            <v>40774</v>
          </cell>
          <cell r="AT2686" t="str">
            <v>CONV-016-2011 Terminado Mantenimiento Periódico UAERMV Circuito Movilidad  -</v>
          </cell>
          <cell r="AU2686">
            <v>40774</v>
          </cell>
          <cell r="AV2686" t="str">
            <v>sc</v>
          </cell>
        </row>
        <row r="2687">
          <cell r="AP2687">
            <v>147833</v>
          </cell>
          <cell r="AQ2687">
            <v>8010458</v>
          </cell>
          <cell r="AR2687">
            <v>8</v>
          </cell>
          <cell r="AS2687">
            <v>42313</v>
          </cell>
          <cell r="AT2687" t="str">
            <v>IDU-73-2008 Terminado Rehabilitación IDU Circuito Movilidad  -</v>
          </cell>
          <cell r="AU2687">
            <v>42313</v>
          </cell>
          <cell r="AV2687" t="str">
            <v>sc</v>
          </cell>
        </row>
        <row r="2688">
          <cell r="AP2688">
            <v>147834</v>
          </cell>
          <cell r="AQ2688">
            <v>8010325</v>
          </cell>
          <cell r="AR2688">
            <v>8</v>
          </cell>
          <cell r="AS2688">
            <v>42313</v>
          </cell>
          <cell r="AT2688" t="str">
            <v>IDU-73-2008 Terminado Rehabilitación IDU Circuito Movilidad  -</v>
          </cell>
          <cell r="AU2688">
            <v>42313</v>
          </cell>
          <cell r="AV2688" t="str">
            <v>sc</v>
          </cell>
        </row>
        <row r="2689">
          <cell r="AP2689">
            <v>147835</v>
          </cell>
          <cell r="AQ2689">
            <v>8010240</v>
          </cell>
          <cell r="AR2689">
            <v>8</v>
          </cell>
          <cell r="AS2689">
            <v>42313</v>
          </cell>
          <cell r="AT2689" t="str">
            <v>IDU-73-2008 Terminado Rehabilitación IDU Circuito Movilidad  -</v>
          </cell>
          <cell r="AU2689">
            <v>42313</v>
          </cell>
          <cell r="AV2689" t="str">
            <v>sc</v>
          </cell>
        </row>
        <row r="2690">
          <cell r="AP2690">
            <v>147872</v>
          </cell>
          <cell r="AQ2690">
            <v>8010923</v>
          </cell>
          <cell r="AR2690">
            <v>8</v>
          </cell>
          <cell r="AS2690">
            <v>42313</v>
          </cell>
          <cell r="AT2690" t="str">
            <v>CONV-1323-2013 Terminado Acciones de Movilidad IDU Circuito Movilidad  -</v>
          </cell>
          <cell r="AU2690">
            <v>42313</v>
          </cell>
          <cell r="AV2690" t="str">
            <v>VIABLE</v>
          </cell>
        </row>
        <row r="2691">
          <cell r="AP2691">
            <v>147873</v>
          </cell>
          <cell r="AQ2691">
            <v>8010807</v>
          </cell>
          <cell r="AR2691">
            <v>8</v>
          </cell>
          <cell r="AS2691">
            <v>42313</v>
          </cell>
          <cell r="AT2691" t="str">
            <v>CONV-1323-2013 Terminado Acciones de Movilidad IDU Circuito Movilidad  -</v>
          </cell>
          <cell r="AU2691">
            <v>42313</v>
          </cell>
          <cell r="AV2691" t="str">
            <v>VIABLE</v>
          </cell>
        </row>
        <row r="2692">
          <cell r="AP2692">
            <v>147923</v>
          </cell>
          <cell r="AQ2692">
            <v>8011320</v>
          </cell>
          <cell r="AR2692">
            <v>8</v>
          </cell>
          <cell r="AS2692">
            <v>42313</v>
          </cell>
          <cell r="AT2692" t="str">
            <v>IDU-73-2008 Terminado Mantenimiento Periódico IDU Circuito Movilidad  -</v>
          </cell>
          <cell r="AU2692">
            <v>42313</v>
          </cell>
          <cell r="AV2692" t="str">
            <v>VIABLE</v>
          </cell>
        </row>
        <row r="2693">
          <cell r="AP2693">
            <v>147924</v>
          </cell>
          <cell r="AQ2693">
            <v>8011272</v>
          </cell>
          <cell r="AR2693">
            <v>8</v>
          </cell>
          <cell r="AS2693">
            <v>42313</v>
          </cell>
          <cell r="AT2693" t="str">
            <v>IDU-73-2008 Terminado Mantenimiento Periódico IDU Circuito Movilidad  -</v>
          </cell>
          <cell r="AU2693">
            <v>42313</v>
          </cell>
          <cell r="AV2693" t="str">
            <v>VIABLE</v>
          </cell>
        </row>
        <row r="2694">
          <cell r="AP2694">
            <v>147926</v>
          </cell>
          <cell r="AQ2694">
            <v>8011188</v>
          </cell>
          <cell r="AR2694">
            <v>8</v>
          </cell>
          <cell r="AS2694">
            <v>42313</v>
          </cell>
          <cell r="AT2694" t="str">
            <v>IDU-73-2008 Terminado Mantenimiento Periódico IDU Circuito Movilidad  -</v>
          </cell>
          <cell r="AU2694">
            <v>42313</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v>42667</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v>41772</v>
          </cell>
          <cell r="AV2696" t="str">
            <v>sc</v>
          </cell>
        </row>
        <row r="2697">
          <cell r="AP2697">
            <v>147992</v>
          </cell>
          <cell r="AQ2697">
            <v>8011593</v>
          </cell>
          <cell r="AR2697">
            <v>8</v>
          </cell>
          <cell r="AS2697">
            <v>41772</v>
          </cell>
          <cell r="AT2697" t="str">
            <v>SD Terminado Mantenimiento Periódico UAERMV Circuito Movilidad  -</v>
          </cell>
          <cell r="AU2697">
            <v>41772</v>
          </cell>
          <cell r="AV2697" t="str">
            <v>sc</v>
          </cell>
        </row>
        <row r="2698">
          <cell r="AP2698">
            <v>147993</v>
          </cell>
          <cell r="AQ2698">
            <v>8011573</v>
          </cell>
          <cell r="AR2698">
            <v>8</v>
          </cell>
          <cell r="AS2698">
            <v>42768</v>
          </cell>
          <cell r="AT2698" t="str">
            <v>SD Reservado Acciones de Movilidad UAERMV Circuito Movilidad Salvando Vidas -</v>
          </cell>
          <cell r="AU2698">
            <v>42768</v>
          </cell>
          <cell r="AV2698" t="str">
            <v>sc</v>
          </cell>
        </row>
        <row r="2699">
          <cell r="AP2699">
            <v>147994</v>
          </cell>
          <cell r="AQ2699">
            <v>8011562</v>
          </cell>
          <cell r="AR2699">
            <v>8</v>
          </cell>
          <cell r="AS2699">
            <v>42768</v>
          </cell>
          <cell r="AT2699" t="str">
            <v>SD Reservado Acciones de Movilidad UAERMV Circuito Movilidad Salvando Vidas -</v>
          </cell>
          <cell r="AU2699">
            <v>42768</v>
          </cell>
          <cell r="AV2699" t="str">
            <v>sc</v>
          </cell>
        </row>
        <row r="2700">
          <cell r="AP2700">
            <v>147995</v>
          </cell>
          <cell r="AQ2700">
            <v>8011548</v>
          </cell>
          <cell r="AR2700">
            <v>8</v>
          </cell>
          <cell r="AS2700">
            <v>41772</v>
          </cell>
          <cell r="AT2700" t="str">
            <v>SD Terminado Mantenimiento Periódico UAERMV Circuito Movilidad  -</v>
          </cell>
          <cell r="AU2700">
            <v>41772</v>
          </cell>
          <cell r="AV2700" t="str">
            <v>sc</v>
          </cell>
        </row>
        <row r="2701">
          <cell r="AP2701">
            <v>147996</v>
          </cell>
          <cell r="AQ2701">
            <v>8011533</v>
          </cell>
          <cell r="AR2701">
            <v>8</v>
          </cell>
          <cell r="AS2701">
            <v>42768</v>
          </cell>
          <cell r="AT2701" t="str">
            <v>SD Reservado Acciones de Movilidad UAERMV Circuito Movilidad Salvando Vidas -</v>
          </cell>
          <cell r="AU2701">
            <v>42768</v>
          </cell>
          <cell r="AV2701" t="str">
            <v>sc</v>
          </cell>
        </row>
        <row r="2702">
          <cell r="AP2702">
            <v>147997</v>
          </cell>
          <cell r="AQ2702">
            <v>8011525</v>
          </cell>
          <cell r="AR2702">
            <v>8</v>
          </cell>
          <cell r="AS2702">
            <v>42768</v>
          </cell>
          <cell r="AT2702" t="str">
            <v>SD Reservado Acciones de Movilidad UAERMV Circuito Movilidad Salvando Vidas -</v>
          </cell>
          <cell r="AU2702">
            <v>42768</v>
          </cell>
          <cell r="AV2702" t="str">
            <v>sc</v>
          </cell>
        </row>
        <row r="2703">
          <cell r="AP2703">
            <v>147998</v>
          </cell>
          <cell r="AQ2703">
            <v>8011513</v>
          </cell>
          <cell r="AR2703">
            <v>8</v>
          </cell>
          <cell r="AS2703">
            <v>42768</v>
          </cell>
          <cell r="AT2703" t="str">
            <v>SD Reservado Acciones de Movilidad UAERMV Circuito Movilidad Salvando Vidas -</v>
          </cell>
          <cell r="AU2703">
            <v>42768</v>
          </cell>
          <cell r="AV2703" t="str">
            <v>sc</v>
          </cell>
        </row>
        <row r="2704">
          <cell r="AP2704">
            <v>147999</v>
          </cell>
          <cell r="AQ2704">
            <v>8011505</v>
          </cell>
          <cell r="AR2704">
            <v>8</v>
          </cell>
          <cell r="AS2704">
            <v>42768</v>
          </cell>
          <cell r="AT2704" t="str">
            <v>SD Reservado Acciones de Movilidad UAERMV Circuito Movilidad Salvando Vidas -</v>
          </cell>
          <cell r="AU2704">
            <v>42768</v>
          </cell>
          <cell r="AV2704" t="str">
            <v>sc</v>
          </cell>
        </row>
        <row r="2705">
          <cell r="AP2705">
            <v>148000</v>
          </cell>
          <cell r="AQ2705">
            <v>8011494</v>
          </cell>
          <cell r="AR2705">
            <v>8</v>
          </cell>
          <cell r="AS2705">
            <v>42313</v>
          </cell>
          <cell r="AT2705" t="str">
            <v>IDU-73-2008 Terminado Mantenimiento Periódico IDU Circuito Movilidad  -</v>
          </cell>
          <cell r="AU2705">
            <v>42313</v>
          </cell>
          <cell r="AV2705" t="str">
            <v>sc</v>
          </cell>
        </row>
        <row r="2706">
          <cell r="AP2706">
            <v>148039</v>
          </cell>
          <cell r="AQ2706">
            <v>8010473</v>
          </cell>
          <cell r="AR2706">
            <v>8</v>
          </cell>
          <cell r="AS2706">
            <v>42313</v>
          </cell>
          <cell r="AT2706" t="str">
            <v>IDU-73-2008 Terminado Rehabilitación IDU Circuito Movilidad  -</v>
          </cell>
          <cell r="AU2706">
            <v>42313</v>
          </cell>
          <cell r="AV2706" t="str">
            <v>sc</v>
          </cell>
        </row>
        <row r="2707">
          <cell r="AP2707">
            <v>148040</v>
          </cell>
          <cell r="AQ2707">
            <v>8010544</v>
          </cell>
          <cell r="AR2707">
            <v>8</v>
          </cell>
          <cell r="AS2707">
            <v>42313</v>
          </cell>
          <cell r="AT2707" t="str">
            <v>IDU-73-2008 Terminado Rehabilitación IDU Circuito Movilidad  -</v>
          </cell>
          <cell r="AU2707">
            <v>42313</v>
          </cell>
          <cell r="AV2707" t="str">
            <v>sc</v>
          </cell>
        </row>
        <row r="2708">
          <cell r="AP2708">
            <v>148041</v>
          </cell>
          <cell r="AQ2708">
            <v>8010577</v>
          </cell>
          <cell r="AR2708">
            <v>8</v>
          </cell>
          <cell r="AS2708">
            <v>42313</v>
          </cell>
          <cell r="AT2708" t="str">
            <v>IDU-73-2008 Terminado Rehabilitación IDU Circuito Movilidad  -</v>
          </cell>
          <cell r="AU2708">
            <v>42313</v>
          </cell>
          <cell r="AV2708" t="str">
            <v>sc</v>
          </cell>
        </row>
        <row r="2709">
          <cell r="AP2709">
            <v>148101</v>
          </cell>
          <cell r="AQ2709">
            <v>8010142</v>
          </cell>
          <cell r="AR2709">
            <v>8</v>
          </cell>
          <cell r="AS2709">
            <v>42731</v>
          </cell>
          <cell r="AT2709" t="str">
            <v>SD Reservado Mantenimiento Periódico IDU Circuito Movilidad EJECUCION SITP 2016 -</v>
          </cell>
          <cell r="AU2709">
            <v>42731</v>
          </cell>
          <cell r="AV2709" t="str">
            <v>sc</v>
          </cell>
        </row>
        <row r="2710">
          <cell r="AP2710">
            <v>148102</v>
          </cell>
          <cell r="AQ2710">
            <v>8010182</v>
          </cell>
          <cell r="AR2710">
            <v>8</v>
          </cell>
          <cell r="AS2710">
            <v>42731</v>
          </cell>
          <cell r="AT2710" t="str">
            <v>SD Reservado Mantenimiento Periódico IDU Circuito Movilidad EJECUCION SITP 2016 -</v>
          </cell>
          <cell r="AU2710">
            <v>42731</v>
          </cell>
          <cell r="AV2710" t="str">
            <v>VIABLE</v>
          </cell>
        </row>
        <row r="2711">
          <cell r="AP2711">
            <v>148103</v>
          </cell>
          <cell r="AQ2711">
            <v>8010252</v>
          </cell>
          <cell r="AR2711">
            <v>8</v>
          </cell>
          <cell r="AS2711">
            <v>42731</v>
          </cell>
          <cell r="AT2711" t="str">
            <v>SD Reservado Mantenimiento Periódico IDU Circuito Movilidad EJECUCION SITP 2016 -</v>
          </cell>
          <cell r="AU2711">
            <v>42731</v>
          </cell>
          <cell r="AV2711" t="str">
            <v>VIABLE</v>
          </cell>
        </row>
        <row r="2712">
          <cell r="AP2712">
            <v>148104</v>
          </cell>
          <cell r="AQ2712">
            <v>8010298</v>
          </cell>
          <cell r="AR2712">
            <v>8</v>
          </cell>
          <cell r="AS2712">
            <v>42731</v>
          </cell>
          <cell r="AT2712" t="str">
            <v>SD Reservado Mantenimiento Periódico IDU Circuito Movilidad EJECUCION SITP 2016 -</v>
          </cell>
          <cell r="AU2712">
            <v>42731</v>
          </cell>
          <cell r="AV2712" t="str">
            <v>sc</v>
          </cell>
        </row>
        <row r="2713">
          <cell r="AP2713">
            <v>148105</v>
          </cell>
          <cell r="AQ2713">
            <v>8010372</v>
          </cell>
          <cell r="AR2713">
            <v>8</v>
          </cell>
          <cell r="AS2713">
            <v>42731</v>
          </cell>
          <cell r="AT2713" t="str">
            <v>SD Reservado Mantenimiento Periódico IDU Circuito Movilidad EJECUCION SITP 2016 -</v>
          </cell>
          <cell r="AU2713">
            <v>42731</v>
          </cell>
          <cell r="AV2713" t="str">
            <v>VIABLE</v>
          </cell>
        </row>
        <row r="2714">
          <cell r="AP2714">
            <v>148106</v>
          </cell>
          <cell r="AQ2714">
            <v>8010460</v>
          </cell>
          <cell r="AR2714">
            <v>8</v>
          </cell>
          <cell r="AS2714">
            <v>42731</v>
          </cell>
          <cell r="AT2714" t="str">
            <v>SD Reservado Mantenimiento Periódico IDU Circuito Movilidad EJECUCION SITP 2016 -</v>
          </cell>
          <cell r="AU2714">
            <v>42731</v>
          </cell>
          <cell r="AV2714" t="str">
            <v>VIABLE</v>
          </cell>
        </row>
        <row r="2715">
          <cell r="AP2715">
            <v>148107</v>
          </cell>
          <cell r="AQ2715">
            <v>8010483</v>
          </cell>
          <cell r="AR2715">
            <v>8</v>
          </cell>
          <cell r="AS2715">
            <v>42731</v>
          </cell>
          <cell r="AT2715" t="str">
            <v>SD Reservado Mantenimiento Periódico IDU Circuito Movilidad EJECUCION SITP 2016 -</v>
          </cell>
          <cell r="AU2715">
            <v>42731</v>
          </cell>
          <cell r="AV2715" t="str">
            <v>sc</v>
          </cell>
        </row>
        <row r="2716">
          <cell r="AP2716">
            <v>148108</v>
          </cell>
          <cell r="AQ2716">
            <v>8010608</v>
          </cell>
          <cell r="AR2716">
            <v>8</v>
          </cell>
          <cell r="AS2716">
            <v>42731</v>
          </cell>
          <cell r="AT2716" t="str">
            <v>SD Reservado Mantenimiento Periódico IDU Circuito Movilidad EJECUCION SITP 2016 -</v>
          </cell>
          <cell r="AU2716">
            <v>42731</v>
          </cell>
          <cell r="AV2716" t="str">
            <v>VIABLE</v>
          </cell>
        </row>
        <row r="2717">
          <cell r="AP2717">
            <v>148109</v>
          </cell>
          <cell r="AQ2717">
            <v>8010731</v>
          </cell>
          <cell r="AR2717">
            <v>8</v>
          </cell>
          <cell r="AS2717">
            <v>42731</v>
          </cell>
          <cell r="AT2717" t="str">
            <v>SD Reservado Mantenimiento Periódico IDU Circuito Movilidad EJECUCION SITP 2016 -</v>
          </cell>
          <cell r="AU2717">
            <v>42731</v>
          </cell>
          <cell r="AV2717" t="str">
            <v>sc</v>
          </cell>
        </row>
        <row r="2718">
          <cell r="AP2718">
            <v>148110</v>
          </cell>
          <cell r="AQ2718">
            <v>8010817</v>
          </cell>
          <cell r="AR2718">
            <v>8</v>
          </cell>
          <cell r="AS2718">
            <v>42731</v>
          </cell>
          <cell r="AT2718" t="str">
            <v>SD Reservado Mantenimiento Periódico IDU Circuito Movilidad EJECUCION SITP 2016 -</v>
          </cell>
          <cell r="AU2718">
            <v>42731</v>
          </cell>
          <cell r="AV2718" t="str">
            <v>sc</v>
          </cell>
        </row>
        <row r="2719">
          <cell r="AP2719">
            <v>148111</v>
          </cell>
          <cell r="AQ2719">
            <v>8010922</v>
          </cell>
          <cell r="AR2719">
            <v>8</v>
          </cell>
          <cell r="AS2719">
            <v>42731</v>
          </cell>
          <cell r="AT2719" t="str">
            <v>SD Reservado Mantenimiento Periódico IDU Circuito Movilidad EJECUCION SITP 2016 -</v>
          </cell>
          <cell r="AU2719">
            <v>42731</v>
          </cell>
          <cell r="AV2719" t="str">
            <v>VIABLE</v>
          </cell>
        </row>
        <row r="2720">
          <cell r="AP2720">
            <v>148138</v>
          </cell>
          <cell r="AQ2720">
            <v>8011120</v>
          </cell>
          <cell r="AR2720">
            <v>8</v>
          </cell>
          <cell r="AS2720">
            <v>41852</v>
          </cell>
          <cell r="AT2720" t="str">
            <v>COP-155-2013 Reservado Diagnostico FDL KENNEDY Circuito Movilidad  Cabildos-</v>
          </cell>
          <cell r="AU2720">
            <v>41852</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v>41852</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v>41852</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v>41852</v>
          </cell>
          <cell r="AV2723" t="str">
            <v>sc</v>
          </cell>
        </row>
        <row r="2724">
          <cell r="AP2724">
            <v>148142</v>
          </cell>
          <cell r="AQ2724">
            <v>8011264</v>
          </cell>
          <cell r="AR2724">
            <v>8</v>
          </cell>
          <cell r="AS2724">
            <v>42313</v>
          </cell>
          <cell r="AT2724" t="str">
            <v>IDU-73-2008 Terminado Rehabilitación IDU Circuito Movilidad  -</v>
          </cell>
          <cell r="AU2724">
            <v>42313</v>
          </cell>
          <cell r="AV2724" t="str">
            <v>sc</v>
          </cell>
        </row>
        <row r="2725">
          <cell r="AP2725">
            <v>148143</v>
          </cell>
          <cell r="AQ2725">
            <v>8011302</v>
          </cell>
          <cell r="AR2725">
            <v>8</v>
          </cell>
          <cell r="AS2725">
            <v>42313</v>
          </cell>
          <cell r="AT2725" t="str">
            <v>IDU-73-2008 Terminado Rehabilitación IDU Circuito Movilidad  -</v>
          </cell>
          <cell r="AU2725">
            <v>42313</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v>41852</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v>41852</v>
          </cell>
          <cell r="AV2727" t="str">
            <v>sc</v>
          </cell>
        </row>
        <row r="2728">
          <cell r="AP2728">
            <v>148221</v>
          </cell>
          <cell r="AQ2728">
            <v>8011219</v>
          </cell>
          <cell r="AR2728">
            <v>8</v>
          </cell>
          <cell r="AS2728">
            <v>42768</v>
          </cell>
          <cell r="AT2728" t="str">
            <v>SD Reservado Conservacion FDL KENNEDY Circuito Movilidad SD -</v>
          </cell>
          <cell r="AU2728">
            <v>42768</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v>42768</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v>42768</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v>42768</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v>42313</v>
          </cell>
          <cell r="AV2732" t="str">
            <v>sc</v>
          </cell>
        </row>
        <row r="2733">
          <cell r="AP2733">
            <v>148226</v>
          </cell>
          <cell r="AQ2733">
            <v>8011337</v>
          </cell>
          <cell r="AR2733">
            <v>8</v>
          </cell>
          <cell r="AS2733">
            <v>42313</v>
          </cell>
          <cell r="AT2733" t="str">
            <v>IDU-73-2008 Terminado Rehabilitación IDU Circuito Movilidad  -</v>
          </cell>
          <cell r="AU2733">
            <v>42313</v>
          </cell>
          <cell r="AV2733" t="str">
            <v>sc</v>
          </cell>
        </row>
        <row r="2734">
          <cell r="AP2734">
            <v>148228</v>
          </cell>
          <cell r="AQ2734">
            <v>8011379</v>
          </cell>
          <cell r="AR2734">
            <v>8</v>
          </cell>
          <cell r="AS2734">
            <v>42313</v>
          </cell>
          <cell r="AT2734" t="str">
            <v>IDU-73-2008 Terminado Rehabilitación IDU Circuito Movilidad  -</v>
          </cell>
          <cell r="AU2734">
            <v>42313</v>
          </cell>
          <cell r="AV2734" t="str">
            <v>sc</v>
          </cell>
        </row>
        <row r="2735">
          <cell r="AP2735">
            <v>148229</v>
          </cell>
          <cell r="AQ2735">
            <v>8011413</v>
          </cell>
          <cell r="AR2735">
            <v>8</v>
          </cell>
          <cell r="AS2735">
            <v>42313</v>
          </cell>
          <cell r="AT2735" t="str">
            <v>IDU-73-2008 Terminado Rehabilitación IDU Circuito Movilidad  -</v>
          </cell>
          <cell r="AU2735">
            <v>42313</v>
          </cell>
          <cell r="AV2735" t="str">
            <v>sc</v>
          </cell>
        </row>
        <row r="2736">
          <cell r="AP2736">
            <v>148230</v>
          </cell>
          <cell r="AQ2736">
            <v>8011449</v>
          </cell>
          <cell r="AR2736">
            <v>8</v>
          </cell>
          <cell r="AS2736">
            <v>42313</v>
          </cell>
          <cell r="AT2736" t="str">
            <v>IDU-73-2008 Terminado Rehabilitación IDU Circuito Movilidad  -</v>
          </cell>
          <cell r="AU2736">
            <v>42313</v>
          </cell>
          <cell r="AV2736" t="str">
            <v>sc</v>
          </cell>
        </row>
        <row r="2737">
          <cell r="AP2737">
            <v>148231</v>
          </cell>
          <cell r="AQ2737">
            <v>8011483</v>
          </cell>
          <cell r="AR2737">
            <v>8</v>
          </cell>
          <cell r="AS2737">
            <v>42313</v>
          </cell>
          <cell r="AT2737" t="str">
            <v>IDU-73-2008 Terminado Rehabilitación IDU Circuito Movilidad  -</v>
          </cell>
          <cell r="AU2737">
            <v>42313</v>
          </cell>
          <cell r="AV2737" t="str">
            <v>sc</v>
          </cell>
        </row>
        <row r="2738">
          <cell r="AP2738">
            <v>148232</v>
          </cell>
          <cell r="AQ2738">
            <v>8011493</v>
          </cell>
          <cell r="AR2738">
            <v>8</v>
          </cell>
          <cell r="AS2738">
            <v>42313</v>
          </cell>
          <cell r="AT2738" t="str">
            <v>IDU-73-2008 Terminado Rehabilitación IDU Circuito Movilidad  -</v>
          </cell>
          <cell r="AU2738">
            <v>42313</v>
          </cell>
          <cell r="AV2738" t="str">
            <v>sc</v>
          </cell>
        </row>
        <row r="2739">
          <cell r="AP2739">
            <v>148604</v>
          </cell>
          <cell r="AQ2739">
            <v>8009350</v>
          </cell>
          <cell r="AR2739">
            <v>8</v>
          </cell>
          <cell r="AS2739">
            <v>42768</v>
          </cell>
          <cell r="AT2739" t="str">
            <v>SD Reservado Acciones de Movilidad UAERMV Circuito Movilidad Salvando Vidas -</v>
          </cell>
          <cell r="AU2739">
            <v>42768</v>
          </cell>
          <cell r="AV2739" t="str">
            <v>sc</v>
          </cell>
        </row>
        <row r="2740">
          <cell r="AP2740">
            <v>148605</v>
          </cell>
          <cell r="AQ2740">
            <v>8009417</v>
          </cell>
          <cell r="AR2740">
            <v>8</v>
          </cell>
          <cell r="AS2740">
            <v>42781</v>
          </cell>
          <cell r="AT2740" t="str">
            <v>SD Reservado Acciones de Movilidad UAERMV Circuito Movilidad SD -</v>
          </cell>
          <cell r="AU2740">
            <v>42781</v>
          </cell>
          <cell r="AV2740" t="str">
            <v>sc</v>
          </cell>
        </row>
        <row r="2741">
          <cell r="AP2741">
            <v>148606</v>
          </cell>
          <cell r="AQ2741">
            <v>8009507</v>
          </cell>
          <cell r="AR2741">
            <v>8</v>
          </cell>
          <cell r="AS2741">
            <v>42153</v>
          </cell>
          <cell r="AT2741" t="str">
            <v>SD Terminado Acciones de Movilidad UAERMV Circuito Movilidad  -</v>
          </cell>
          <cell r="AU2741">
            <v>42153</v>
          </cell>
          <cell r="AV2741" t="str">
            <v>sc</v>
          </cell>
        </row>
        <row r="2742">
          <cell r="AP2742">
            <v>148610</v>
          </cell>
          <cell r="AQ2742">
            <v>8009882</v>
          </cell>
          <cell r="AR2742">
            <v>8</v>
          </cell>
          <cell r="AS2742">
            <v>42153</v>
          </cell>
          <cell r="AT2742" t="str">
            <v>SD Terminado Acciones de Movilidad UAERMV Circuito Movilidad  -</v>
          </cell>
          <cell r="AU2742">
            <v>42153</v>
          </cell>
          <cell r="AV2742" t="str">
            <v>sc</v>
          </cell>
        </row>
        <row r="2743">
          <cell r="AP2743">
            <v>148611</v>
          </cell>
          <cell r="AQ2743">
            <v>8009980</v>
          </cell>
          <cell r="AR2743">
            <v>8</v>
          </cell>
          <cell r="AS2743">
            <v>42768</v>
          </cell>
          <cell r="AT2743" t="str">
            <v>SD Reservado Acciones de Movilidad UAERMV Circuito Movilidad Salvando Vidas -</v>
          </cell>
          <cell r="AU2743">
            <v>42768</v>
          </cell>
          <cell r="AV2743" t="str">
            <v>sc</v>
          </cell>
        </row>
        <row r="2744">
          <cell r="AP2744">
            <v>148612</v>
          </cell>
          <cell r="AQ2744">
            <v>8010021</v>
          </cell>
          <cell r="AR2744">
            <v>8</v>
          </cell>
          <cell r="AS2744">
            <v>42768</v>
          </cell>
          <cell r="AT2744" t="str">
            <v>SD Reservado Acciones de Movilidad UAERMV Circuito Movilidad Salvando Vidas -</v>
          </cell>
          <cell r="AU2744">
            <v>42768</v>
          </cell>
          <cell r="AV2744" t="str">
            <v>sc</v>
          </cell>
        </row>
        <row r="2745">
          <cell r="AP2745">
            <v>148614</v>
          </cell>
          <cell r="AQ2745">
            <v>8010222</v>
          </cell>
          <cell r="AR2745">
            <v>8</v>
          </cell>
          <cell r="AS2745">
            <v>42153</v>
          </cell>
          <cell r="AT2745" t="str">
            <v>SD Terminado Acciones de Movilidad UAERMV Circuito Movilidad  -</v>
          </cell>
          <cell r="AU2745">
            <v>42153</v>
          </cell>
          <cell r="AV2745" t="str">
            <v>sc</v>
          </cell>
        </row>
        <row r="2746">
          <cell r="AP2746">
            <v>148615</v>
          </cell>
          <cell r="AQ2746">
            <v>8010286</v>
          </cell>
          <cell r="AR2746">
            <v>8</v>
          </cell>
          <cell r="AS2746">
            <v>42313</v>
          </cell>
          <cell r="AT2746" t="str">
            <v>IDU-57-2012 Terminado Acciones de Movilidad IDU Circuito Movilidad  -</v>
          </cell>
          <cell r="AU2746">
            <v>42313</v>
          </cell>
          <cell r="AV2746" t="str">
            <v>sc</v>
          </cell>
        </row>
        <row r="2747">
          <cell r="AP2747">
            <v>148664</v>
          </cell>
          <cell r="AQ2747">
            <v>8007426</v>
          </cell>
          <cell r="AR2747">
            <v>8</v>
          </cell>
          <cell r="AS2747">
            <v>42313</v>
          </cell>
          <cell r="AT2747" t="str">
            <v>IDU-73-2008 Terminado Rehabilitación IDU Arterial  -</v>
          </cell>
          <cell r="AU2747">
            <v>42313</v>
          </cell>
          <cell r="AV2747" t="str">
            <v>sc</v>
          </cell>
        </row>
        <row r="2748">
          <cell r="AP2748">
            <v>148726</v>
          </cell>
          <cell r="AQ2748">
            <v>8009080</v>
          </cell>
          <cell r="AR2748">
            <v>8</v>
          </cell>
          <cell r="AS2748">
            <v>42768</v>
          </cell>
          <cell r="AT2748" t="str">
            <v>SD Reservado Acciones de Movilidad UAERMV Circuito Movilidad Salvando Vidas -</v>
          </cell>
          <cell r="AU2748">
            <v>42768</v>
          </cell>
          <cell r="AV2748" t="str">
            <v>sc</v>
          </cell>
        </row>
        <row r="2749">
          <cell r="AP2749">
            <v>148730</v>
          </cell>
          <cell r="AQ2749">
            <v>8008397</v>
          </cell>
          <cell r="AR2749">
            <v>8</v>
          </cell>
          <cell r="AS2749">
            <v>42781</v>
          </cell>
          <cell r="AT2749" t="str">
            <v>SD Reservado Acciones de Movilidad UAERMV Circuito Movilidad SD -</v>
          </cell>
          <cell r="AU2749">
            <v>42781</v>
          </cell>
          <cell r="AV2749" t="str">
            <v>sc</v>
          </cell>
        </row>
        <row r="2750">
          <cell r="AP2750">
            <v>148733</v>
          </cell>
          <cell r="AQ2750">
            <v>8007989</v>
          </cell>
          <cell r="AR2750">
            <v>8</v>
          </cell>
          <cell r="AS2750">
            <v>42781</v>
          </cell>
          <cell r="AT2750" t="str">
            <v>SD Reservado Acciones de Movilidad UAERMV Circuito Movilidad SD -</v>
          </cell>
          <cell r="AU2750">
            <v>42781</v>
          </cell>
          <cell r="AV2750" t="str">
            <v>sc</v>
          </cell>
        </row>
        <row r="2751">
          <cell r="AP2751">
            <v>148734</v>
          </cell>
          <cell r="AQ2751">
            <v>8007822</v>
          </cell>
          <cell r="AR2751">
            <v>8</v>
          </cell>
          <cell r="AS2751">
            <v>42278</v>
          </cell>
          <cell r="AT2751" t="str">
            <v>SD Terminado Mantenimiento Periódico UAERMV Circuito Movilidad  -</v>
          </cell>
          <cell r="AU2751">
            <v>42278</v>
          </cell>
          <cell r="AV2751" t="str">
            <v>sc</v>
          </cell>
        </row>
        <row r="2752">
          <cell r="AP2752">
            <v>148735</v>
          </cell>
          <cell r="AQ2752">
            <v>8007699</v>
          </cell>
          <cell r="AR2752">
            <v>8</v>
          </cell>
          <cell r="AS2752">
            <v>42278</v>
          </cell>
          <cell r="AT2752" t="str">
            <v>SD Terminado Mantenimiento Periódico UAERMV Circuito Movilidad  -</v>
          </cell>
          <cell r="AU2752">
            <v>42278</v>
          </cell>
          <cell r="AV2752" t="str">
            <v>sc</v>
          </cell>
        </row>
        <row r="2753">
          <cell r="AP2753">
            <v>148736</v>
          </cell>
          <cell r="AQ2753">
            <v>8007650</v>
          </cell>
          <cell r="AR2753">
            <v>8</v>
          </cell>
          <cell r="AS2753">
            <v>42768</v>
          </cell>
          <cell r="AT2753" t="str">
            <v>SD Reservado Acciones de Movilidad UAERMV Circuito Movilidad Salvando Vidas -</v>
          </cell>
          <cell r="AU2753">
            <v>42768</v>
          </cell>
          <cell r="AV2753" t="str">
            <v>sc</v>
          </cell>
        </row>
        <row r="2754">
          <cell r="AP2754">
            <v>148737</v>
          </cell>
          <cell r="AQ2754">
            <v>8011855</v>
          </cell>
          <cell r="AR2754">
            <v>8</v>
          </cell>
          <cell r="AS2754">
            <v>42278</v>
          </cell>
          <cell r="AT2754" t="str">
            <v>SD Terminado Mantenimiento Periódico UAERMV Circuito Movilidad  -</v>
          </cell>
          <cell r="AU2754">
            <v>42278</v>
          </cell>
          <cell r="AV2754" t="str">
            <v>sc</v>
          </cell>
        </row>
        <row r="2755">
          <cell r="AP2755">
            <v>148756</v>
          </cell>
          <cell r="AQ2755">
            <v>8007522</v>
          </cell>
          <cell r="AR2755">
            <v>8</v>
          </cell>
          <cell r="AS2755">
            <v>41029</v>
          </cell>
          <cell r="AT2755" t="str">
            <v>UMV-189-2009 Terminado Mantenimiento Periódico UAERMV Circuito Movilidad  -</v>
          </cell>
          <cell r="AU2755">
            <v>41029</v>
          </cell>
          <cell r="AV2755" t="str">
            <v>sc</v>
          </cell>
        </row>
        <row r="2756">
          <cell r="AP2756">
            <v>148757</v>
          </cell>
          <cell r="AQ2756">
            <v>8007544</v>
          </cell>
          <cell r="AR2756">
            <v>8</v>
          </cell>
          <cell r="AS2756">
            <v>41029</v>
          </cell>
          <cell r="AT2756" t="str">
            <v>UMV-189-2009 Terminado Mantenimiento Periódico UAERMV Circuito Movilidad  -</v>
          </cell>
          <cell r="AU2756">
            <v>41029</v>
          </cell>
          <cell r="AV2756" t="str">
            <v>sc</v>
          </cell>
        </row>
        <row r="2757">
          <cell r="AP2757">
            <v>148758</v>
          </cell>
          <cell r="AQ2757">
            <v>8007660</v>
          </cell>
          <cell r="AR2757">
            <v>8</v>
          </cell>
          <cell r="AS2757">
            <v>41029</v>
          </cell>
          <cell r="AT2757" t="str">
            <v>UMV-189-2009 Terminado Mantenimiento Periódico UAERMV Circuito Movilidad  -</v>
          </cell>
          <cell r="AU2757">
            <v>41029</v>
          </cell>
          <cell r="AV2757" t="str">
            <v>sc</v>
          </cell>
        </row>
        <row r="2758">
          <cell r="AP2758">
            <v>148759</v>
          </cell>
          <cell r="AQ2758">
            <v>8007660</v>
          </cell>
          <cell r="AR2758">
            <v>8</v>
          </cell>
          <cell r="AS2758">
            <v>41029</v>
          </cell>
          <cell r="AT2758" t="str">
            <v>UMV-189-2009 Terminado Mantenimiento Periódico UAERMV Circuito Movilidad  -</v>
          </cell>
          <cell r="AU2758">
            <v>41029</v>
          </cell>
          <cell r="AV2758" t="str">
            <v>sc</v>
          </cell>
        </row>
        <row r="2759">
          <cell r="AP2759">
            <v>148760</v>
          </cell>
          <cell r="AQ2759">
            <v>8007738</v>
          </cell>
          <cell r="AR2759">
            <v>8</v>
          </cell>
          <cell r="AS2759">
            <v>41029</v>
          </cell>
          <cell r="AT2759" t="str">
            <v>UMV-189-2009 Terminado Mantenimiento Periódico UAERMV Circuito Movilidad  -</v>
          </cell>
          <cell r="AU2759">
            <v>41029</v>
          </cell>
          <cell r="AV2759" t="str">
            <v>sc</v>
          </cell>
        </row>
        <row r="2760">
          <cell r="AP2760">
            <v>148761</v>
          </cell>
          <cell r="AQ2760">
            <v>8007738</v>
          </cell>
          <cell r="AR2760">
            <v>8</v>
          </cell>
          <cell r="AS2760">
            <v>41029</v>
          </cell>
          <cell r="AT2760" t="str">
            <v>UMV-189-2009 Terminado Mantenimiento Periódico UAERMV Circuito Movilidad  -</v>
          </cell>
          <cell r="AU2760">
            <v>41029</v>
          </cell>
          <cell r="AV2760" t="str">
            <v>sc</v>
          </cell>
        </row>
        <row r="2761">
          <cell r="AP2761">
            <v>148762</v>
          </cell>
          <cell r="AQ2761">
            <v>8007825</v>
          </cell>
          <cell r="AR2761">
            <v>8</v>
          </cell>
          <cell r="AS2761">
            <v>41029</v>
          </cell>
          <cell r="AT2761" t="str">
            <v>UMV-189-2009 Terminado Mantenimiento Periódico UAERMV Circuito Movilidad  -</v>
          </cell>
          <cell r="AU2761">
            <v>41029</v>
          </cell>
          <cell r="AV2761" t="str">
            <v>sc</v>
          </cell>
        </row>
        <row r="2762">
          <cell r="AP2762">
            <v>148763</v>
          </cell>
          <cell r="AQ2762">
            <v>8007825</v>
          </cell>
          <cell r="AR2762">
            <v>8</v>
          </cell>
          <cell r="AS2762">
            <v>41029</v>
          </cell>
          <cell r="AT2762" t="str">
            <v>UMV-189-2009 Terminado Mantenimiento Periódico UAERMV Circuito Movilidad  -</v>
          </cell>
          <cell r="AU2762">
            <v>41029</v>
          </cell>
          <cell r="AV2762" t="str">
            <v>sc</v>
          </cell>
        </row>
        <row r="2763">
          <cell r="AP2763">
            <v>148764</v>
          </cell>
          <cell r="AQ2763">
            <v>8007923</v>
          </cell>
          <cell r="AR2763">
            <v>8</v>
          </cell>
          <cell r="AS2763">
            <v>41029</v>
          </cell>
          <cell r="AT2763" t="str">
            <v>UMV-189-2009 Terminado Mantenimiento Periódico UAERMV Circuito Movilidad  -</v>
          </cell>
          <cell r="AU2763">
            <v>41029</v>
          </cell>
          <cell r="AV2763" t="str">
            <v>sc</v>
          </cell>
        </row>
        <row r="2764">
          <cell r="AP2764">
            <v>148765</v>
          </cell>
          <cell r="AQ2764">
            <v>8007923</v>
          </cell>
          <cell r="AR2764">
            <v>8</v>
          </cell>
          <cell r="AS2764">
            <v>41029</v>
          </cell>
          <cell r="AT2764" t="str">
            <v>UMV-189-2009 Terminado Mantenimiento Periódico UAERMV Circuito Movilidad  -</v>
          </cell>
          <cell r="AU2764">
            <v>41029</v>
          </cell>
          <cell r="AV2764" t="str">
            <v>sc</v>
          </cell>
        </row>
        <row r="2765">
          <cell r="AP2765">
            <v>148766</v>
          </cell>
          <cell r="AQ2765">
            <v>8008065</v>
          </cell>
          <cell r="AR2765">
            <v>8</v>
          </cell>
          <cell r="AS2765">
            <v>41029</v>
          </cell>
          <cell r="AT2765" t="str">
            <v>UMV-189-2009 Terminado Mantenimiento Periódico UAERMV Circuito Movilidad  -</v>
          </cell>
          <cell r="AU2765">
            <v>41029</v>
          </cell>
          <cell r="AV2765" t="str">
            <v>sc</v>
          </cell>
        </row>
        <row r="2766">
          <cell r="AP2766">
            <v>148767</v>
          </cell>
          <cell r="AQ2766">
            <v>8008065</v>
          </cell>
          <cell r="AR2766">
            <v>8</v>
          </cell>
          <cell r="AS2766">
            <v>41029</v>
          </cell>
          <cell r="AT2766" t="str">
            <v>UMV-189-2009 Terminado Mantenimiento Periódico UAERMV Circuito Movilidad  -</v>
          </cell>
          <cell r="AU2766">
            <v>41029</v>
          </cell>
          <cell r="AV2766" t="str">
            <v>sc</v>
          </cell>
        </row>
        <row r="2767">
          <cell r="AP2767">
            <v>148768</v>
          </cell>
          <cell r="AQ2767">
            <v>8008335</v>
          </cell>
          <cell r="AR2767">
            <v>8</v>
          </cell>
          <cell r="AS2767">
            <v>41029</v>
          </cell>
          <cell r="AT2767" t="str">
            <v>UMV-189-2009 Terminado Mantenimiento Periódico UAERMV Circuito Movilidad  -</v>
          </cell>
          <cell r="AU2767">
            <v>41029</v>
          </cell>
          <cell r="AV2767" t="str">
            <v>sc</v>
          </cell>
        </row>
        <row r="2768">
          <cell r="AP2768">
            <v>148769</v>
          </cell>
          <cell r="AQ2768">
            <v>8008335</v>
          </cell>
          <cell r="AR2768">
            <v>8</v>
          </cell>
          <cell r="AS2768">
            <v>41029</v>
          </cell>
          <cell r="AT2768" t="str">
            <v>UMV-189-2009 Terminado Mantenimiento Periódico UAERMV Circuito Movilidad  -</v>
          </cell>
          <cell r="AU2768">
            <v>41029</v>
          </cell>
          <cell r="AV2768" t="str">
            <v>sc</v>
          </cell>
        </row>
        <row r="2769">
          <cell r="AP2769">
            <v>148893</v>
          </cell>
          <cell r="AQ2769">
            <v>8010141</v>
          </cell>
          <cell r="AR2769">
            <v>8</v>
          </cell>
          <cell r="AS2769">
            <v>42768</v>
          </cell>
          <cell r="AT2769" t="str">
            <v>SD Reservado Acciones de Movilidad UAERMV Circuito Movilidad Salvando Vidas -</v>
          </cell>
          <cell r="AU2769">
            <v>42768</v>
          </cell>
          <cell r="AV2769" t="str">
            <v>sc</v>
          </cell>
        </row>
        <row r="2770">
          <cell r="AP2770">
            <v>148894</v>
          </cell>
          <cell r="AQ2770">
            <v>8009981</v>
          </cell>
          <cell r="AR2770">
            <v>8</v>
          </cell>
          <cell r="AS2770">
            <v>42153</v>
          </cell>
          <cell r="AT2770" t="str">
            <v>SD Terminado Acciones de Movilidad UAERMV Circuito Movilidad  -</v>
          </cell>
          <cell r="AU2770">
            <v>42153</v>
          </cell>
          <cell r="AV2770" t="str">
            <v>sc</v>
          </cell>
        </row>
        <row r="2771">
          <cell r="AP2771">
            <v>148902</v>
          </cell>
          <cell r="AQ2771">
            <v>8011870</v>
          </cell>
          <cell r="AR2771">
            <v>8</v>
          </cell>
          <cell r="AS2771">
            <v>42313</v>
          </cell>
          <cell r="AT2771" t="str">
            <v>IDU-73-2008 Terminado Mantenimiento Periódico IDU Circuito Movilidad  -</v>
          </cell>
          <cell r="AU2771">
            <v>42313</v>
          </cell>
          <cell r="AV2771" t="str">
            <v>sc</v>
          </cell>
        </row>
        <row r="2772">
          <cell r="AP2772">
            <v>148961</v>
          </cell>
          <cell r="AQ2772">
            <v>8011485</v>
          </cell>
          <cell r="AR2772">
            <v>8</v>
          </cell>
          <cell r="AS2772">
            <v>42731</v>
          </cell>
          <cell r="AT2772" t="str">
            <v>SD Reservado Mantenimiento Periódico IDU Circuito Movilidad EJECUCION SITP 2016 -</v>
          </cell>
          <cell r="AU2772">
            <v>42731</v>
          </cell>
          <cell r="AV2772" t="str">
            <v>sc</v>
          </cell>
        </row>
        <row r="2773">
          <cell r="AP2773">
            <v>148962</v>
          </cell>
          <cell r="AQ2773">
            <v>8011469</v>
          </cell>
          <cell r="AR2773">
            <v>8</v>
          </cell>
          <cell r="AS2773">
            <v>42731</v>
          </cell>
          <cell r="AT2773" t="str">
            <v>SD Reservado Mantenimiento Periódico IDU Circuito Movilidad EJECUCION SITP 2016 -</v>
          </cell>
          <cell r="AU2773">
            <v>42731</v>
          </cell>
          <cell r="AV2773" t="str">
            <v>sc</v>
          </cell>
        </row>
        <row r="2774">
          <cell r="AP2774">
            <v>148963</v>
          </cell>
          <cell r="AQ2774">
            <v>8011454</v>
          </cell>
          <cell r="AR2774">
            <v>8</v>
          </cell>
          <cell r="AS2774">
            <v>42731</v>
          </cell>
          <cell r="AT2774" t="str">
            <v>SD Reservado Mantenimiento Periódico IDU Circuito Movilidad EJECUCION SITP 2016 -</v>
          </cell>
          <cell r="AU2774">
            <v>42731</v>
          </cell>
          <cell r="AV2774" t="str">
            <v>sc</v>
          </cell>
        </row>
        <row r="2775">
          <cell r="AP2775">
            <v>148964</v>
          </cell>
          <cell r="AQ2775">
            <v>8011451</v>
          </cell>
          <cell r="AR2775">
            <v>8</v>
          </cell>
          <cell r="AS2775">
            <v>42731</v>
          </cell>
          <cell r="AT2775" t="str">
            <v>SD Reservado Mantenimiento Periódico IDU Circuito Movilidad EJECUCION SITP 2016 -</v>
          </cell>
          <cell r="AU2775">
            <v>42731</v>
          </cell>
          <cell r="AV2775" t="str">
            <v>sc</v>
          </cell>
        </row>
        <row r="2776">
          <cell r="AP2776">
            <v>148965</v>
          </cell>
          <cell r="AQ2776">
            <v>8011439</v>
          </cell>
          <cell r="AR2776">
            <v>8</v>
          </cell>
          <cell r="AS2776">
            <v>42731</v>
          </cell>
          <cell r="AT2776" t="str">
            <v>SD Reservado Mantenimiento Periódico IDU Circuito Movilidad EJECUCION SITP 2016 -</v>
          </cell>
          <cell r="AU2776">
            <v>42731</v>
          </cell>
          <cell r="AV2776" t="str">
            <v>sc</v>
          </cell>
        </row>
        <row r="2777">
          <cell r="AP2777">
            <v>148966</v>
          </cell>
          <cell r="AQ2777">
            <v>8011412</v>
          </cell>
          <cell r="AR2777">
            <v>8</v>
          </cell>
          <cell r="AS2777">
            <v>42731</v>
          </cell>
          <cell r="AT2777" t="str">
            <v>SD Reservado Mantenimiento Periódico IDU Circuito Movilidad EJECUCION SITP 2016 -</v>
          </cell>
          <cell r="AU2777">
            <v>42731</v>
          </cell>
          <cell r="AV2777" t="str">
            <v>sc</v>
          </cell>
        </row>
        <row r="2778">
          <cell r="AP2778">
            <v>148967</v>
          </cell>
          <cell r="AQ2778">
            <v>8011390</v>
          </cell>
          <cell r="AR2778">
            <v>8</v>
          </cell>
          <cell r="AS2778">
            <v>42731</v>
          </cell>
          <cell r="AT2778" t="str">
            <v>SD Reservado Mantenimiento Periódico IDU Circuito Movilidad EJECUCION SITP 2016 -</v>
          </cell>
          <cell r="AU2778">
            <v>42731</v>
          </cell>
          <cell r="AV2778" t="str">
            <v>sc</v>
          </cell>
        </row>
        <row r="2779">
          <cell r="AP2779">
            <v>149013</v>
          </cell>
          <cell r="AQ2779">
            <v>8011306</v>
          </cell>
          <cell r="AR2779">
            <v>8</v>
          </cell>
          <cell r="AS2779">
            <v>42768</v>
          </cell>
          <cell r="AT2779" t="str">
            <v>SD Reservado Acciones de Movilidad UAERMV Circuito Movilidad Salvando Vidas -</v>
          </cell>
          <cell r="AU2779">
            <v>42768</v>
          </cell>
          <cell r="AV2779" t="str">
            <v>sc</v>
          </cell>
        </row>
        <row r="2780">
          <cell r="AP2780">
            <v>149032</v>
          </cell>
          <cell r="AQ2780">
            <v>8010894</v>
          </cell>
          <cell r="AR2780">
            <v>8</v>
          </cell>
          <cell r="AS2780">
            <v>42278</v>
          </cell>
          <cell r="AT2780" t="str">
            <v>CONV-1292-2012 Terminado Rehabilitación UAERMV Circuito Movilidad  -</v>
          </cell>
          <cell r="AU2780">
            <v>42278</v>
          </cell>
          <cell r="AV2780" t="str">
            <v>sc</v>
          </cell>
        </row>
        <row r="2781">
          <cell r="AP2781">
            <v>149033</v>
          </cell>
          <cell r="AQ2781">
            <v>8010858</v>
          </cell>
          <cell r="AR2781">
            <v>8</v>
          </cell>
          <cell r="AS2781">
            <v>42667</v>
          </cell>
          <cell r="AT2781" t="str">
            <v>SD Terminado Mantenimiento Periódico UAERMV Circuito Movilidad SD -</v>
          </cell>
          <cell r="AU2781">
            <v>42667</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v>42313</v>
          </cell>
          <cell r="AV2785" t="str">
            <v>sc</v>
          </cell>
        </row>
        <row r="2786">
          <cell r="AP2786">
            <v>149057</v>
          </cell>
          <cell r="AQ2786">
            <v>8011117</v>
          </cell>
          <cell r="AR2786">
            <v>8</v>
          </cell>
          <cell r="AS2786">
            <v>42313</v>
          </cell>
          <cell r="AT2786" t="str">
            <v>IDU-57-2012 Terminado Acciones de Movilidad IDU Circuito Movilidad  -</v>
          </cell>
          <cell r="AU2786">
            <v>42313</v>
          </cell>
          <cell r="AV2786" t="str">
            <v>sc</v>
          </cell>
        </row>
        <row r="2787">
          <cell r="AP2787">
            <v>149058</v>
          </cell>
          <cell r="AQ2787">
            <v>8011223</v>
          </cell>
          <cell r="AR2787">
            <v>8</v>
          </cell>
          <cell r="AS2787">
            <v>42313</v>
          </cell>
          <cell r="AT2787" t="str">
            <v>IDU-57-2012 Terminado Acciones de Movilidad IDU Circuito Movilidad  -</v>
          </cell>
          <cell r="AU2787">
            <v>42313</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v>42313</v>
          </cell>
          <cell r="AV2793" t="str">
            <v>sc</v>
          </cell>
        </row>
        <row r="2794">
          <cell r="AP2794">
            <v>149094</v>
          </cell>
          <cell r="AQ2794">
            <v>8011169</v>
          </cell>
          <cell r="AR2794">
            <v>8</v>
          </cell>
          <cell r="AS2794">
            <v>42313</v>
          </cell>
          <cell r="AT2794" t="str">
            <v>IDU-57-2012 Terminado Acciones de Movilidad IDU Arterial  -</v>
          </cell>
          <cell r="AU2794">
            <v>42313</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v>42313</v>
          </cell>
          <cell r="AV2796" t="str">
            <v>sc</v>
          </cell>
        </row>
        <row r="2797">
          <cell r="AP2797">
            <v>149097</v>
          </cell>
          <cell r="AQ2797">
            <v>8011274</v>
          </cell>
          <cell r="AR2797">
            <v>8</v>
          </cell>
          <cell r="AS2797">
            <v>42313</v>
          </cell>
          <cell r="AT2797" t="str">
            <v>IDU-73-2008 Terminado Mantenimiento Periódico IDU Arterial  -</v>
          </cell>
          <cell r="AU2797">
            <v>42313</v>
          </cell>
          <cell r="AV2797" t="str">
            <v>sc</v>
          </cell>
        </row>
        <row r="2798">
          <cell r="AP2798">
            <v>149098</v>
          </cell>
          <cell r="AQ2798">
            <v>8011873</v>
          </cell>
          <cell r="AR2798">
            <v>8</v>
          </cell>
          <cell r="AS2798">
            <v>42313</v>
          </cell>
          <cell r="AT2798" t="str">
            <v>IDU-73-2008 Terminado Mantenimiento Periódico IDU Arterial  -</v>
          </cell>
          <cell r="AU2798">
            <v>42313</v>
          </cell>
          <cell r="AV2798" t="str">
            <v>sc</v>
          </cell>
        </row>
        <row r="2799">
          <cell r="AP2799">
            <v>149101</v>
          </cell>
          <cell r="AQ2799">
            <v>8011346</v>
          </cell>
          <cell r="AR2799">
            <v>8</v>
          </cell>
          <cell r="AS2799">
            <v>42313</v>
          </cell>
          <cell r="AT2799" t="str">
            <v>IDU-73-2008 Terminado Mantenimiento Periódico IDU Arterial  -</v>
          </cell>
          <cell r="AU2799">
            <v>42313</v>
          </cell>
          <cell r="AV2799" t="str">
            <v>sc</v>
          </cell>
        </row>
        <row r="2800">
          <cell r="AP2800">
            <v>149108</v>
          </cell>
          <cell r="AQ2800">
            <v>8011681</v>
          </cell>
          <cell r="AR2800">
            <v>8</v>
          </cell>
          <cell r="AS2800">
            <v>42409</v>
          </cell>
          <cell r="AT2800" t="str">
            <v>IDU-1707-2014 Terminado Rehabilitación IDU Circuito Movilidad  -</v>
          </cell>
          <cell r="AU2800">
            <v>42409</v>
          </cell>
          <cell r="AV2800" t="str">
            <v>sc</v>
          </cell>
        </row>
        <row r="2801">
          <cell r="AP2801">
            <v>149112</v>
          </cell>
          <cell r="AQ2801">
            <v>8011315</v>
          </cell>
          <cell r="AR2801">
            <v>8</v>
          </cell>
          <cell r="AS2801">
            <v>42313</v>
          </cell>
          <cell r="AT2801" t="str">
            <v>IDU-73-2008 Terminado Mantenimiento Periódico IDU Circuito Movilidad  -</v>
          </cell>
          <cell r="AU2801">
            <v>42313</v>
          </cell>
          <cell r="AV2801" t="str">
            <v>sc</v>
          </cell>
        </row>
        <row r="2802">
          <cell r="AP2802">
            <v>149113</v>
          </cell>
          <cell r="AQ2802">
            <v>8011244</v>
          </cell>
          <cell r="AR2802">
            <v>8</v>
          </cell>
          <cell r="AS2802">
            <v>42409</v>
          </cell>
          <cell r="AT2802" t="str">
            <v>IDU-1707-2014 Terminado Rehabilitación IDU Circuito Movilidad  -</v>
          </cell>
          <cell r="AU2802">
            <v>42409</v>
          </cell>
          <cell r="AV2802" t="str">
            <v>sc</v>
          </cell>
        </row>
        <row r="2803">
          <cell r="AP2803">
            <v>149228</v>
          </cell>
          <cell r="AQ2803">
            <v>8010631</v>
          </cell>
          <cell r="AR2803">
            <v>8</v>
          </cell>
          <cell r="AS2803">
            <v>42768</v>
          </cell>
          <cell r="AT2803" t="str">
            <v>SD Reservado Acciones de Movilidad UAERMV Circuito Movilidad Salvando Vidas -</v>
          </cell>
          <cell r="AU2803">
            <v>42768</v>
          </cell>
          <cell r="AV2803" t="str">
            <v>sc</v>
          </cell>
        </row>
        <row r="2804">
          <cell r="AP2804">
            <v>149246</v>
          </cell>
          <cell r="AQ2804">
            <v>8011234</v>
          </cell>
          <cell r="AR2804">
            <v>8</v>
          </cell>
          <cell r="AS2804">
            <v>42313</v>
          </cell>
          <cell r="AT2804" t="str">
            <v>IDU-73-2008 Terminado Mantenimiento Periódico IDU Circuito Movilidad  -</v>
          </cell>
          <cell r="AU2804">
            <v>42313</v>
          </cell>
          <cell r="AV2804" t="str">
            <v>VIABLE</v>
          </cell>
        </row>
        <row r="2805">
          <cell r="AP2805">
            <v>149477</v>
          </cell>
          <cell r="AQ2805">
            <v>8009743</v>
          </cell>
          <cell r="AR2805">
            <v>8</v>
          </cell>
          <cell r="AS2805">
            <v>42768</v>
          </cell>
          <cell r="AT2805" t="str">
            <v>SD Reservado Acciones de Movilidad UAERMV Circuito Movilidad Salvando Vidas -</v>
          </cell>
          <cell r="AU2805">
            <v>42768</v>
          </cell>
          <cell r="AV2805" t="str">
            <v>sc</v>
          </cell>
        </row>
        <row r="2806">
          <cell r="AP2806">
            <v>149558</v>
          </cell>
          <cell r="AQ2806">
            <v>8009519</v>
          </cell>
          <cell r="AR2806">
            <v>8</v>
          </cell>
          <cell r="AS2806">
            <v>42768</v>
          </cell>
          <cell r="AT2806" t="str">
            <v>SD Reservado Acciones de Movilidad UAERMV Circuito Movilidad Salvando Vidas -</v>
          </cell>
          <cell r="AU2806">
            <v>42768</v>
          </cell>
          <cell r="AV2806" t="str">
            <v>sc</v>
          </cell>
        </row>
        <row r="2807">
          <cell r="AP2807">
            <v>149559</v>
          </cell>
          <cell r="AQ2807">
            <v>8009452</v>
          </cell>
          <cell r="AR2807">
            <v>8</v>
          </cell>
          <cell r="AS2807">
            <v>42768</v>
          </cell>
          <cell r="AT2807" t="str">
            <v>SD Reservado Acciones de Movilidad UAERMV Circuito Movilidad Salvando Vidas -</v>
          </cell>
          <cell r="AU2807">
            <v>42768</v>
          </cell>
          <cell r="AV2807" t="str">
            <v>sc</v>
          </cell>
        </row>
        <row r="2808">
          <cell r="AP2808">
            <v>149560</v>
          </cell>
          <cell r="AQ2808">
            <v>8009452</v>
          </cell>
          <cell r="AR2808">
            <v>8</v>
          </cell>
          <cell r="AS2808">
            <v>42768</v>
          </cell>
          <cell r="AT2808" t="str">
            <v>SD Reservado Acciones de Movilidad UAERMV Circuito Movilidad Salvando Vidas -</v>
          </cell>
          <cell r="AU2808">
            <v>42768</v>
          </cell>
          <cell r="AV2808" t="str">
            <v>sc</v>
          </cell>
        </row>
        <row r="2809">
          <cell r="AP2809">
            <v>149561</v>
          </cell>
          <cell r="AQ2809">
            <v>8009241</v>
          </cell>
          <cell r="AR2809">
            <v>8</v>
          </cell>
          <cell r="AS2809">
            <v>42768</v>
          </cell>
          <cell r="AT2809" t="str">
            <v>SD Reservado Acciones de Movilidad UAERMV Circuito Movilidad Salvando Vidas -</v>
          </cell>
          <cell r="AU2809">
            <v>42768</v>
          </cell>
          <cell r="AV2809" t="str">
            <v>sc</v>
          </cell>
        </row>
        <row r="2810">
          <cell r="AP2810">
            <v>149584</v>
          </cell>
          <cell r="AQ2810">
            <v>8008542</v>
          </cell>
          <cell r="AR2810">
            <v>8</v>
          </cell>
          <cell r="AS2810">
            <v>42768</v>
          </cell>
          <cell r="AT2810" t="str">
            <v>SD Reservado Acciones de Movilidad UAERMV Circuito Movilidad Salvando Vidas -</v>
          </cell>
          <cell r="AU2810">
            <v>42768</v>
          </cell>
          <cell r="AV2810" t="str">
            <v>sc</v>
          </cell>
        </row>
        <row r="2811">
          <cell r="AP2811">
            <v>149585</v>
          </cell>
          <cell r="AQ2811">
            <v>8008356</v>
          </cell>
          <cell r="AR2811">
            <v>8</v>
          </cell>
          <cell r="AS2811">
            <v>42762</v>
          </cell>
          <cell r="AT2811" t="str">
            <v>SD Terminado Acciones de Movilidad UAERMV Circuito Movilidad Salvando Vidas -</v>
          </cell>
          <cell r="AU2811">
            <v>42762</v>
          </cell>
          <cell r="AV2811" t="str">
            <v>sc</v>
          </cell>
        </row>
        <row r="2812">
          <cell r="AP2812">
            <v>149586</v>
          </cell>
          <cell r="AQ2812">
            <v>8008356</v>
          </cell>
          <cell r="AR2812">
            <v>8</v>
          </cell>
          <cell r="AS2812">
            <v>42762</v>
          </cell>
          <cell r="AT2812" t="str">
            <v>SD Terminado Acciones de Movilidad UAERMV Circuito Movilidad Salvando Vidas -</v>
          </cell>
          <cell r="AU2812">
            <v>42762</v>
          </cell>
          <cell r="AV2812" t="str">
            <v>sc</v>
          </cell>
        </row>
        <row r="2813">
          <cell r="AP2813">
            <v>149622</v>
          </cell>
          <cell r="AQ2813">
            <v>50008315</v>
          </cell>
          <cell r="AR2813">
            <v>8</v>
          </cell>
          <cell r="AS2813">
            <v>42762</v>
          </cell>
          <cell r="AT2813" t="str">
            <v>SD Terminado Acciones de Movilidad UAERMV Circuito Movilidad Salvando Vidas -</v>
          </cell>
          <cell r="AU2813">
            <v>42762</v>
          </cell>
          <cell r="AV2813" t="str">
            <v>sc</v>
          </cell>
        </row>
        <row r="2814">
          <cell r="AP2814">
            <v>149623</v>
          </cell>
          <cell r="AQ2814">
            <v>50008315</v>
          </cell>
          <cell r="AR2814">
            <v>8</v>
          </cell>
          <cell r="AS2814">
            <v>42762</v>
          </cell>
          <cell r="AT2814" t="str">
            <v>SD Terminado Acciones de Movilidad UAERMV Circuito Movilidad Salvando Vidas -</v>
          </cell>
          <cell r="AU2814">
            <v>42762</v>
          </cell>
          <cell r="AV2814" t="str">
            <v>sc</v>
          </cell>
        </row>
        <row r="2815">
          <cell r="AP2815">
            <v>149679</v>
          </cell>
          <cell r="AQ2815">
            <v>8007919</v>
          </cell>
          <cell r="AR2815">
            <v>8</v>
          </cell>
          <cell r="AS2815">
            <v>42768</v>
          </cell>
          <cell r="AT2815" t="str">
            <v>SD Reservado Acciones de Movilidad UAERMV Circuito Movilidad Salvando Vidas -</v>
          </cell>
          <cell r="AU2815">
            <v>42768</v>
          </cell>
          <cell r="AV2815" t="str">
            <v>sc</v>
          </cell>
        </row>
        <row r="2816">
          <cell r="AP2816">
            <v>149683</v>
          </cell>
          <cell r="AQ2816">
            <v>8007965</v>
          </cell>
          <cell r="AR2816">
            <v>8</v>
          </cell>
          <cell r="AS2816">
            <v>42768</v>
          </cell>
          <cell r="AT2816" t="str">
            <v>SD Reservado Acciones de Movilidad UAERMV Circuito Movilidad Salvando Vidas -</v>
          </cell>
          <cell r="AU2816">
            <v>42768</v>
          </cell>
          <cell r="AV2816" t="str">
            <v>sc</v>
          </cell>
        </row>
        <row r="2817">
          <cell r="AP2817">
            <v>149696</v>
          </cell>
          <cell r="AQ2817">
            <v>8008169</v>
          </cell>
          <cell r="AR2817">
            <v>8</v>
          </cell>
          <cell r="AS2817">
            <v>42768</v>
          </cell>
          <cell r="AT2817" t="str">
            <v>SD Reservado Acciones de Movilidad UAERMV Circuito Movilidad Salvando Vidas -</v>
          </cell>
          <cell r="AU2817">
            <v>42768</v>
          </cell>
          <cell r="AV2817" t="str">
            <v>sc</v>
          </cell>
        </row>
        <row r="2818">
          <cell r="AP2818">
            <v>149732</v>
          </cell>
          <cell r="AQ2818">
            <v>8008540</v>
          </cell>
          <cell r="AR2818">
            <v>8</v>
          </cell>
          <cell r="AS2818">
            <v>42389</v>
          </cell>
          <cell r="AT2818" t="str">
            <v>SD Terminado Acciones de Movilidad UAERMV Circuito Movilidad Salvando Vidas -</v>
          </cell>
          <cell r="AU2818">
            <v>42389</v>
          </cell>
          <cell r="AV2818" t="str">
            <v>sc</v>
          </cell>
        </row>
        <row r="2819">
          <cell r="AP2819">
            <v>149733</v>
          </cell>
          <cell r="AQ2819">
            <v>8008432</v>
          </cell>
          <cell r="AR2819">
            <v>8</v>
          </cell>
          <cell r="AS2819">
            <v>42762</v>
          </cell>
          <cell r="AT2819" t="str">
            <v>SD Terminado Acciones de Movilidad UAERMV Circuito Movilidad Salvando Vidas -</v>
          </cell>
          <cell r="AU2819">
            <v>42762</v>
          </cell>
          <cell r="AV2819" t="str">
            <v>sc</v>
          </cell>
        </row>
        <row r="2820">
          <cell r="AP2820">
            <v>149734</v>
          </cell>
          <cell r="AQ2820">
            <v>8008381</v>
          </cell>
          <cell r="AR2820">
            <v>8</v>
          </cell>
          <cell r="AS2820">
            <v>42762</v>
          </cell>
          <cell r="AT2820" t="str">
            <v>SD Terminado Acciones de Movilidad UAERMV Circuito Movilidad Salvando Vidas -</v>
          </cell>
          <cell r="AU2820">
            <v>42762</v>
          </cell>
          <cell r="AV2820" t="str">
            <v>sc</v>
          </cell>
        </row>
        <row r="2821">
          <cell r="AP2821">
            <v>149735</v>
          </cell>
          <cell r="AQ2821">
            <v>8008332</v>
          </cell>
          <cell r="AR2821">
            <v>8</v>
          </cell>
          <cell r="AS2821">
            <v>42762</v>
          </cell>
          <cell r="AT2821" t="str">
            <v>SD Terminado Acciones de Movilidad UAERMV Circuito Movilidad Salvando Vidas -</v>
          </cell>
          <cell r="AU2821">
            <v>42762</v>
          </cell>
          <cell r="AV2821" t="str">
            <v>sc</v>
          </cell>
        </row>
        <row r="2822">
          <cell r="AP2822">
            <v>149736</v>
          </cell>
          <cell r="AQ2822">
            <v>8008270</v>
          </cell>
          <cell r="AR2822">
            <v>8</v>
          </cell>
          <cell r="AS2822">
            <v>42762</v>
          </cell>
          <cell r="AT2822" t="str">
            <v>SD Terminado Acciones de Movilidad UAERMV Circuito Movilidad Salvando Vidas -</v>
          </cell>
          <cell r="AU2822">
            <v>42762</v>
          </cell>
          <cell r="AV2822" t="str">
            <v>sc</v>
          </cell>
        </row>
        <row r="2823">
          <cell r="AP2823">
            <v>149737</v>
          </cell>
          <cell r="AQ2823">
            <v>8008209</v>
          </cell>
          <cell r="AR2823">
            <v>8</v>
          </cell>
          <cell r="AS2823">
            <v>42762</v>
          </cell>
          <cell r="AT2823" t="str">
            <v>SD Terminado Acciones de Movilidad UAERMV Circuito Movilidad Salvando Vidas -</v>
          </cell>
          <cell r="AU2823">
            <v>42762</v>
          </cell>
          <cell r="AV2823" t="str">
            <v>sc</v>
          </cell>
        </row>
        <row r="2824">
          <cell r="AP2824">
            <v>149739</v>
          </cell>
          <cell r="AQ2824">
            <v>8008074</v>
          </cell>
          <cell r="AR2824">
            <v>8</v>
          </cell>
          <cell r="AS2824">
            <v>42762</v>
          </cell>
          <cell r="AT2824" t="str">
            <v>SD Terminado Acciones de Movilidad UAERMV Circuito Movilidad Salvando Vidas -</v>
          </cell>
          <cell r="AU2824">
            <v>42762</v>
          </cell>
          <cell r="AV2824" t="str">
            <v>sc</v>
          </cell>
        </row>
        <row r="2825">
          <cell r="AP2825">
            <v>149740</v>
          </cell>
          <cell r="AQ2825">
            <v>8008025</v>
          </cell>
          <cell r="AR2825">
            <v>8</v>
          </cell>
          <cell r="AS2825">
            <v>42768</v>
          </cell>
          <cell r="AT2825" t="str">
            <v>SD Reservado Acciones de Movilidad UAERMV Circuito Movilidad Salvando Vidas -</v>
          </cell>
          <cell r="AU2825">
            <v>42768</v>
          </cell>
          <cell r="AV2825" t="str">
            <v>sc</v>
          </cell>
        </row>
        <row r="2826">
          <cell r="AP2826">
            <v>149741</v>
          </cell>
          <cell r="AQ2826">
            <v>8007995</v>
          </cell>
          <cell r="AR2826">
            <v>8</v>
          </cell>
          <cell r="AS2826">
            <v>42768</v>
          </cell>
          <cell r="AT2826" t="str">
            <v>SD Terminado Acciones de Movilidad UAERMV Circuito Movilidad Salvando Vidas -</v>
          </cell>
          <cell r="AU2826">
            <v>42768</v>
          </cell>
          <cell r="AV2826" t="str">
            <v>sc</v>
          </cell>
        </row>
        <row r="2827">
          <cell r="AP2827">
            <v>149742</v>
          </cell>
          <cell r="AQ2827">
            <v>8007933</v>
          </cell>
          <cell r="AR2827">
            <v>8</v>
          </cell>
          <cell r="AS2827">
            <v>42768</v>
          </cell>
          <cell r="AT2827" t="str">
            <v>SD Reservado Acciones de Movilidad UAERMV Circuito Movilidad Salvando Vidas -</v>
          </cell>
          <cell r="AU2827">
            <v>42768</v>
          </cell>
          <cell r="AV2827" t="str">
            <v>sc</v>
          </cell>
        </row>
        <row r="2828">
          <cell r="AP2828">
            <v>149765</v>
          </cell>
          <cell r="AQ2828">
            <v>8008835</v>
          </cell>
          <cell r="AR2828">
            <v>8</v>
          </cell>
          <cell r="AS2828">
            <v>42313</v>
          </cell>
          <cell r="AT2828" t="str">
            <v>CONV-1323-2013 Terminado Acciones de Movilidad IDU Circuito Movilidad  -</v>
          </cell>
          <cell r="AU2828">
            <v>42313</v>
          </cell>
          <cell r="AV2828" t="str">
            <v>sc</v>
          </cell>
        </row>
        <row r="2829">
          <cell r="AP2829">
            <v>149796</v>
          </cell>
          <cell r="AQ2829">
            <v>8009091</v>
          </cell>
          <cell r="AR2829">
            <v>8</v>
          </cell>
          <cell r="AS2829">
            <v>42034</v>
          </cell>
          <cell r="AT2829" t="str">
            <v>CONV-1292-2012 Terminado Rehabilitación UAERMV Circuito Movilidad  -</v>
          </cell>
          <cell r="AU2829">
            <v>42034</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v>42034</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v>42034</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v>42034</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v>42034</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v>42034</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v>42034</v>
          </cell>
          <cell r="AV2835" t="str">
            <v>sc</v>
          </cell>
        </row>
        <row r="2836">
          <cell r="AP2836">
            <v>149826</v>
          </cell>
          <cell r="AQ2836">
            <v>8010213</v>
          </cell>
          <cell r="AR2836">
            <v>8</v>
          </cell>
          <cell r="AS2836">
            <v>42514</v>
          </cell>
          <cell r="AT2836" t="str">
            <v>SD Reservado Mantenimiento Periódico UAERMV Circuito Movilidad  -</v>
          </cell>
          <cell r="AU2836">
            <v>42514</v>
          </cell>
          <cell r="AV2836" t="str">
            <v>sc</v>
          </cell>
        </row>
        <row r="2837">
          <cell r="AP2837">
            <v>149828</v>
          </cell>
          <cell r="AQ2837">
            <v>8010321</v>
          </cell>
          <cell r="AR2837">
            <v>8</v>
          </cell>
          <cell r="AS2837">
            <v>42514</v>
          </cell>
          <cell r="AT2837" t="str">
            <v>SD Reservado Mantenimiento Periódico UAERMV Circuito Movilidad  -</v>
          </cell>
          <cell r="AU2837">
            <v>42514</v>
          </cell>
          <cell r="AV2837" t="str">
            <v>sc</v>
          </cell>
        </row>
        <row r="2838">
          <cell r="AP2838">
            <v>149850</v>
          </cell>
          <cell r="AQ2838">
            <v>8009732</v>
          </cell>
          <cell r="AR2838">
            <v>8</v>
          </cell>
          <cell r="AS2838">
            <v>41029</v>
          </cell>
          <cell r="AT2838" t="str">
            <v>UMV-189-2009 Terminado Mantenimiento Periódico UAERMV Circuito Movilidad  -</v>
          </cell>
          <cell r="AU2838">
            <v>41029</v>
          </cell>
          <cell r="AV2838" t="str">
            <v>sc</v>
          </cell>
        </row>
        <row r="2839">
          <cell r="AP2839">
            <v>149851</v>
          </cell>
          <cell r="AQ2839">
            <v>8009836</v>
          </cell>
          <cell r="AR2839">
            <v>8</v>
          </cell>
          <cell r="AS2839">
            <v>41029</v>
          </cell>
          <cell r="AT2839" t="str">
            <v>UMV-189-2009 Terminado Mantenimiento Periódico UAERMV Circuito Movilidad  -</v>
          </cell>
          <cell r="AU2839">
            <v>41029</v>
          </cell>
          <cell r="AV2839" t="str">
            <v>sc</v>
          </cell>
        </row>
        <row r="2840">
          <cell r="AP2840">
            <v>149852</v>
          </cell>
          <cell r="AQ2840">
            <v>8009982</v>
          </cell>
          <cell r="AR2840">
            <v>8</v>
          </cell>
          <cell r="AS2840">
            <v>40897</v>
          </cell>
          <cell r="AT2840" t="str">
            <v>UMV-78-2010 Terminado Mantenimiento Periódico UAERMV Circuito Movilidad  -</v>
          </cell>
          <cell r="AU2840">
            <v>40897</v>
          </cell>
          <cell r="AV2840" t="str">
            <v>sc</v>
          </cell>
        </row>
        <row r="2841">
          <cell r="AP2841">
            <v>150029</v>
          </cell>
          <cell r="AQ2841">
            <v>8008970</v>
          </cell>
          <cell r="AR2841">
            <v>8</v>
          </cell>
          <cell r="AS2841">
            <v>42768</v>
          </cell>
          <cell r="AT2841" t="str">
            <v>SD Reservado Acciones de Movilidad UAERMV Circuito Movilidad Salvando Vidas -</v>
          </cell>
          <cell r="AU2841">
            <v>42768</v>
          </cell>
          <cell r="AV2841" t="str">
            <v>sc</v>
          </cell>
        </row>
        <row r="2842">
          <cell r="AP2842">
            <v>150030</v>
          </cell>
          <cell r="AQ2842">
            <v>8008889</v>
          </cell>
          <cell r="AR2842">
            <v>8</v>
          </cell>
          <cell r="AS2842">
            <v>42389</v>
          </cell>
          <cell r="AT2842" t="str">
            <v>SD Terminado Acciones de Movilidad UAERMV Circuito Movilidad Salvando Vidas -</v>
          </cell>
          <cell r="AU2842">
            <v>42389</v>
          </cell>
          <cell r="AV2842" t="str">
            <v>sc</v>
          </cell>
        </row>
        <row r="2843">
          <cell r="AP2843">
            <v>150032</v>
          </cell>
          <cell r="AQ2843">
            <v>8008712</v>
          </cell>
          <cell r="AR2843">
            <v>8</v>
          </cell>
          <cell r="AS2843">
            <v>42389</v>
          </cell>
          <cell r="AT2843" t="str">
            <v>SD Terminado Acciones de Movilidad UAERMV Circuito Movilidad Salvando Vidas -</v>
          </cell>
          <cell r="AU2843">
            <v>42389</v>
          </cell>
          <cell r="AV2843" t="str">
            <v>sc</v>
          </cell>
        </row>
        <row r="2844">
          <cell r="AP2844">
            <v>150035</v>
          </cell>
          <cell r="AQ2844">
            <v>8008457</v>
          </cell>
          <cell r="AR2844">
            <v>8</v>
          </cell>
          <cell r="AS2844">
            <v>42389</v>
          </cell>
          <cell r="AT2844" t="str">
            <v>SD Terminado Acciones de Movilidad UAERMV Circuito Movilidad Salvando Vidas -</v>
          </cell>
          <cell r="AU2844">
            <v>42389</v>
          </cell>
          <cell r="AV2844" t="str">
            <v>sc</v>
          </cell>
        </row>
        <row r="2845">
          <cell r="AP2845">
            <v>150036</v>
          </cell>
          <cell r="AQ2845">
            <v>8008399</v>
          </cell>
          <cell r="AR2845">
            <v>8</v>
          </cell>
          <cell r="AS2845">
            <v>42389</v>
          </cell>
          <cell r="AT2845" t="str">
            <v>SD Terminado Acciones de Movilidad UAERMV Circuito Movilidad Salvando Vidas -</v>
          </cell>
          <cell r="AU2845">
            <v>42389</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v>42579</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v>42579</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v>42579</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v>42579</v>
          </cell>
          <cell r="AV2849" t="str">
            <v>sc</v>
          </cell>
        </row>
        <row r="2850">
          <cell r="AP2850">
            <v>150178</v>
          </cell>
          <cell r="AQ2850">
            <v>8009162</v>
          </cell>
          <cell r="AR2850">
            <v>8</v>
          </cell>
          <cell r="AS2850">
            <v>42409</v>
          </cell>
          <cell r="AT2850" t="str">
            <v>COP-166-2014 Terminado Mantenimiento Periódico FDL KENNEDY Circuito Movilidad  -</v>
          </cell>
          <cell r="AU2850">
            <v>42409</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v>42409</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v>42409</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v>42409</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v>42409</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v>42409</v>
          </cell>
          <cell r="AV2855" t="str">
            <v>sc</v>
          </cell>
        </row>
        <row r="2856">
          <cell r="AP2856">
            <v>150207</v>
          </cell>
          <cell r="AQ2856">
            <v>8009278</v>
          </cell>
          <cell r="AR2856">
            <v>8</v>
          </cell>
          <cell r="AS2856">
            <v>42389</v>
          </cell>
          <cell r="AT2856" t="str">
            <v>SD Terminado Acciones de Movilidad UAERMV Circuito Movilidad Salvando Vidas -</v>
          </cell>
          <cell r="AU2856">
            <v>42389</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v>42667</v>
          </cell>
          <cell r="AV2857" t="str">
            <v>sc</v>
          </cell>
        </row>
        <row r="2858">
          <cell r="AP2858">
            <v>150209</v>
          </cell>
          <cell r="AQ2858">
            <v>8009444</v>
          </cell>
          <cell r="AR2858">
            <v>8</v>
          </cell>
          <cell r="AS2858">
            <v>42389</v>
          </cell>
          <cell r="AT2858" t="str">
            <v>SD Terminado Acciones de Movilidad UAERMV Circuito Movilidad Salvando Vidas -</v>
          </cell>
          <cell r="AU2858">
            <v>42389</v>
          </cell>
          <cell r="AV2858" t="str">
            <v>sc</v>
          </cell>
        </row>
        <row r="2859">
          <cell r="AP2859">
            <v>150210</v>
          </cell>
          <cell r="AQ2859">
            <v>8009695</v>
          </cell>
          <cell r="AR2859">
            <v>8</v>
          </cell>
          <cell r="AS2859">
            <v>42389</v>
          </cell>
          <cell r="AT2859" t="str">
            <v>SD Terminado Acciones de Movilidad UAERMV Circuito Movilidad Salvando Vidas -</v>
          </cell>
          <cell r="AU2859">
            <v>42389</v>
          </cell>
          <cell r="AV2859" t="str">
            <v>sc</v>
          </cell>
        </row>
        <row r="2860">
          <cell r="AP2860">
            <v>150211</v>
          </cell>
          <cell r="AQ2860">
            <v>8009763</v>
          </cell>
          <cell r="AR2860">
            <v>8</v>
          </cell>
          <cell r="AS2860">
            <v>42389</v>
          </cell>
          <cell r="AT2860" t="str">
            <v>SD Terminado Acciones de Movilidad UAERMV Circuito Movilidad Salvando Vidas -</v>
          </cell>
          <cell r="AU2860">
            <v>42389</v>
          </cell>
          <cell r="AV2860" t="str">
            <v>sc</v>
          </cell>
        </row>
        <row r="2861">
          <cell r="AP2861">
            <v>150212</v>
          </cell>
          <cell r="AQ2861">
            <v>8009809</v>
          </cell>
          <cell r="AR2861">
            <v>8</v>
          </cell>
          <cell r="AS2861">
            <v>42389</v>
          </cell>
          <cell r="AT2861" t="str">
            <v>SD Terminado Acciones de Movilidad UAERMV Circuito Movilidad Salvando Vidas -</v>
          </cell>
          <cell r="AU2861">
            <v>42389</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v>42579</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v>42579</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v>42579</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v>42579</v>
          </cell>
          <cell r="AV2865" t="str">
            <v>sc</v>
          </cell>
        </row>
        <row r="2866">
          <cell r="AP2866">
            <v>150255</v>
          </cell>
          <cell r="AQ2866">
            <v>8010181</v>
          </cell>
          <cell r="AR2866">
            <v>8</v>
          </cell>
          <cell r="AS2866">
            <v>41676</v>
          </cell>
          <cell r="AT2866" t="str">
            <v>SD Terminado Rehabilitación UAERMV Local  -</v>
          </cell>
          <cell r="AU2866">
            <v>41676</v>
          </cell>
          <cell r="AV2866" t="str">
            <v>sc</v>
          </cell>
        </row>
        <row r="2867">
          <cell r="AP2867">
            <v>150258</v>
          </cell>
          <cell r="AQ2867">
            <v>8010395</v>
          </cell>
          <cell r="AR2867">
            <v>8</v>
          </cell>
          <cell r="AS2867">
            <v>41912</v>
          </cell>
          <cell r="AT2867" t="str">
            <v>SD Terminado Rehabilitación UAERMV Local  -</v>
          </cell>
          <cell r="AU2867">
            <v>41912</v>
          </cell>
          <cell r="AV2867" t="str">
            <v>sc</v>
          </cell>
        </row>
        <row r="2868">
          <cell r="AP2868">
            <v>150259</v>
          </cell>
          <cell r="AQ2868">
            <v>8010482</v>
          </cell>
          <cell r="AR2868">
            <v>8</v>
          </cell>
          <cell r="AS2868">
            <v>41912</v>
          </cell>
          <cell r="AT2868" t="str">
            <v>SD Terminado Rehabilitación UAERMV Local  -</v>
          </cell>
          <cell r="AU2868">
            <v>41912</v>
          </cell>
          <cell r="AV2868" t="str">
            <v>sc</v>
          </cell>
        </row>
        <row r="2869">
          <cell r="AP2869">
            <v>150260</v>
          </cell>
          <cell r="AQ2869">
            <v>8010572</v>
          </cell>
          <cell r="AR2869">
            <v>8</v>
          </cell>
          <cell r="AS2869">
            <v>41912</v>
          </cell>
          <cell r="AT2869" t="str">
            <v>SD Terminado Rehabilitación UAERMV Local  -</v>
          </cell>
          <cell r="AU2869">
            <v>41912</v>
          </cell>
          <cell r="AV2869" t="str">
            <v>sc</v>
          </cell>
        </row>
        <row r="2870">
          <cell r="AP2870">
            <v>150261</v>
          </cell>
          <cell r="AQ2870">
            <v>8010627</v>
          </cell>
          <cell r="AR2870">
            <v>8</v>
          </cell>
          <cell r="AS2870">
            <v>41912</v>
          </cell>
          <cell r="AT2870" t="str">
            <v>SD Terminado Rehabilitación UAERMV Local  -</v>
          </cell>
          <cell r="AU2870">
            <v>41912</v>
          </cell>
          <cell r="AV2870" t="str">
            <v>sc</v>
          </cell>
        </row>
        <row r="2871">
          <cell r="AP2871">
            <v>150368</v>
          </cell>
          <cell r="AQ2871">
            <v>8010202</v>
          </cell>
          <cell r="AR2871">
            <v>8</v>
          </cell>
          <cell r="AS2871">
            <v>41852</v>
          </cell>
          <cell r="AT2871" t="str">
            <v>SD Reservado Mantenimiento Periódico FDL KENNEDY Local  Cabildos-</v>
          </cell>
          <cell r="AU2871">
            <v>41852</v>
          </cell>
          <cell r="AV2871" t="str">
            <v>sc</v>
          </cell>
        </row>
        <row r="2872">
          <cell r="AP2872">
            <v>150392</v>
          </cell>
          <cell r="AQ2872">
            <v>8009128</v>
          </cell>
          <cell r="AR2872">
            <v>8</v>
          </cell>
          <cell r="AS2872">
            <v>42313</v>
          </cell>
          <cell r="AT2872" t="str">
            <v>IDU-73-2008 Terminado Rehabilitación IDU Circuito Movilidad  -</v>
          </cell>
          <cell r="AU2872">
            <v>42313</v>
          </cell>
          <cell r="AV2872" t="str">
            <v>sc</v>
          </cell>
        </row>
        <row r="2873">
          <cell r="AP2873">
            <v>150456</v>
          </cell>
          <cell r="AQ2873">
            <v>8010487</v>
          </cell>
          <cell r="AR2873">
            <v>8</v>
          </cell>
          <cell r="AS2873">
            <v>42313</v>
          </cell>
          <cell r="AT2873" t="str">
            <v>IDU-73-2008 Terminado Rehabilitación IDU Circuito Movilidad  -</v>
          </cell>
          <cell r="AU2873">
            <v>42313</v>
          </cell>
          <cell r="AV2873" t="str">
            <v>sc</v>
          </cell>
        </row>
        <row r="2874">
          <cell r="AP2874">
            <v>150457</v>
          </cell>
          <cell r="AQ2874">
            <v>50006207</v>
          </cell>
          <cell r="AR2874">
            <v>8</v>
          </cell>
          <cell r="AS2874">
            <v>42313</v>
          </cell>
          <cell r="AT2874" t="str">
            <v>IDU-73-2008 Terminado Reconstrucción IDU Circuito Movilidad  -</v>
          </cell>
          <cell r="AU2874">
            <v>42313</v>
          </cell>
          <cell r="AV2874" t="str">
            <v>sc</v>
          </cell>
        </row>
        <row r="2875">
          <cell r="AP2875">
            <v>150524</v>
          </cell>
          <cell r="AQ2875">
            <v>8010215</v>
          </cell>
          <cell r="AR2875">
            <v>8</v>
          </cell>
          <cell r="AS2875">
            <v>40956</v>
          </cell>
          <cell r="AT2875" t="str">
            <v>SD Terminado Mantenimiento Periódico UAERMV Local  -</v>
          </cell>
          <cell r="AU2875">
            <v>40956</v>
          </cell>
          <cell r="AV2875" t="str">
            <v>sc</v>
          </cell>
        </row>
        <row r="2876">
          <cell r="AP2876">
            <v>150618</v>
          </cell>
          <cell r="AQ2876">
            <v>8009232</v>
          </cell>
          <cell r="AR2876">
            <v>8</v>
          </cell>
          <cell r="AS2876">
            <v>42389</v>
          </cell>
          <cell r="AT2876" t="str">
            <v>SD Terminado Acciones de Movilidad UAERMV Circuito Movilidad Salvando Vidas -</v>
          </cell>
          <cell r="AU2876">
            <v>42389</v>
          </cell>
          <cell r="AV2876" t="str">
            <v>sc</v>
          </cell>
        </row>
        <row r="2877">
          <cell r="AP2877">
            <v>150619</v>
          </cell>
          <cell r="AQ2877">
            <v>8009135</v>
          </cell>
          <cell r="AR2877">
            <v>8</v>
          </cell>
          <cell r="AS2877">
            <v>42389</v>
          </cell>
          <cell r="AT2877" t="str">
            <v>SD Terminado Acciones de Movilidad UAERMV Circuito Movilidad Salvando Vidas -</v>
          </cell>
          <cell r="AU2877">
            <v>42389</v>
          </cell>
          <cell r="AV2877" t="str">
            <v>sc</v>
          </cell>
        </row>
        <row r="2878">
          <cell r="AP2878">
            <v>150620</v>
          </cell>
          <cell r="AQ2878">
            <v>8009097</v>
          </cell>
          <cell r="AR2878">
            <v>8</v>
          </cell>
          <cell r="AS2878">
            <v>42534</v>
          </cell>
          <cell r="AT2878" t="str">
            <v>IDU-1707-2014 Terminado Acciones de Movilidad IDU Circuito Movilidad SITP Y TRONCALES -</v>
          </cell>
          <cell r="AU2878">
            <v>42534</v>
          </cell>
          <cell r="AV2878" t="str">
            <v>sc</v>
          </cell>
        </row>
        <row r="2879">
          <cell r="AP2879">
            <v>150621</v>
          </cell>
          <cell r="AQ2879">
            <v>8009037</v>
          </cell>
          <cell r="AR2879">
            <v>8</v>
          </cell>
          <cell r="AS2879">
            <v>42534</v>
          </cell>
          <cell r="AT2879" t="str">
            <v>IDU-1707-2014 Terminado Acciones de Movilidad IDU Circuito Movilidad SITP Y TRONCALES -</v>
          </cell>
          <cell r="AU2879">
            <v>42534</v>
          </cell>
          <cell r="AV2879" t="str">
            <v>sc</v>
          </cell>
        </row>
        <row r="2880">
          <cell r="AP2880">
            <v>150622</v>
          </cell>
          <cell r="AQ2880">
            <v>8008989</v>
          </cell>
          <cell r="AR2880">
            <v>8</v>
          </cell>
          <cell r="AS2880">
            <v>42534</v>
          </cell>
          <cell r="AT2880" t="str">
            <v>IDU-1707-2014 Terminado Acciones de Movilidad IDU Circuito Movilidad SITP Y TRONCALES -</v>
          </cell>
          <cell r="AU2880">
            <v>42534</v>
          </cell>
          <cell r="AV2880" t="str">
            <v>sc</v>
          </cell>
        </row>
        <row r="2881">
          <cell r="AP2881">
            <v>150623</v>
          </cell>
          <cell r="AQ2881">
            <v>8008959</v>
          </cell>
          <cell r="AR2881">
            <v>8</v>
          </cell>
          <cell r="AS2881">
            <v>42534</v>
          </cell>
          <cell r="AT2881" t="str">
            <v>IDU-1707-2014 Terminado Acciones de Movilidad IDU Circuito Movilidad SITP Y TRONCALES -</v>
          </cell>
          <cell r="AU2881">
            <v>42534</v>
          </cell>
          <cell r="AV2881" t="str">
            <v>sc</v>
          </cell>
        </row>
        <row r="2882">
          <cell r="AP2882">
            <v>150660</v>
          </cell>
          <cell r="AQ2882">
            <v>8010538</v>
          </cell>
          <cell r="AR2882">
            <v>8</v>
          </cell>
          <cell r="AS2882">
            <v>40897</v>
          </cell>
          <cell r="AT2882" t="str">
            <v>UMV-78-2010 Terminado Mantenimiento Periódico UAERMV Circuito Movilidad  -</v>
          </cell>
          <cell r="AU2882">
            <v>40897</v>
          </cell>
          <cell r="AV2882" t="str">
            <v>sc</v>
          </cell>
        </row>
        <row r="2883">
          <cell r="AP2883">
            <v>150661</v>
          </cell>
          <cell r="AQ2883">
            <v>8010505</v>
          </cell>
          <cell r="AR2883">
            <v>8</v>
          </cell>
          <cell r="AS2883">
            <v>40897</v>
          </cell>
          <cell r="AT2883" t="str">
            <v>UMV-78-2010 Terminado Mantenimiento Periódico UAERMV Circuito Movilidad  -</v>
          </cell>
          <cell r="AU2883">
            <v>40897</v>
          </cell>
          <cell r="AV2883" t="str">
            <v>sc</v>
          </cell>
        </row>
        <row r="2884">
          <cell r="AP2884">
            <v>150662</v>
          </cell>
          <cell r="AQ2884">
            <v>8010471</v>
          </cell>
          <cell r="AR2884">
            <v>8</v>
          </cell>
          <cell r="AS2884">
            <v>40897</v>
          </cell>
          <cell r="AT2884" t="str">
            <v>UMV-78-2010 Terminado Mantenimiento Periódico UAERMV Circuito Movilidad  -</v>
          </cell>
          <cell r="AU2884">
            <v>40897</v>
          </cell>
          <cell r="AV2884" t="str">
            <v>sc</v>
          </cell>
        </row>
        <row r="2885">
          <cell r="AP2885">
            <v>150663</v>
          </cell>
          <cell r="AQ2885">
            <v>8010449</v>
          </cell>
          <cell r="AR2885">
            <v>8</v>
          </cell>
          <cell r="AS2885">
            <v>40897</v>
          </cell>
          <cell r="AT2885" t="str">
            <v>UMV-78-2010 Terminado Mantenimiento Periódico UAERMV Circuito Movilidad  -</v>
          </cell>
          <cell r="AU2885">
            <v>40897</v>
          </cell>
          <cell r="AV2885" t="str">
            <v>sc</v>
          </cell>
        </row>
        <row r="2886">
          <cell r="AP2886">
            <v>150698</v>
          </cell>
          <cell r="AQ2886">
            <v>8009791</v>
          </cell>
          <cell r="AR2886">
            <v>8</v>
          </cell>
          <cell r="AS2886">
            <v>42768</v>
          </cell>
          <cell r="AT2886" t="str">
            <v>SD Reservado Acciones de Movilidad UAERMV Circuito Movilidad Salvando Vidas -</v>
          </cell>
          <cell r="AU2886">
            <v>42768</v>
          </cell>
          <cell r="AV2886" t="str">
            <v>sc</v>
          </cell>
        </row>
        <row r="2887">
          <cell r="AP2887">
            <v>150701</v>
          </cell>
          <cell r="AQ2887">
            <v>8010019</v>
          </cell>
          <cell r="AR2887">
            <v>8</v>
          </cell>
          <cell r="AS2887">
            <v>42389</v>
          </cell>
          <cell r="AT2887" t="str">
            <v>SD Terminado Acciones de Movilidad UAERMV Circuito Movilidad Salvando Vidas -</v>
          </cell>
          <cell r="AU2887">
            <v>42389</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v>41047</v>
          </cell>
          <cell r="AV2889" t="str">
            <v>sc</v>
          </cell>
        </row>
        <row r="2890">
          <cell r="AP2890">
            <v>150737</v>
          </cell>
          <cell r="AQ2890">
            <v>8010346</v>
          </cell>
          <cell r="AR2890">
            <v>8</v>
          </cell>
          <cell r="AS2890">
            <v>42389</v>
          </cell>
          <cell r="AT2890" t="str">
            <v>SD Terminado Acciones de Movilidad UAERMV Circuito Movilidad Salvando Vidas -</v>
          </cell>
          <cell r="AU2890">
            <v>42389</v>
          </cell>
          <cell r="AV2890" t="str">
            <v>sc</v>
          </cell>
        </row>
        <row r="2891">
          <cell r="AP2891">
            <v>150753</v>
          </cell>
          <cell r="AQ2891">
            <v>8010385</v>
          </cell>
          <cell r="AR2891">
            <v>8</v>
          </cell>
          <cell r="AS2891">
            <v>40897</v>
          </cell>
          <cell r="AT2891" t="str">
            <v>UMV-78-2010 Terminado Mantenimiento Periódico UAERMV Circuito Movilidad  -</v>
          </cell>
          <cell r="AU2891">
            <v>40897</v>
          </cell>
          <cell r="AV2891" t="str">
            <v>sc</v>
          </cell>
        </row>
        <row r="2892">
          <cell r="AP2892">
            <v>150861</v>
          </cell>
          <cell r="AQ2892">
            <v>8009328</v>
          </cell>
          <cell r="AR2892">
            <v>8</v>
          </cell>
          <cell r="AS2892">
            <v>42389</v>
          </cell>
          <cell r="AT2892" t="str">
            <v>SD Terminado Acciones de Movilidad UAERMV Circuito Movilidad Salvando Vidas -</v>
          </cell>
          <cell r="AU2892">
            <v>42389</v>
          </cell>
          <cell r="AV2892" t="str">
            <v>VIABLE</v>
          </cell>
        </row>
        <row r="2893">
          <cell r="AP2893">
            <v>151039</v>
          </cell>
          <cell r="AQ2893">
            <v>8009423</v>
          </cell>
          <cell r="AR2893">
            <v>8</v>
          </cell>
          <cell r="AS2893">
            <v>42768</v>
          </cell>
          <cell r="AT2893" t="str">
            <v>SD Reservado Acciones de Movilidad UAERMV Circuito Movilidad Salvando Vidas -</v>
          </cell>
          <cell r="AU2893">
            <v>42768</v>
          </cell>
          <cell r="AV2893" t="str">
            <v>sc</v>
          </cell>
        </row>
        <row r="2894">
          <cell r="AP2894">
            <v>151070</v>
          </cell>
          <cell r="AQ2894">
            <v>8010178</v>
          </cell>
          <cell r="AR2894">
            <v>8</v>
          </cell>
          <cell r="AS2894">
            <v>42153</v>
          </cell>
          <cell r="AT2894" t="str">
            <v>SD Terminado Acciones de Movilidad UAERMV Local  -</v>
          </cell>
          <cell r="AU2894">
            <v>42153</v>
          </cell>
          <cell r="AV2894" t="str">
            <v>sc</v>
          </cell>
        </row>
        <row r="2895">
          <cell r="AP2895">
            <v>151071</v>
          </cell>
          <cell r="AQ2895">
            <v>8010226</v>
          </cell>
          <cell r="AR2895">
            <v>8</v>
          </cell>
          <cell r="AS2895">
            <v>42185</v>
          </cell>
          <cell r="AT2895" t="str">
            <v>SD Terminado Acciones de Movilidad UAERMV Local  -</v>
          </cell>
          <cell r="AU2895">
            <v>42185</v>
          </cell>
          <cell r="AV2895" t="str">
            <v>sc</v>
          </cell>
        </row>
        <row r="2896">
          <cell r="AP2896">
            <v>151152</v>
          </cell>
          <cell r="AQ2896">
            <v>8009126</v>
          </cell>
          <cell r="AR2896">
            <v>8</v>
          </cell>
          <cell r="AS2896">
            <v>42731</v>
          </cell>
          <cell r="AT2896" t="str">
            <v>SD Reservado Mantenimiento Periódico IDU Circuito Movilidad EJECUCION SITP 2016 -</v>
          </cell>
          <cell r="AU2896">
            <v>42731</v>
          </cell>
          <cell r="AV2896" t="str">
            <v>sc</v>
          </cell>
        </row>
        <row r="2897">
          <cell r="AP2897">
            <v>151153</v>
          </cell>
          <cell r="AQ2897">
            <v>8009061</v>
          </cell>
          <cell r="AR2897">
            <v>8</v>
          </cell>
          <cell r="AS2897">
            <v>42731</v>
          </cell>
          <cell r="AT2897" t="str">
            <v>SD Reservado Mantenimiento Periódico IDU Circuito Movilidad EJECUCION SITP 2016 -</v>
          </cell>
          <cell r="AU2897">
            <v>42731</v>
          </cell>
          <cell r="AV2897" t="str">
            <v>sc</v>
          </cell>
        </row>
        <row r="2898">
          <cell r="AP2898">
            <v>151154</v>
          </cell>
          <cell r="AQ2898">
            <v>8009012</v>
          </cell>
          <cell r="AR2898">
            <v>8</v>
          </cell>
          <cell r="AS2898">
            <v>42731</v>
          </cell>
          <cell r="AT2898" t="str">
            <v>SD Reservado Mantenimiento Periódico IDU Circuito Movilidad EJECUCION SITP 2016 -</v>
          </cell>
          <cell r="AU2898">
            <v>42731</v>
          </cell>
          <cell r="AV2898" t="str">
            <v>sc</v>
          </cell>
        </row>
        <row r="2899">
          <cell r="AP2899">
            <v>151155</v>
          </cell>
          <cell r="AQ2899">
            <v>8008951</v>
          </cell>
          <cell r="AR2899">
            <v>8</v>
          </cell>
          <cell r="AS2899">
            <v>42731</v>
          </cell>
          <cell r="AT2899" t="str">
            <v>SD Reservado Mantenimiento Periódico IDU Circuito Movilidad EJECUCION SITP 2016 -</v>
          </cell>
          <cell r="AU2899">
            <v>42731</v>
          </cell>
          <cell r="AV2899" t="str">
            <v>sc</v>
          </cell>
        </row>
        <row r="2900">
          <cell r="AP2900">
            <v>151156</v>
          </cell>
          <cell r="AQ2900">
            <v>8008908</v>
          </cell>
          <cell r="AR2900">
            <v>8</v>
          </cell>
          <cell r="AS2900">
            <v>42731</v>
          </cell>
          <cell r="AT2900" t="str">
            <v>SD Reservado Mantenimiento Periódico IDU Circuito Movilidad EJECUCION SITP 2016 -</v>
          </cell>
          <cell r="AU2900">
            <v>42731</v>
          </cell>
          <cell r="AV2900" t="str">
            <v>sc</v>
          </cell>
        </row>
        <row r="2901">
          <cell r="AP2901">
            <v>151157</v>
          </cell>
          <cell r="AQ2901">
            <v>8008826</v>
          </cell>
          <cell r="AR2901">
            <v>8</v>
          </cell>
          <cell r="AS2901">
            <v>42731</v>
          </cell>
          <cell r="AT2901" t="str">
            <v>SD Reservado Mantenimiento Periódico IDU Circuito Movilidad EJECUCION SITP 2016 -</v>
          </cell>
          <cell r="AU2901">
            <v>42731</v>
          </cell>
          <cell r="AV2901" t="str">
            <v>sc</v>
          </cell>
        </row>
        <row r="2902">
          <cell r="AP2902">
            <v>151158</v>
          </cell>
          <cell r="AQ2902">
            <v>8008754</v>
          </cell>
          <cell r="AR2902">
            <v>8</v>
          </cell>
          <cell r="AS2902">
            <v>42731</v>
          </cell>
          <cell r="AT2902" t="str">
            <v>SD Reservado Mantenimiento Periódico IDU Circuito Movilidad EJECUCION SITP 2016 -</v>
          </cell>
          <cell r="AU2902">
            <v>42731</v>
          </cell>
          <cell r="AV2902" t="str">
            <v>sc</v>
          </cell>
        </row>
        <row r="2903">
          <cell r="AP2903">
            <v>151159</v>
          </cell>
          <cell r="AQ2903">
            <v>8008683</v>
          </cell>
          <cell r="AR2903">
            <v>8</v>
          </cell>
          <cell r="AS2903">
            <v>42731</v>
          </cell>
          <cell r="AT2903" t="str">
            <v>SD Reservado Mantenimiento Periódico IDU Circuito Movilidad EJECUCION SITP 2016 -</v>
          </cell>
          <cell r="AU2903">
            <v>42731</v>
          </cell>
          <cell r="AV2903" t="str">
            <v>sc</v>
          </cell>
        </row>
        <row r="2904">
          <cell r="AP2904">
            <v>151169</v>
          </cell>
          <cell r="AQ2904">
            <v>8010390</v>
          </cell>
          <cell r="AR2904">
            <v>8</v>
          </cell>
          <cell r="AS2904">
            <v>41579</v>
          </cell>
          <cell r="AT2904" t="str">
            <v>SD Terminado Rehabilitación UAERMV Circuito Movilidad  -</v>
          </cell>
          <cell r="AU2904">
            <v>41579</v>
          </cell>
          <cell r="AV2904" t="str">
            <v>sc</v>
          </cell>
        </row>
        <row r="2905">
          <cell r="AP2905">
            <v>151170</v>
          </cell>
          <cell r="AQ2905">
            <v>8010276</v>
          </cell>
          <cell r="AR2905">
            <v>8</v>
          </cell>
          <cell r="AS2905">
            <v>41579</v>
          </cell>
          <cell r="AT2905" t="str">
            <v>SD Terminado Rehabilitación UAERMV Circuito Movilidad  -</v>
          </cell>
          <cell r="AU2905">
            <v>41579</v>
          </cell>
          <cell r="AV2905" t="str">
            <v>sc</v>
          </cell>
        </row>
        <row r="2906">
          <cell r="AP2906">
            <v>151171</v>
          </cell>
          <cell r="AQ2906">
            <v>8010227</v>
          </cell>
          <cell r="AR2906">
            <v>8</v>
          </cell>
          <cell r="AS2906">
            <v>42768</v>
          </cell>
          <cell r="AT2906" t="str">
            <v>SD Reservado Acciones de Movilidad UAERMV Circuito Movilidad Salvando Vidas -</v>
          </cell>
          <cell r="AU2906">
            <v>42768</v>
          </cell>
          <cell r="AV2906" t="str">
            <v>sc</v>
          </cell>
        </row>
        <row r="2907">
          <cell r="AP2907">
            <v>151209</v>
          </cell>
          <cell r="AQ2907">
            <v>8009531</v>
          </cell>
          <cell r="AR2907">
            <v>8</v>
          </cell>
          <cell r="AS2907">
            <v>42768</v>
          </cell>
          <cell r="AT2907" t="str">
            <v>SD Reservado Acciones de Movilidad UAERMV Local Salvando Vidas -</v>
          </cell>
          <cell r="AU2907">
            <v>42768</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v>41912</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v>42667</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v>42667</v>
          </cell>
          <cell r="AV2911" t="str">
            <v>sc</v>
          </cell>
        </row>
        <row r="2912">
          <cell r="AP2912">
            <v>151785</v>
          </cell>
          <cell r="AQ2912">
            <v>8001524</v>
          </cell>
          <cell r="AR2912">
            <v>8</v>
          </cell>
          <cell r="AS2912">
            <v>41912</v>
          </cell>
          <cell r="AT2912" t="str">
            <v>SD Terminado Rehabilitación UAERMV Circuito Movilidad  -</v>
          </cell>
          <cell r="AU2912">
            <v>41912</v>
          </cell>
          <cell r="AV2912" t="str">
            <v>sc</v>
          </cell>
        </row>
        <row r="2913">
          <cell r="AP2913">
            <v>151788</v>
          </cell>
          <cell r="AQ2913">
            <v>8001405</v>
          </cell>
          <cell r="AR2913">
            <v>8</v>
          </cell>
          <cell r="AS2913">
            <v>42550</v>
          </cell>
          <cell r="AT2913" t="str">
            <v>SD Terminado Mantenimiento Periódico UAERMV Circuito Movilidad  -</v>
          </cell>
          <cell r="AU2913">
            <v>42550</v>
          </cell>
          <cell r="AV2913" t="str">
            <v>sc</v>
          </cell>
        </row>
        <row r="2914">
          <cell r="AP2914">
            <v>151829</v>
          </cell>
          <cell r="AQ2914">
            <v>50008340</v>
          </cell>
          <cell r="AR2914">
            <v>8</v>
          </cell>
          <cell r="AS2914">
            <v>41519</v>
          </cell>
          <cell r="AT2914" t="str">
            <v>SD Terminado Mantenimiento Periódico UAERMV Circuito Movilidad  -</v>
          </cell>
          <cell r="AU2914">
            <v>41519</v>
          </cell>
          <cell r="AV2914" t="str">
            <v>sc</v>
          </cell>
        </row>
        <row r="2915">
          <cell r="AP2915">
            <v>151830</v>
          </cell>
          <cell r="AQ2915">
            <v>50008340</v>
          </cell>
          <cell r="AR2915">
            <v>8</v>
          </cell>
          <cell r="AS2915">
            <v>42313</v>
          </cell>
          <cell r="AT2915" t="str">
            <v>IDU-1707-2014 Terminado Rehabilitación IDU Circuito Movilidad  -</v>
          </cell>
          <cell r="AU2915">
            <v>42313</v>
          </cell>
          <cell r="AV2915" t="str">
            <v>sc</v>
          </cell>
        </row>
        <row r="2916">
          <cell r="AP2916">
            <v>151831</v>
          </cell>
          <cell r="AQ2916">
            <v>8001714</v>
          </cell>
          <cell r="AR2916">
            <v>8</v>
          </cell>
          <cell r="AS2916">
            <v>42313</v>
          </cell>
          <cell r="AT2916" t="str">
            <v>IDU-1707-2014 Terminado Rehabilitación IDU Circuito Movilidad  -</v>
          </cell>
          <cell r="AU2916">
            <v>42313</v>
          </cell>
          <cell r="AV2916" t="str">
            <v>sc</v>
          </cell>
        </row>
        <row r="2917">
          <cell r="AP2917">
            <v>151848</v>
          </cell>
          <cell r="AQ2917">
            <v>8001666</v>
          </cell>
          <cell r="AR2917">
            <v>8</v>
          </cell>
          <cell r="AS2917">
            <v>40956</v>
          </cell>
          <cell r="AT2917" t="str">
            <v>SD Terminado Mantenimiento Periódico UAERMV Arterial  -</v>
          </cell>
          <cell r="AU2917">
            <v>40956</v>
          </cell>
          <cell r="AV2917" t="str">
            <v>sc</v>
          </cell>
        </row>
        <row r="2918">
          <cell r="AP2918">
            <v>151849</v>
          </cell>
          <cell r="AQ2918">
            <v>8001666</v>
          </cell>
          <cell r="AR2918">
            <v>8</v>
          </cell>
          <cell r="AS2918">
            <v>40956</v>
          </cell>
          <cell r="AT2918" t="str">
            <v>SD Terminado Mantenimiento Periódico UAERMV Arterial  -</v>
          </cell>
          <cell r="AU2918">
            <v>40956</v>
          </cell>
          <cell r="AV2918" t="str">
            <v>sc</v>
          </cell>
        </row>
        <row r="2919">
          <cell r="AP2919">
            <v>151850</v>
          </cell>
          <cell r="AQ2919">
            <v>8001506</v>
          </cell>
          <cell r="AR2919">
            <v>8</v>
          </cell>
          <cell r="AS2919">
            <v>40956</v>
          </cell>
          <cell r="AT2919" t="str">
            <v>CONV-004-2009 Terminado Mantenimiento Periódico UAERMV Arterial  -</v>
          </cell>
          <cell r="AU2919">
            <v>40956</v>
          </cell>
          <cell r="AV2919" t="str">
            <v>sc</v>
          </cell>
        </row>
        <row r="2920">
          <cell r="AP2920">
            <v>151851</v>
          </cell>
          <cell r="AQ2920">
            <v>8001506</v>
          </cell>
          <cell r="AR2920">
            <v>8</v>
          </cell>
          <cell r="AS2920">
            <v>40956</v>
          </cell>
          <cell r="AT2920" t="str">
            <v>CONV-004-2009 Terminado Mantenimiento Periódico UAERMV Arterial  -</v>
          </cell>
          <cell r="AU2920">
            <v>40956</v>
          </cell>
          <cell r="AV2920" t="str">
            <v>sc</v>
          </cell>
        </row>
        <row r="2921">
          <cell r="AP2921">
            <v>151985</v>
          </cell>
          <cell r="AQ2921">
            <v>8003055</v>
          </cell>
          <cell r="AR2921">
            <v>8</v>
          </cell>
          <cell r="AS2921">
            <v>41942</v>
          </cell>
          <cell r="AT2921" t="str">
            <v>SD Terminado Mantenimiento Periódico UAERMV Circuito Movilidad  -</v>
          </cell>
          <cell r="AU2921">
            <v>41942</v>
          </cell>
          <cell r="AV2921" t="str">
            <v>sc</v>
          </cell>
        </row>
        <row r="2922">
          <cell r="AP2922">
            <v>151986</v>
          </cell>
          <cell r="AQ2922">
            <v>8003869</v>
          </cell>
          <cell r="AR2922">
            <v>8</v>
          </cell>
          <cell r="AS2922">
            <v>42768</v>
          </cell>
          <cell r="AT2922" t="str">
            <v>SD Reservado Acciones de Movilidad UAERMV Circuito Movilidad Salvando Vidas -</v>
          </cell>
          <cell r="AU2922">
            <v>42768</v>
          </cell>
          <cell r="AV2922" t="str">
            <v>sc</v>
          </cell>
        </row>
        <row r="2923">
          <cell r="AP2923">
            <v>152083</v>
          </cell>
          <cell r="AQ2923">
            <v>8003079</v>
          </cell>
          <cell r="AR2923">
            <v>8</v>
          </cell>
          <cell r="AS2923">
            <v>42768</v>
          </cell>
          <cell r="AT2923" t="str">
            <v>SD Reservado Acciones de Movilidad UAERMV Circuito Movilidad Salvando Vidas -</v>
          </cell>
          <cell r="AU2923">
            <v>42768</v>
          </cell>
          <cell r="AV2923" t="str">
            <v>sc</v>
          </cell>
        </row>
        <row r="2924">
          <cell r="AP2924">
            <v>152204</v>
          </cell>
          <cell r="AQ2924">
            <v>8001555</v>
          </cell>
          <cell r="AR2924">
            <v>8</v>
          </cell>
          <cell r="AS2924">
            <v>42313</v>
          </cell>
          <cell r="AT2924" t="str">
            <v>IDU-1707-2014 Terminado Rehabilitación IDU Circuito Movilidad  -</v>
          </cell>
          <cell r="AU2924">
            <v>42313</v>
          </cell>
          <cell r="AV2924" t="str">
            <v>sc</v>
          </cell>
        </row>
        <row r="2925">
          <cell r="AP2925">
            <v>152205</v>
          </cell>
          <cell r="AQ2925">
            <v>8001243</v>
          </cell>
          <cell r="AR2925">
            <v>8</v>
          </cell>
          <cell r="AS2925">
            <v>42313</v>
          </cell>
          <cell r="AT2925" t="str">
            <v>IDU-1707-2014 Terminado Rehabilitación IDU Circuito Movilidad  -</v>
          </cell>
          <cell r="AU2925">
            <v>42313</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v>42667</v>
          </cell>
          <cell r="AV2926" t="str">
            <v>sc</v>
          </cell>
        </row>
        <row r="2927">
          <cell r="AP2927">
            <v>152215</v>
          </cell>
          <cell r="AQ2927">
            <v>8001948</v>
          </cell>
          <cell r="AR2927">
            <v>8</v>
          </cell>
          <cell r="AS2927">
            <v>41519</v>
          </cell>
          <cell r="AT2927" t="str">
            <v>SD Terminado Mantenimiento Periódico UAERMV Circuito Movilidad  -</v>
          </cell>
          <cell r="AU2927">
            <v>41519</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v>42667</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v>42667</v>
          </cell>
          <cell r="AV2929" t="str">
            <v>sc</v>
          </cell>
        </row>
        <row r="2930">
          <cell r="AP2930">
            <v>152218</v>
          </cell>
          <cell r="AQ2930">
            <v>8001724</v>
          </cell>
          <cell r="AR2930">
            <v>8</v>
          </cell>
          <cell r="AS2930">
            <v>41519</v>
          </cell>
          <cell r="AT2930" t="str">
            <v>SD Terminado Mantenimiento Periódico UAERMV Circuito Movilidad  -</v>
          </cell>
          <cell r="AU2930">
            <v>41519</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v>42278</v>
          </cell>
          <cell r="AV2935" t="str">
            <v>sc</v>
          </cell>
        </row>
        <row r="2936">
          <cell r="AP2936">
            <v>152253</v>
          </cell>
          <cell r="AQ2936">
            <v>8000606</v>
          </cell>
          <cell r="AR2936">
            <v>8</v>
          </cell>
          <cell r="AS2936">
            <v>42768</v>
          </cell>
          <cell r="AT2936" t="str">
            <v>SD Reservado Acciones de Movilidad UAERMV Local Salvando Vidas -</v>
          </cell>
          <cell r="AU2936">
            <v>42768</v>
          </cell>
          <cell r="AV2936" t="str">
            <v>VIABLE</v>
          </cell>
        </row>
        <row r="2937">
          <cell r="AP2937">
            <v>152255</v>
          </cell>
          <cell r="AQ2937">
            <v>8000579</v>
          </cell>
          <cell r="AR2937">
            <v>8</v>
          </cell>
          <cell r="AS2937">
            <v>42768</v>
          </cell>
          <cell r="AT2937" t="str">
            <v>SD Reservado Acciones de Movilidad UAERMV Circuito Movilidad Salvando Vidas -</v>
          </cell>
          <cell r="AU2937">
            <v>42768</v>
          </cell>
          <cell r="AV2937" t="str">
            <v>sc</v>
          </cell>
        </row>
        <row r="2938">
          <cell r="AP2938">
            <v>152260</v>
          </cell>
          <cell r="AQ2938">
            <v>8000515</v>
          </cell>
          <cell r="AR2938">
            <v>8</v>
          </cell>
          <cell r="AS2938">
            <v>42768</v>
          </cell>
          <cell r="AT2938" t="str">
            <v>SD Reservado Acciones de Movilidad UAERMV Circuito Movilidad Salvando Vidas -</v>
          </cell>
          <cell r="AU2938">
            <v>42768</v>
          </cell>
          <cell r="AV2938" t="str">
            <v>sc</v>
          </cell>
        </row>
        <row r="2939">
          <cell r="AP2939">
            <v>152473</v>
          </cell>
          <cell r="AQ2939">
            <v>8008349</v>
          </cell>
          <cell r="AR2939">
            <v>8</v>
          </cell>
          <cell r="AS2939">
            <v>42313</v>
          </cell>
          <cell r="AT2939" t="str">
            <v>IDU-73-2008 Terminado Rehabilitación IDU Circuito Movilidad  -</v>
          </cell>
          <cell r="AU2939">
            <v>42313</v>
          </cell>
          <cell r="AV2939" t="str">
            <v>sc</v>
          </cell>
        </row>
        <row r="2940">
          <cell r="AP2940">
            <v>152474</v>
          </cell>
          <cell r="AQ2940">
            <v>8008228</v>
          </cell>
          <cell r="AR2940">
            <v>8</v>
          </cell>
          <cell r="AS2940">
            <v>42313</v>
          </cell>
          <cell r="AT2940" t="str">
            <v>IDU-73-2008 Terminado Rehabilitación IDU Circuito Movilidad  -</v>
          </cell>
          <cell r="AU2940">
            <v>42313</v>
          </cell>
          <cell r="AV2940" t="str">
            <v>sc</v>
          </cell>
        </row>
        <row r="2941">
          <cell r="AP2941">
            <v>152476</v>
          </cell>
          <cell r="AQ2941">
            <v>8008027</v>
          </cell>
          <cell r="AR2941">
            <v>8</v>
          </cell>
          <cell r="AS2941">
            <v>42313</v>
          </cell>
          <cell r="AT2941" t="str">
            <v>IDU-73-2008 Terminado Rehabilitación IDU Circuito Movilidad  -</v>
          </cell>
          <cell r="AU2941">
            <v>42313</v>
          </cell>
          <cell r="AV2941" t="str">
            <v>sc</v>
          </cell>
        </row>
        <row r="2942">
          <cell r="AP2942">
            <v>152480</v>
          </cell>
          <cell r="AQ2942">
            <v>8007705</v>
          </cell>
          <cell r="AR2942">
            <v>8</v>
          </cell>
          <cell r="AS2942">
            <v>42313</v>
          </cell>
          <cell r="AT2942" t="str">
            <v>IDU-73-2008 Terminado Rehabilitación IDU Circuito Movilidad  -</v>
          </cell>
          <cell r="AU2942">
            <v>42313</v>
          </cell>
          <cell r="AV2942" t="str">
            <v>sc</v>
          </cell>
        </row>
        <row r="2943">
          <cell r="AP2943">
            <v>152481</v>
          </cell>
          <cell r="AQ2943">
            <v>8007622</v>
          </cell>
          <cell r="AR2943">
            <v>8</v>
          </cell>
          <cell r="AS2943">
            <v>42313</v>
          </cell>
          <cell r="AT2943" t="str">
            <v>IDU-73-2008 Terminado Rehabilitación IDU Circuito Movilidad  -</v>
          </cell>
          <cell r="AU2943">
            <v>42313</v>
          </cell>
          <cell r="AV2943" t="str">
            <v>sc</v>
          </cell>
        </row>
        <row r="2944">
          <cell r="AP2944">
            <v>152617</v>
          </cell>
          <cell r="AQ2944">
            <v>8004069</v>
          </cell>
          <cell r="AR2944">
            <v>8</v>
          </cell>
          <cell r="AS2944">
            <v>42731</v>
          </cell>
          <cell r="AT2944" t="str">
            <v>SD Reservado Mantenimiento Rutinario IDU Local EJECUCION SITP 2016 -</v>
          </cell>
          <cell r="AU2944">
            <v>42731</v>
          </cell>
          <cell r="AV2944" t="str">
            <v>sc</v>
          </cell>
        </row>
        <row r="2945">
          <cell r="AP2945">
            <v>152618</v>
          </cell>
          <cell r="AQ2945">
            <v>8003984</v>
          </cell>
          <cell r="AR2945">
            <v>8</v>
          </cell>
          <cell r="AS2945">
            <v>42731</v>
          </cell>
          <cell r="AT2945" t="str">
            <v>SD Reservado Mantenimiento Rutinario IDU Local EJECUCION SITP 2016 -</v>
          </cell>
          <cell r="AU2945">
            <v>42731</v>
          </cell>
          <cell r="AV2945" t="str">
            <v>sc</v>
          </cell>
        </row>
        <row r="2946">
          <cell r="AP2946">
            <v>152631</v>
          </cell>
          <cell r="AQ2946">
            <v>8003826</v>
          </cell>
          <cell r="AR2946">
            <v>8</v>
          </cell>
          <cell r="AS2946">
            <v>42731</v>
          </cell>
          <cell r="AT2946" t="str">
            <v>SD Reservado Rehabilitación IDU Local EJECUCION SITP 2016 -</v>
          </cell>
          <cell r="AU2946">
            <v>42731</v>
          </cell>
          <cell r="AV2946" t="str">
            <v>sc</v>
          </cell>
        </row>
        <row r="2947">
          <cell r="AP2947">
            <v>152632</v>
          </cell>
          <cell r="AQ2947">
            <v>8003881</v>
          </cell>
          <cell r="AR2947">
            <v>8</v>
          </cell>
          <cell r="AS2947">
            <v>42731</v>
          </cell>
          <cell r="AT2947" t="str">
            <v>SD Reservado Rehabilitación IDU Local EJECUCION SITP 2016 -</v>
          </cell>
          <cell r="AU2947">
            <v>42731</v>
          </cell>
          <cell r="AV2947" t="str">
            <v>sc</v>
          </cell>
        </row>
        <row r="2948">
          <cell r="AP2948">
            <v>152633</v>
          </cell>
          <cell r="AQ2948">
            <v>8003966</v>
          </cell>
          <cell r="AR2948">
            <v>8</v>
          </cell>
          <cell r="AS2948">
            <v>42731</v>
          </cell>
          <cell r="AT2948" t="str">
            <v>SD Reservado Rehabilitación IDU Local EJECUCION SITP 2016 -</v>
          </cell>
          <cell r="AU2948">
            <v>42731</v>
          </cell>
          <cell r="AV2948" t="str">
            <v>sc</v>
          </cell>
        </row>
        <row r="2949">
          <cell r="AP2949">
            <v>152634</v>
          </cell>
          <cell r="AQ2949">
            <v>8004009</v>
          </cell>
          <cell r="AR2949">
            <v>8</v>
          </cell>
          <cell r="AS2949">
            <v>42766</v>
          </cell>
          <cell r="AT2949" t="str">
            <v>SD Reservado Rehabilitación IDU Local EJECUCION SITP 2016 -</v>
          </cell>
          <cell r="AU2949">
            <v>42766</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v>42731</v>
          </cell>
          <cell r="AV2950" t="str">
            <v>sc</v>
          </cell>
        </row>
        <row r="2951">
          <cell r="AP2951">
            <v>153494</v>
          </cell>
          <cell r="AQ2951">
            <v>8007968</v>
          </cell>
          <cell r="AR2951">
            <v>8</v>
          </cell>
          <cell r="AS2951">
            <v>41519</v>
          </cell>
          <cell r="AT2951" t="str">
            <v>SD Terminado Mantenimiento Periódico UAERMV Circuito Movilidad  -</v>
          </cell>
          <cell r="AU2951">
            <v>41519</v>
          </cell>
          <cell r="AV2951" t="str">
            <v>sc</v>
          </cell>
        </row>
        <row r="2952">
          <cell r="AP2952">
            <v>153497</v>
          </cell>
          <cell r="AQ2952">
            <v>8007741</v>
          </cell>
          <cell r="AR2952">
            <v>8</v>
          </cell>
          <cell r="AS2952">
            <v>42768</v>
          </cell>
          <cell r="AT2952" t="str">
            <v>SD Reservado Acciones de Movilidad UAERMV Circuito Movilidad Salvando Vidas -</v>
          </cell>
          <cell r="AU2952">
            <v>42768</v>
          </cell>
          <cell r="AV2952" t="str">
            <v>sc</v>
          </cell>
        </row>
        <row r="2953">
          <cell r="AP2953">
            <v>153500</v>
          </cell>
          <cell r="AQ2953">
            <v>8007513</v>
          </cell>
          <cell r="AR2953">
            <v>8</v>
          </cell>
          <cell r="AS2953">
            <v>41519</v>
          </cell>
          <cell r="AT2953" t="str">
            <v>SD Terminado Mantenimiento Periódico UAERMV Circuito Movilidad  -</v>
          </cell>
          <cell r="AU2953">
            <v>41519</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v>42768</v>
          </cell>
          <cell r="AV2957" t="str">
            <v>sc</v>
          </cell>
        </row>
        <row r="2958">
          <cell r="AP2958">
            <v>154068</v>
          </cell>
          <cell r="AQ2958">
            <v>8001478</v>
          </cell>
          <cell r="AR2958">
            <v>8</v>
          </cell>
          <cell r="AS2958">
            <v>42768</v>
          </cell>
          <cell r="AT2958" t="str">
            <v>SD Reservado Acciones de Movilidad UAERMV Intermedia Salvando Vidas -</v>
          </cell>
          <cell r="AU2958">
            <v>42768</v>
          </cell>
          <cell r="AV2958" t="str">
            <v>sc</v>
          </cell>
        </row>
        <row r="2959">
          <cell r="AP2959">
            <v>154069</v>
          </cell>
          <cell r="AQ2959">
            <v>8001361</v>
          </cell>
          <cell r="AR2959">
            <v>8</v>
          </cell>
          <cell r="AS2959">
            <v>42768</v>
          </cell>
          <cell r="AT2959" t="str">
            <v>SD Reservado Acciones de Movilidad UAERMV Intermedia Salvando Vidas -</v>
          </cell>
          <cell r="AU2959">
            <v>42768</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v>41852</v>
          </cell>
          <cell r="AV2960" t="str">
            <v>sc</v>
          </cell>
        </row>
        <row r="2961">
          <cell r="AP2961">
            <v>154287</v>
          </cell>
          <cell r="AQ2961">
            <v>8000691</v>
          </cell>
          <cell r="AR2961">
            <v>8</v>
          </cell>
          <cell r="AS2961">
            <v>42731</v>
          </cell>
          <cell r="AT2961" t="str">
            <v>SD Reservado Mantenimiento Periódico IDU Circuito Movilidad EJECUCION SITP 2016 -</v>
          </cell>
          <cell r="AU2961">
            <v>42731</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v>42731</v>
          </cell>
          <cell r="AV2962" t="str">
            <v>sc</v>
          </cell>
        </row>
        <row r="2963">
          <cell r="AP2963">
            <v>154570</v>
          </cell>
          <cell r="AQ2963">
            <v>8002798</v>
          </cell>
          <cell r="AR2963">
            <v>8</v>
          </cell>
          <cell r="AS2963">
            <v>42731</v>
          </cell>
          <cell r="AT2963" t="str">
            <v>SD Reservado Mantenimiento Rutinario IDU Circuito Movilidad EJECUCION SITP 2016 -</v>
          </cell>
          <cell r="AU2963">
            <v>42731</v>
          </cell>
          <cell r="AV2963" t="str">
            <v>sc</v>
          </cell>
        </row>
        <row r="2964">
          <cell r="AP2964">
            <v>154571</v>
          </cell>
          <cell r="AQ2964">
            <v>8002752</v>
          </cell>
          <cell r="AR2964">
            <v>8</v>
          </cell>
          <cell r="AS2964">
            <v>42731</v>
          </cell>
          <cell r="AT2964" t="str">
            <v>SD Reservado Mantenimiento Rutinario IDU Circuito Movilidad EJECUCION SITP 2016 -</v>
          </cell>
          <cell r="AU2964">
            <v>42731</v>
          </cell>
          <cell r="AV2964" t="str">
            <v>sc</v>
          </cell>
        </row>
        <row r="2965">
          <cell r="AP2965">
            <v>154606</v>
          </cell>
          <cell r="AQ2965">
            <v>8002845</v>
          </cell>
          <cell r="AR2965">
            <v>8</v>
          </cell>
          <cell r="AS2965">
            <v>42731</v>
          </cell>
          <cell r="AT2965" t="str">
            <v>SD Reservado Mantenimiento Rutinario IDU Circuito Movilidad EJECUCION SITP 2016 -</v>
          </cell>
          <cell r="AU2965">
            <v>42731</v>
          </cell>
          <cell r="AV2965" t="str">
            <v>sc</v>
          </cell>
        </row>
        <row r="2966">
          <cell r="AP2966">
            <v>154607</v>
          </cell>
          <cell r="AQ2966">
            <v>8002891</v>
          </cell>
          <cell r="AR2966">
            <v>8</v>
          </cell>
          <cell r="AS2966">
            <v>42731</v>
          </cell>
          <cell r="AT2966" t="str">
            <v>SD Reservado Mantenimiento Rutinario IDU Circuito Movilidad EJECUCION SITP 2016 -</v>
          </cell>
          <cell r="AU2966">
            <v>42731</v>
          </cell>
          <cell r="AV2966" t="str">
            <v>sc</v>
          </cell>
        </row>
        <row r="2967">
          <cell r="AP2967">
            <v>154608</v>
          </cell>
          <cell r="AQ2967">
            <v>8002935</v>
          </cell>
          <cell r="AR2967">
            <v>8</v>
          </cell>
          <cell r="AS2967">
            <v>42731</v>
          </cell>
          <cell r="AT2967" t="str">
            <v>SD Reservado Mantenimiento Rutinario IDU Circuito Movilidad EJECUCION SITP 2016 -</v>
          </cell>
          <cell r="AU2967">
            <v>42731</v>
          </cell>
          <cell r="AV2967" t="str">
            <v>sc</v>
          </cell>
        </row>
        <row r="2968">
          <cell r="AP2968">
            <v>154609</v>
          </cell>
          <cell r="AQ2968">
            <v>8002979</v>
          </cell>
          <cell r="AR2968">
            <v>8</v>
          </cell>
          <cell r="AS2968">
            <v>42731</v>
          </cell>
          <cell r="AT2968" t="str">
            <v>SD Reservado Mantenimiento Rutinario IDU Circuito Movilidad EJECUCION SITP 2016 -</v>
          </cell>
          <cell r="AU2968">
            <v>42731</v>
          </cell>
          <cell r="AV2968" t="str">
            <v>sc</v>
          </cell>
        </row>
        <row r="2969">
          <cell r="AP2969">
            <v>154610</v>
          </cell>
          <cell r="AQ2969">
            <v>8003020</v>
          </cell>
          <cell r="AR2969">
            <v>8</v>
          </cell>
          <cell r="AS2969">
            <v>42731</v>
          </cell>
          <cell r="AT2969" t="str">
            <v>SD Reservado Mantenimiento Rutinario IDU Circuito Movilidad EJECUCION SITP 2016 -</v>
          </cell>
          <cell r="AU2969">
            <v>42731</v>
          </cell>
          <cell r="AV2969" t="str">
            <v>sc</v>
          </cell>
        </row>
        <row r="2970">
          <cell r="AP2970">
            <v>154611</v>
          </cell>
          <cell r="AQ2970">
            <v>8003070</v>
          </cell>
          <cell r="AR2970">
            <v>8</v>
          </cell>
          <cell r="AS2970">
            <v>42731</v>
          </cell>
          <cell r="AT2970" t="str">
            <v>SD Reservado Mantenimiento Rutinario IDU Circuito Movilidad EJECUCION SITP 2016 -</v>
          </cell>
          <cell r="AU2970">
            <v>42731</v>
          </cell>
          <cell r="AV2970" t="str">
            <v>sc</v>
          </cell>
        </row>
        <row r="2971">
          <cell r="AP2971">
            <v>154612</v>
          </cell>
          <cell r="AQ2971">
            <v>8003123</v>
          </cell>
          <cell r="AR2971">
            <v>8</v>
          </cell>
          <cell r="AS2971">
            <v>42731</v>
          </cell>
          <cell r="AT2971" t="str">
            <v>SD Reservado Mantenimiento Rutinario IDU Circuito Movilidad EJECUCION SITP 2016 -</v>
          </cell>
          <cell r="AU2971">
            <v>42731</v>
          </cell>
          <cell r="AV2971" t="str">
            <v>sc</v>
          </cell>
        </row>
        <row r="2972">
          <cell r="AP2972">
            <v>154613</v>
          </cell>
          <cell r="AQ2972">
            <v>8003163</v>
          </cell>
          <cell r="AR2972">
            <v>8</v>
          </cell>
          <cell r="AS2972">
            <v>42731</v>
          </cell>
          <cell r="AT2972" t="str">
            <v>SD Reservado Mantenimiento Rutinario IDU Circuito Movilidad EJECUCION SITP 2016 -</v>
          </cell>
          <cell r="AU2972">
            <v>42731</v>
          </cell>
          <cell r="AV2972" t="str">
            <v>sc</v>
          </cell>
        </row>
        <row r="2973">
          <cell r="AP2973">
            <v>154614</v>
          </cell>
          <cell r="AQ2973">
            <v>8003217</v>
          </cell>
          <cell r="AR2973">
            <v>8</v>
          </cell>
          <cell r="AS2973">
            <v>42731</v>
          </cell>
          <cell r="AT2973" t="str">
            <v>SD Reservado Mantenimiento Rutinario IDU Circuito Movilidad EJECUCION SITP 2016 -</v>
          </cell>
          <cell r="AU2973">
            <v>42731</v>
          </cell>
          <cell r="AV2973" t="str">
            <v>sc</v>
          </cell>
        </row>
        <row r="2974">
          <cell r="AP2974">
            <v>154615</v>
          </cell>
          <cell r="AQ2974">
            <v>8003279</v>
          </cell>
          <cell r="AR2974">
            <v>8</v>
          </cell>
          <cell r="AS2974">
            <v>42731</v>
          </cell>
          <cell r="AT2974" t="str">
            <v>SD Reservado Mantenimiento Rutinario IDU Circuito Movilidad EJECUCION SITP 2016 -</v>
          </cell>
          <cell r="AU2974">
            <v>42731</v>
          </cell>
          <cell r="AV2974" t="str">
            <v>sc</v>
          </cell>
        </row>
        <row r="2975">
          <cell r="AP2975">
            <v>154616</v>
          </cell>
          <cell r="AQ2975">
            <v>8003329</v>
          </cell>
          <cell r="AR2975">
            <v>8</v>
          </cell>
          <cell r="AS2975">
            <v>42731</v>
          </cell>
          <cell r="AT2975" t="str">
            <v>SD Reservado Mantenimiento Rutinario IDU Circuito Movilidad EJECUCION SITP 2016 -</v>
          </cell>
          <cell r="AU2975">
            <v>42731</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v>42731</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v>42731</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v>42731</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v>42731</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v>42731</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v>42731</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v>42731</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v>42731</v>
          </cell>
          <cell r="AV2983" t="str">
            <v>sc</v>
          </cell>
        </row>
        <row r="2984">
          <cell r="AP2984">
            <v>155421</v>
          </cell>
          <cell r="AQ2984">
            <v>8002915</v>
          </cell>
          <cell r="AR2984">
            <v>8</v>
          </cell>
          <cell r="AS2984">
            <v>42313</v>
          </cell>
          <cell r="AT2984" t="str">
            <v>IDU-73-2008 Terminado Rehabilitación IDU Circuito Movilidad  -</v>
          </cell>
          <cell r="AU2984">
            <v>42313</v>
          </cell>
          <cell r="AV2984" t="str">
            <v>sc</v>
          </cell>
        </row>
        <row r="2985">
          <cell r="AP2985">
            <v>155422</v>
          </cell>
          <cell r="AQ2985">
            <v>8002942</v>
          </cell>
          <cell r="AR2985">
            <v>8</v>
          </cell>
          <cell r="AS2985">
            <v>42313</v>
          </cell>
          <cell r="AT2985" t="str">
            <v>IDU-73-2008 Terminado Rehabilitación IDU Circuito Movilidad  -</v>
          </cell>
          <cell r="AU2985">
            <v>42313</v>
          </cell>
          <cell r="AV2985" t="str">
            <v>sc</v>
          </cell>
        </row>
        <row r="2986">
          <cell r="AP2986">
            <v>155423</v>
          </cell>
          <cell r="AQ2986">
            <v>8002969</v>
          </cell>
          <cell r="AR2986">
            <v>8</v>
          </cell>
          <cell r="AS2986">
            <v>42313</v>
          </cell>
          <cell r="AT2986" t="str">
            <v>IDU-73-2008 Terminado Rehabilitación IDU Circuito Movilidad  -</v>
          </cell>
          <cell r="AU2986">
            <v>42313</v>
          </cell>
          <cell r="AV2986" t="str">
            <v>sc</v>
          </cell>
        </row>
        <row r="2987">
          <cell r="AP2987">
            <v>155424</v>
          </cell>
          <cell r="AQ2987">
            <v>8002994</v>
          </cell>
          <cell r="AR2987">
            <v>8</v>
          </cell>
          <cell r="AS2987">
            <v>42313</v>
          </cell>
          <cell r="AT2987" t="str">
            <v>IDU-73-2008 Terminado Rehabilitación IDU Circuito Movilidad  -</v>
          </cell>
          <cell r="AU2987">
            <v>42313</v>
          </cell>
          <cell r="AV2987" t="str">
            <v>sc</v>
          </cell>
        </row>
        <row r="2988">
          <cell r="AP2988">
            <v>155427</v>
          </cell>
          <cell r="AQ2988">
            <v>8003066</v>
          </cell>
          <cell r="AR2988">
            <v>8</v>
          </cell>
          <cell r="AS2988">
            <v>42313</v>
          </cell>
          <cell r="AT2988" t="str">
            <v>IDU-73-2008 Terminado Rehabilitación IDU Circuito Movilidad  -</v>
          </cell>
          <cell r="AU2988">
            <v>42313</v>
          </cell>
          <cell r="AV2988" t="str">
            <v>sc</v>
          </cell>
        </row>
        <row r="2989">
          <cell r="AP2989">
            <v>155709</v>
          </cell>
          <cell r="AQ2989">
            <v>8004537</v>
          </cell>
          <cell r="AR2989">
            <v>8</v>
          </cell>
          <cell r="AS2989">
            <v>42313</v>
          </cell>
          <cell r="AT2989" t="str">
            <v>IDU-73-2008 Terminado Acciones de Movilidad IDU Circuito Movilidad  -</v>
          </cell>
          <cell r="AU2989">
            <v>42313</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v>42079</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v>42079</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v>42079</v>
          </cell>
          <cell r="AV2992" t="str">
            <v>sc</v>
          </cell>
        </row>
        <row r="2993">
          <cell r="AP2993">
            <v>156356</v>
          </cell>
          <cell r="AQ2993">
            <v>8000646</v>
          </cell>
          <cell r="AR2993">
            <v>8</v>
          </cell>
          <cell r="AS2993">
            <v>42034</v>
          </cell>
          <cell r="AT2993" t="str">
            <v>SD Reservado Mantenimiento Periódico UAERMV Circuito Movilidad  -</v>
          </cell>
          <cell r="AU2993">
            <v>42034</v>
          </cell>
          <cell r="AV2993" t="str">
            <v>sc</v>
          </cell>
        </row>
        <row r="2994">
          <cell r="AP2994">
            <v>156477</v>
          </cell>
          <cell r="AQ2994">
            <v>8001229</v>
          </cell>
          <cell r="AR2994">
            <v>8</v>
          </cell>
          <cell r="AS2994">
            <v>40864</v>
          </cell>
          <cell r="AT2994" t="str">
            <v>SD Terminado Mantenimiento Periódico UAERMV Circuito Movilidad  -</v>
          </cell>
          <cell r="AU2994">
            <v>40864</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v>42667</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v>42278</v>
          </cell>
          <cell r="AV2997" t="str">
            <v>sc</v>
          </cell>
        </row>
        <row r="2998">
          <cell r="AP2998">
            <v>320002</v>
          </cell>
          <cell r="AQ2998">
            <v>6000001</v>
          </cell>
          <cell r="AR2998">
            <v>8</v>
          </cell>
          <cell r="AS2998">
            <v>42313</v>
          </cell>
          <cell r="AT2998" t="str">
            <v>IDU-1718-2014 Terminado Mantenimiento Rutinario IDU Arterial  -</v>
          </cell>
          <cell r="AU2998">
            <v>42313</v>
          </cell>
          <cell r="AV2998" t="str">
            <v>sc</v>
          </cell>
        </row>
        <row r="2999">
          <cell r="AP2999">
            <v>320004</v>
          </cell>
          <cell r="AQ2999">
            <v>6000001</v>
          </cell>
          <cell r="AR2999">
            <v>8</v>
          </cell>
          <cell r="AS2999">
            <v>42313</v>
          </cell>
          <cell r="AT2999" t="str">
            <v>IDU-1718-2014 Terminado Mantenimiento Rutinario IDU Arterial  -</v>
          </cell>
          <cell r="AU2999">
            <v>42313</v>
          </cell>
          <cell r="AV2999" t="str">
            <v>sc</v>
          </cell>
        </row>
        <row r="3000">
          <cell r="AP3000">
            <v>320009</v>
          </cell>
          <cell r="AQ3000">
            <v>6000002</v>
          </cell>
          <cell r="AR3000">
            <v>8</v>
          </cell>
          <cell r="AS3000">
            <v>42313</v>
          </cell>
          <cell r="AT3000" t="str">
            <v>IDU-1718-2014 Terminado Mantenimiento Rutinario IDU Arterial  -</v>
          </cell>
          <cell r="AU3000">
            <v>42313</v>
          </cell>
          <cell r="AV3000" t="str">
            <v>sc</v>
          </cell>
        </row>
        <row r="3001">
          <cell r="AP3001">
            <v>320013</v>
          </cell>
          <cell r="AQ3001">
            <v>6000002</v>
          </cell>
          <cell r="AR3001">
            <v>8</v>
          </cell>
          <cell r="AS3001">
            <v>42313</v>
          </cell>
          <cell r="AT3001" t="str">
            <v>IDU-1718-2014 Terminado Mantenimiento Rutinario IDU Arterial  -</v>
          </cell>
          <cell r="AU3001">
            <v>42313</v>
          </cell>
          <cell r="AV3001" t="str">
            <v>sc</v>
          </cell>
        </row>
        <row r="3002">
          <cell r="AP3002">
            <v>320016</v>
          </cell>
          <cell r="AQ3002">
            <v>6000003</v>
          </cell>
          <cell r="AR3002">
            <v>8</v>
          </cell>
          <cell r="AS3002">
            <v>42313</v>
          </cell>
          <cell r="AT3002" t="str">
            <v>IDU-1718-2014 Terminado Mantenimiento Rutinario IDU Arterial  -</v>
          </cell>
          <cell r="AU3002">
            <v>42313</v>
          </cell>
          <cell r="AV3002" t="str">
            <v>sc</v>
          </cell>
        </row>
        <row r="3003">
          <cell r="AP3003">
            <v>320018</v>
          </cell>
          <cell r="AQ3003">
            <v>6000003</v>
          </cell>
          <cell r="AR3003">
            <v>8</v>
          </cell>
          <cell r="AS3003">
            <v>42313</v>
          </cell>
          <cell r="AT3003" t="str">
            <v>IDU-1718-2014 Terminado Mantenimiento Rutinario IDU Arterial  -</v>
          </cell>
          <cell r="AU3003">
            <v>42313</v>
          </cell>
          <cell r="AV3003" t="str">
            <v>sc</v>
          </cell>
        </row>
        <row r="3004">
          <cell r="AP3004">
            <v>320021</v>
          </cell>
          <cell r="AQ3004">
            <v>6000004</v>
          </cell>
          <cell r="AR3004">
            <v>8</v>
          </cell>
          <cell r="AS3004">
            <v>42313</v>
          </cell>
          <cell r="AT3004" t="str">
            <v>IDU-1718-2014 Terminado Mantenimiento Rutinario IDU Arterial  -</v>
          </cell>
          <cell r="AU3004">
            <v>42313</v>
          </cell>
          <cell r="AV3004" t="str">
            <v>sc</v>
          </cell>
        </row>
        <row r="3005">
          <cell r="AP3005">
            <v>320023</v>
          </cell>
          <cell r="AQ3005">
            <v>6000004</v>
          </cell>
          <cell r="AR3005">
            <v>8</v>
          </cell>
          <cell r="AS3005">
            <v>42313</v>
          </cell>
          <cell r="AT3005" t="str">
            <v>IDU-1718-2014 Terminado Mantenimiento Rutinario IDU Arterial  -</v>
          </cell>
          <cell r="AU3005">
            <v>42313</v>
          </cell>
          <cell r="AV3005" t="str">
            <v>sc</v>
          </cell>
        </row>
        <row r="3006">
          <cell r="AP3006">
            <v>320104</v>
          </cell>
          <cell r="AQ3006">
            <v>6000022</v>
          </cell>
          <cell r="AR3006">
            <v>8</v>
          </cell>
          <cell r="AS3006">
            <v>42313</v>
          </cell>
          <cell r="AT3006" t="str">
            <v>IDU-1804-2013 Terminado Mantenimiento Periódico IDU Arterial  -</v>
          </cell>
          <cell r="AU3006">
            <v>42313</v>
          </cell>
          <cell r="AV3006" t="str">
            <v>sc</v>
          </cell>
        </row>
        <row r="3007">
          <cell r="AP3007">
            <v>320106</v>
          </cell>
          <cell r="AQ3007">
            <v>6000022</v>
          </cell>
          <cell r="AR3007">
            <v>8</v>
          </cell>
          <cell r="AS3007">
            <v>42313</v>
          </cell>
          <cell r="AT3007" t="str">
            <v>IDU-1804-2013 Terminado Mantenimiento Periódico IDU Arterial  -</v>
          </cell>
          <cell r="AU3007">
            <v>42313</v>
          </cell>
          <cell r="AV3007" t="str">
            <v>sc</v>
          </cell>
        </row>
        <row r="3008">
          <cell r="AP3008">
            <v>325481</v>
          </cell>
          <cell r="AQ3008">
            <v>6001852</v>
          </cell>
          <cell r="AR3008">
            <v>8</v>
          </cell>
          <cell r="AS3008">
            <v>42313</v>
          </cell>
          <cell r="AT3008" t="str">
            <v>IDU-1718-2014 Terminado Mantenimiento Rutinario IDU Arterial  -</v>
          </cell>
          <cell r="AU3008">
            <v>42313</v>
          </cell>
          <cell r="AV3008" t="str">
            <v>sc</v>
          </cell>
        </row>
        <row r="3009">
          <cell r="AP3009">
            <v>325485</v>
          </cell>
          <cell r="AQ3009">
            <v>6001852</v>
          </cell>
          <cell r="AR3009">
            <v>8</v>
          </cell>
          <cell r="AS3009">
            <v>42313</v>
          </cell>
          <cell r="AT3009" t="str">
            <v>IDU-1718-2014 Terminado Mantenimiento Rutinario IDU Arterial  -</v>
          </cell>
          <cell r="AU3009">
            <v>42313</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v>42667</v>
          </cell>
          <cell r="AV3010" t="str">
            <v>sc</v>
          </cell>
        </row>
        <row r="3011">
          <cell r="AP3011">
            <v>354130</v>
          </cell>
          <cell r="AQ3011">
            <v>7001546</v>
          </cell>
          <cell r="AR3011">
            <v>8</v>
          </cell>
          <cell r="AS3011">
            <v>41519</v>
          </cell>
          <cell r="AT3011" t="str">
            <v>SD Terminado Mantenimiento Periódico UAERMV Circuito Movilidad  -</v>
          </cell>
          <cell r="AU3011">
            <v>41519</v>
          </cell>
          <cell r="AV3011" t="str">
            <v>sc</v>
          </cell>
        </row>
        <row r="3012">
          <cell r="AP3012">
            <v>358827</v>
          </cell>
          <cell r="AQ3012">
            <v>7003406</v>
          </cell>
          <cell r="AR3012">
            <v>8</v>
          </cell>
          <cell r="AS3012">
            <v>42313</v>
          </cell>
          <cell r="AT3012" t="str">
            <v>IDU-067-2012 Terminado Acciones de Movilidad IDU Circuito Movilidad  -</v>
          </cell>
          <cell r="AU3012">
            <v>42313</v>
          </cell>
          <cell r="AV3012" t="str">
            <v>sc</v>
          </cell>
        </row>
        <row r="3013">
          <cell r="AP3013">
            <v>359037</v>
          </cell>
          <cell r="AQ3013">
            <v>7003485</v>
          </cell>
          <cell r="AR3013">
            <v>8</v>
          </cell>
          <cell r="AS3013">
            <v>42313</v>
          </cell>
          <cell r="AT3013" t="str">
            <v>IDU-067-2012 Terminado Acciones de Movilidad IDU Circuito Movilidad  -</v>
          </cell>
          <cell r="AU3013">
            <v>42313</v>
          </cell>
          <cell r="AV3013" t="str">
            <v>sc</v>
          </cell>
        </row>
        <row r="3014">
          <cell r="AP3014">
            <v>359193</v>
          </cell>
          <cell r="AQ3014">
            <v>7003543</v>
          </cell>
          <cell r="AR3014">
            <v>8</v>
          </cell>
          <cell r="AS3014">
            <v>42313</v>
          </cell>
          <cell r="AT3014" t="str">
            <v>IDU-067-2012 Terminado Acciones de Movilidad IDU Circuito Movilidad  -</v>
          </cell>
          <cell r="AU3014">
            <v>42313</v>
          </cell>
          <cell r="AV3014" t="str">
            <v>sc</v>
          </cell>
        </row>
        <row r="3015">
          <cell r="AP3015">
            <v>359460</v>
          </cell>
          <cell r="AQ3015">
            <v>7003641</v>
          </cell>
          <cell r="AR3015">
            <v>8</v>
          </cell>
          <cell r="AS3015">
            <v>42313</v>
          </cell>
          <cell r="AT3015" t="str">
            <v>IDU-067-2012 Terminado Acciones de Movilidad IDU Circuito Movilidad  -</v>
          </cell>
          <cell r="AU3015">
            <v>42313</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v>42667</v>
          </cell>
          <cell r="AV3016" t="str">
            <v>VIABLE</v>
          </cell>
        </row>
        <row r="3017">
          <cell r="AP3017">
            <v>359613</v>
          </cell>
          <cell r="AQ3017">
            <v>7003701</v>
          </cell>
          <cell r="AR3017">
            <v>8</v>
          </cell>
          <cell r="AS3017">
            <v>42313</v>
          </cell>
          <cell r="AT3017" t="str">
            <v>IDU-067-2012 Terminado Acciones de Movilidad IDU Circuito Movilidad  -</v>
          </cell>
          <cell r="AU3017">
            <v>42313</v>
          </cell>
          <cell r="AV3017" t="str">
            <v>sc</v>
          </cell>
        </row>
        <row r="3018">
          <cell r="AP3018">
            <v>370187</v>
          </cell>
          <cell r="AQ3018">
            <v>7007898</v>
          </cell>
          <cell r="AR3018">
            <v>8</v>
          </cell>
          <cell r="AS3018">
            <v>42313</v>
          </cell>
          <cell r="AT3018" t="str">
            <v>IDU-73-2008 Terminado Rehabilitación IDU Circuito Movilidad  -</v>
          </cell>
          <cell r="AU3018">
            <v>42313</v>
          </cell>
          <cell r="AV3018" t="str">
            <v>sc</v>
          </cell>
        </row>
        <row r="3019">
          <cell r="AP3019">
            <v>370190</v>
          </cell>
          <cell r="AQ3019">
            <v>7007899</v>
          </cell>
          <cell r="AR3019">
            <v>8</v>
          </cell>
          <cell r="AS3019">
            <v>42313</v>
          </cell>
          <cell r="AT3019" t="str">
            <v>IDU-73-2008 Terminado Rehabilitación IDU Circuito Movilidad  -</v>
          </cell>
          <cell r="AU3019">
            <v>42313</v>
          </cell>
          <cell r="AV3019" t="str">
            <v>sc</v>
          </cell>
        </row>
        <row r="3020">
          <cell r="AP3020">
            <v>370193</v>
          </cell>
          <cell r="AQ3020">
            <v>7007900</v>
          </cell>
          <cell r="AR3020">
            <v>8</v>
          </cell>
          <cell r="AS3020">
            <v>42313</v>
          </cell>
          <cell r="AT3020" t="str">
            <v>IDU-73-2008 Terminado Rehabilitación IDU Circuito Movilidad  -</v>
          </cell>
          <cell r="AU3020">
            <v>42313</v>
          </cell>
          <cell r="AV3020" t="str">
            <v>sc</v>
          </cell>
        </row>
        <row r="3021">
          <cell r="AP3021">
            <v>390492</v>
          </cell>
          <cell r="AQ3021">
            <v>9004044</v>
          </cell>
          <cell r="AR3021">
            <v>8</v>
          </cell>
          <cell r="AS3021">
            <v>42412</v>
          </cell>
          <cell r="AT3021" t="str">
            <v>IDU-1806-2015 Contratado Mantenimiento Periódico IDU Arterial BRIGADA DE REACCIÓN VIAL -</v>
          </cell>
          <cell r="AU3021">
            <v>42412</v>
          </cell>
          <cell r="AV3021" t="str">
            <v>sc</v>
          </cell>
        </row>
        <row r="3022">
          <cell r="AP3022">
            <v>390494</v>
          </cell>
          <cell r="AQ3022">
            <v>9004044</v>
          </cell>
          <cell r="AR3022">
            <v>8</v>
          </cell>
          <cell r="AS3022">
            <v>42412</v>
          </cell>
          <cell r="AT3022" t="str">
            <v>IDU-1806-2015 Contratado Mantenimiento Periódico IDU Arterial BRIGADA DE REACCIÓN VIAL -</v>
          </cell>
          <cell r="AU3022">
            <v>42412</v>
          </cell>
          <cell r="AV3022" t="str">
            <v>sc</v>
          </cell>
        </row>
        <row r="3023">
          <cell r="AP3023">
            <v>390496</v>
          </cell>
          <cell r="AQ3023">
            <v>9004044</v>
          </cell>
          <cell r="AR3023">
            <v>8</v>
          </cell>
          <cell r="AS3023">
            <v>42412</v>
          </cell>
          <cell r="AT3023" t="str">
            <v>IDU-1806-2015 Contratado Mantenimiento Periódico IDU Arterial BRIGADA DE REACCIÓN VIAL -</v>
          </cell>
          <cell r="AU3023">
            <v>42412</v>
          </cell>
          <cell r="AV3023" t="str">
            <v>sc</v>
          </cell>
        </row>
        <row r="3024">
          <cell r="AP3024">
            <v>390498</v>
          </cell>
          <cell r="AQ3024">
            <v>9004044</v>
          </cell>
          <cell r="AR3024">
            <v>8</v>
          </cell>
          <cell r="AS3024">
            <v>42412</v>
          </cell>
          <cell r="AT3024" t="str">
            <v>IDU-1806-2015 Contratado Mantenimiento Periódico IDU Arterial BRIGADA DE REACCIÓN VIAL -</v>
          </cell>
          <cell r="AU3024">
            <v>42412</v>
          </cell>
          <cell r="AV3024" t="str">
            <v>sc</v>
          </cell>
        </row>
        <row r="3025">
          <cell r="AP3025">
            <v>390510</v>
          </cell>
          <cell r="AQ3025">
            <v>9004046</v>
          </cell>
          <cell r="AR3025">
            <v>8</v>
          </cell>
          <cell r="AS3025">
            <v>42412</v>
          </cell>
          <cell r="AT3025" t="str">
            <v>IDU-1806-2015 Contratado Mantenimiento Periódico IDU Arterial BRIGADA DE REACCIÓN VIAL -</v>
          </cell>
          <cell r="AU3025">
            <v>42412</v>
          </cell>
          <cell r="AV3025" t="str">
            <v>sc</v>
          </cell>
        </row>
        <row r="3026">
          <cell r="AP3026">
            <v>390512</v>
          </cell>
          <cell r="AQ3026">
            <v>9004046</v>
          </cell>
          <cell r="AR3026">
            <v>8</v>
          </cell>
          <cell r="AS3026">
            <v>42412</v>
          </cell>
          <cell r="AT3026" t="str">
            <v>IDU-1806-2015 Contratado Mantenimiento Periódico IDU Arterial BRIGADA DE REACCIÓN VIAL -</v>
          </cell>
          <cell r="AU3026">
            <v>42412</v>
          </cell>
          <cell r="AV3026" t="str">
            <v>sc</v>
          </cell>
        </row>
        <row r="3027">
          <cell r="AP3027">
            <v>390514</v>
          </cell>
          <cell r="AQ3027">
            <v>9004046</v>
          </cell>
          <cell r="AR3027">
            <v>8</v>
          </cell>
          <cell r="AS3027">
            <v>42412</v>
          </cell>
          <cell r="AT3027" t="str">
            <v>IDU-1806-2015 Contratado Mantenimiento Periódico IDU Arterial BRIGADA DE REACCIÓN VIAL -</v>
          </cell>
          <cell r="AU3027">
            <v>42412</v>
          </cell>
          <cell r="AV3027" t="str">
            <v>sc</v>
          </cell>
        </row>
        <row r="3028">
          <cell r="AP3028">
            <v>390516</v>
          </cell>
          <cell r="AQ3028">
            <v>9004046</v>
          </cell>
          <cell r="AR3028">
            <v>8</v>
          </cell>
          <cell r="AS3028">
            <v>42412</v>
          </cell>
          <cell r="AT3028" t="str">
            <v>IDU-1806-2015 Contratado Mantenimiento Periódico IDU Arterial BRIGADA DE REACCIÓN VIAL -</v>
          </cell>
          <cell r="AU3028">
            <v>42412</v>
          </cell>
          <cell r="AV3028" t="str">
            <v>sc</v>
          </cell>
        </row>
        <row r="3029">
          <cell r="AP3029">
            <v>471398</v>
          </cell>
          <cell r="AQ3029">
            <v>6001948</v>
          </cell>
          <cell r="AR3029">
            <v>8</v>
          </cell>
          <cell r="AS3029">
            <v>42313</v>
          </cell>
          <cell r="AT3029" t="str">
            <v>IDU-1718-2014 Terminado Mantenimiento Rutinario IDU Arterial  -</v>
          </cell>
          <cell r="AU3029">
            <v>42313</v>
          </cell>
          <cell r="AV3029" t="str">
            <v>sc</v>
          </cell>
        </row>
        <row r="3030">
          <cell r="AP3030">
            <v>471399</v>
          </cell>
          <cell r="AQ3030">
            <v>6001948</v>
          </cell>
          <cell r="AR3030">
            <v>8</v>
          </cell>
          <cell r="AS3030">
            <v>42313</v>
          </cell>
          <cell r="AT3030" t="str">
            <v>IDU-1718-2014 Terminado Mantenimiento Rutinario IDU Arterial  -</v>
          </cell>
          <cell r="AU3030">
            <v>42313</v>
          </cell>
          <cell r="AV3030" t="str">
            <v>sc</v>
          </cell>
        </row>
        <row r="3031">
          <cell r="AP3031">
            <v>471400</v>
          </cell>
          <cell r="AQ3031">
            <v>6001948</v>
          </cell>
          <cell r="AR3031">
            <v>8</v>
          </cell>
          <cell r="AS3031">
            <v>42313</v>
          </cell>
          <cell r="AT3031" t="str">
            <v>IDU-1718-2014 Terminado Mantenimiento Rutinario IDU Arterial  -</v>
          </cell>
          <cell r="AU3031">
            <v>42313</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v>42313</v>
          </cell>
          <cell r="AV3035" t="str">
            <v>sc</v>
          </cell>
        </row>
        <row r="3036">
          <cell r="AP3036">
            <v>471434</v>
          </cell>
          <cell r="AQ3036">
            <v>6001958</v>
          </cell>
          <cell r="AR3036">
            <v>8</v>
          </cell>
          <cell r="AS3036">
            <v>42313</v>
          </cell>
          <cell r="AT3036" t="str">
            <v>IDU-1718-2014 Terminado Mantenimiento Rutinario IDU Arterial  -</v>
          </cell>
          <cell r="AU3036">
            <v>42313</v>
          </cell>
          <cell r="AV3036" t="str">
            <v>sc</v>
          </cell>
        </row>
        <row r="3037">
          <cell r="AP3037">
            <v>471435</v>
          </cell>
          <cell r="AQ3037">
            <v>6001958</v>
          </cell>
          <cell r="AR3037">
            <v>8</v>
          </cell>
          <cell r="AS3037">
            <v>42313</v>
          </cell>
          <cell r="AT3037" t="str">
            <v>IDU-1718-2014 Terminado Mantenimiento Rutinario IDU Arterial  -</v>
          </cell>
          <cell r="AU3037">
            <v>42313</v>
          </cell>
          <cell r="AV3037" t="str">
            <v>sc</v>
          </cell>
        </row>
        <row r="3038">
          <cell r="AP3038">
            <v>471436</v>
          </cell>
          <cell r="AQ3038">
            <v>6001958</v>
          </cell>
          <cell r="AR3038">
            <v>8</v>
          </cell>
          <cell r="AS3038">
            <v>42313</v>
          </cell>
          <cell r="AT3038" t="str">
            <v>IDU-1718-2014 Terminado Mantenimiento Rutinario IDU Arterial  -</v>
          </cell>
          <cell r="AU3038">
            <v>42313</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v>42409</v>
          </cell>
          <cell r="AV3039" t="str">
            <v>sc</v>
          </cell>
        </row>
        <row r="3040">
          <cell r="AP3040">
            <v>471627</v>
          </cell>
          <cell r="AQ3040">
            <v>8012056</v>
          </cell>
          <cell r="AR3040">
            <v>8</v>
          </cell>
          <cell r="AS3040">
            <v>42313</v>
          </cell>
          <cell r="AT3040" t="str">
            <v>IDU-73-2008 Terminado Reconstrucción IDU Circuito Movilidad  -</v>
          </cell>
          <cell r="AU3040">
            <v>42313</v>
          </cell>
          <cell r="AV3040" t="str">
            <v>sc</v>
          </cell>
        </row>
        <row r="3041">
          <cell r="AP3041">
            <v>471698</v>
          </cell>
          <cell r="AQ3041">
            <v>8012131</v>
          </cell>
          <cell r="AR3041">
            <v>8</v>
          </cell>
          <cell r="AS3041">
            <v>42731</v>
          </cell>
          <cell r="AT3041" t="str">
            <v>SD Reservado Mantenimiento Rutinario IDU Circuito Movilidad EJECUCION SITP 2016 -</v>
          </cell>
          <cell r="AU3041">
            <v>42731</v>
          </cell>
          <cell r="AV3041" t="str">
            <v>sc</v>
          </cell>
        </row>
        <row r="3042">
          <cell r="AP3042">
            <v>471735</v>
          </cell>
          <cell r="AQ3042">
            <v>8012172</v>
          </cell>
          <cell r="AR3042">
            <v>8</v>
          </cell>
          <cell r="AS3042">
            <v>42731</v>
          </cell>
          <cell r="AT3042" t="str">
            <v>SD Reservado Mantenimiento Rutinario IDU Circuito Movilidad EJECUCION SITP 2016 -</v>
          </cell>
          <cell r="AU3042">
            <v>42731</v>
          </cell>
          <cell r="AV3042" t="str">
            <v>sc</v>
          </cell>
        </row>
        <row r="3043">
          <cell r="AP3043">
            <v>471750</v>
          </cell>
          <cell r="AQ3043">
            <v>8012189</v>
          </cell>
          <cell r="AR3043">
            <v>8</v>
          </cell>
          <cell r="AS3043">
            <v>42313</v>
          </cell>
          <cell r="AT3043" t="str">
            <v>IDU-73-2008 Terminado Rehabilitación IDU Circuito Movilidad  -</v>
          </cell>
          <cell r="AU3043">
            <v>42313</v>
          </cell>
          <cell r="AV3043" t="str">
            <v>sc</v>
          </cell>
        </row>
        <row r="3044">
          <cell r="AP3044">
            <v>471873</v>
          </cell>
          <cell r="AQ3044">
            <v>8012346</v>
          </cell>
          <cell r="AR3044">
            <v>8</v>
          </cell>
          <cell r="AS3044">
            <v>42313</v>
          </cell>
          <cell r="AT3044" t="str">
            <v>IDU-73-2008 Terminado Reconstrucción IDU Circuito Movilidad  -</v>
          </cell>
          <cell r="AU3044">
            <v>42313</v>
          </cell>
          <cell r="AV3044" t="str">
            <v>sc</v>
          </cell>
        </row>
        <row r="3045">
          <cell r="AP3045">
            <v>471900</v>
          </cell>
          <cell r="AQ3045">
            <v>8012381</v>
          </cell>
          <cell r="AR3045">
            <v>8</v>
          </cell>
          <cell r="AS3045">
            <v>42768</v>
          </cell>
          <cell r="AT3045" t="str">
            <v>SD Reservado Acciones de Movilidad UAERMV Circuito Movilidad Salvando Vidas -</v>
          </cell>
          <cell r="AU3045">
            <v>42768</v>
          </cell>
          <cell r="AV3045" t="str">
            <v>sc</v>
          </cell>
        </row>
        <row r="3046">
          <cell r="AP3046">
            <v>471922</v>
          </cell>
          <cell r="AQ3046">
            <v>8012406</v>
          </cell>
          <cell r="AR3046">
            <v>8</v>
          </cell>
          <cell r="AS3046">
            <v>41481</v>
          </cell>
          <cell r="AT3046" t="str">
            <v>SD Terminado Mantenimiento Periódico UAERMV Circuito Movilidad  -</v>
          </cell>
          <cell r="AU3046">
            <v>41481</v>
          </cell>
          <cell r="AV3046" t="str">
            <v>sc</v>
          </cell>
        </row>
        <row r="3047">
          <cell r="AP3047">
            <v>471925</v>
          </cell>
          <cell r="AQ3047">
            <v>8012408</v>
          </cell>
          <cell r="AR3047">
            <v>8</v>
          </cell>
          <cell r="AS3047">
            <v>42313</v>
          </cell>
          <cell r="AT3047" t="str">
            <v>IDU-067-2012 Terminado Acciones de Movilidad IDU Intermedia  -</v>
          </cell>
          <cell r="AU3047">
            <v>42313</v>
          </cell>
          <cell r="AV3047" t="str">
            <v>sc</v>
          </cell>
        </row>
        <row r="3048">
          <cell r="AP3048">
            <v>471926</v>
          </cell>
          <cell r="AQ3048">
            <v>8012410</v>
          </cell>
          <cell r="AR3048">
            <v>8</v>
          </cell>
          <cell r="AS3048">
            <v>42313</v>
          </cell>
          <cell r="AT3048" t="str">
            <v>IDU-067-2012 Terminado Acciones de Movilidad IDU Circuito Movilidad  -</v>
          </cell>
          <cell r="AU3048">
            <v>42313</v>
          </cell>
          <cell r="AV3048" t="str">
            <v>VIABLE</v>
          </cell>
        </row>
        <row r="3049">
          <cell r="AP3049">
            <v>471930</v>
          </cell>
          <cell r="AQ3049">
            <v>8012414</v>
          </cell>
          <cell r="AR3049">
            <v>8</v>
          </cell>
          <cell r="AS3049">
            <v>42313</v>
          </cell>
          <cell r="AT3049" t="str">
            <v>IDU-067-2012 Terminado Acciones de Movilidad IDU Circuito Movilidad  -</v>
          </cell>
          <cell r="AU3049">
            <v>42313</v>
          </cell>
          <cell r="AV3049" t="str">
            <v>VIABLE</v>
          </cell>
        </row>
        <row r="3050">
          <cell r="AP3050">
            <v>471933</v>
          </cell>
          <cell r="AQ3050">
            <v>8012415</v>
          </cell>
          <cell r="AR3050">
            <v>8</v>
          </cell>
          <cell r="AS3050">
            <v>42313</v>
          </cell>
          <cell r="AT3050" t="str">
            <v>IDU-067-2012 Terminado Acciones de Movilidad IDU Circuito Movilidad  -</v>
          </cell>
          <cell r="AU3050">
            <v>42313</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v>42768</v>
          </cell>
          <cell r="AV3052" t="str">
            <v>sc</v>
          </cell>
        </row>
        <row r="3053">
          <cell r="AP3053">
            <v>473598</v>
          </cell>
          <cell r="AQ3053">
            <v>8012191</v>
          </cell>
          <cell r="AR3053">
            <v>8</v>
          </cell>
          <cell r="AS3053">
            <v>42313</v>
          </cell>
          <cell r="AT3053" t="str">
            <v>IDU-73-2008 Terminado Rehabilitación IDU Circuito Movilidad  -</v>
          </cell>
          <cell r="AU3053">
            <v>42313</v>
          </cell>
          <cell r="AV3053" t="str">
            <v>sc</v>
          </cell>
        </row>
        <row r="3054">
          <cell r="AP3054">
            <v>473606</v>
          </cell>
          <cell r="AQ3054">
            <v>8012359</v>
          </cell>
          <cell r="AR3054">
            <v>8</v>
          </cell>
          <cell r="AS3054">
            <v>41579</v>
          </cell>
          <cell r="AT3054" t="str">
            <v>SD Terminado Rehabilitación UAERMV Circuito Movilidad  -</v>
          </cell>
          <cell r="AU3054">
            <v>41579</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v>42731</v>
          </cell>
          <cell r="AV3055" t="str">
            <v>sc</v>
          </cell>
        </row>
        <row r="3056">
          <cell r="AP3056">
            <v>502673</v>
          </cell>
          <cell r="AQ3056">
            <v>8012584</v>
          </cell>
          <cell r="AR3056">
            <v>8</v>
          </cell>
          <cell r="AS3056">
            <v>42412</v>
          </cell>
          <cell r="AT3056" t="str">
            <v>IDU-1806-2015 Contratado Mantenimiento Periódico IDU Arterial BRIGADA DE REACCIÓN VIAL -</v>
          </cell>
          <cell r="AU3056">
            <v>42412</v>
          </cell>
          <cell r="AV3056" t="str">
            <v>sc</v>
          </cell>
        </row>
        <row r="3057">
          <cell r="AP3057">
            <v>502675</v>
          </cell>
          <cell r="AQ3057">
            <v>8012584</v>
          </cell>
          <cell r="AR3057">
            <v>8</v>
          </cell>
          <cell r="AS3057">
            <v>42412</v>
          </cell>
          <cell r="AT3057" t="str">
            <v>IDU-1806-2015 Contratado Mantenimiento Periódico IDU Arterial BRIGADA DE REACCIÓN VIAL -</v>
          </cell>
          <cell r="AU3057">
            <v>42412</v>
          </cell>
          <cell r="AV3057" t="str">
            <v>sc</v>
          </cell>
        </row>
        <row r="3058">
          <cell r="AP3058">
            <v>502677</v>
          </cell>
          <cell r="AQ3058">
            <v>8012584</v>
          </cell>
          <cell r="AR3058">
            <v>8</v>
          </cell>
          <cell r="AS3058">
            <v>42412</v>
          </cell>
          <cell r="AT3058" t="str">
            <v>IDU-1806-2015 Contratado Mantenimiento Periódico IDU Arterial BRIGADA DE REACCIÓN VIAL -</v>
          </cell>
          <cell r="AU3058">
            <v>42412</v>
          </cell>
          <cell r="AV3058" t="str">
            <v>sc</v>
          </cell>
        </row>
        <row r="3059">
          <cell r="AP3059">
            <v>502679</v>
          </cell>
          <cell r="AQ3059">
            <v>8012584</v>
          </cell>
          <cell r="AR3059">
            <v>8</v>
          </cell>
          <cell r="AS3059">
            <v>42412</v>
          </cell>
          <cell r="AT3059" t="str">
            <v>IDU-1806-2015 Contratado Mantenimiento Periódico IDU Arterial BRIGADA DE REACCIÓN VIAL -</v>
          </cell>
          <cell r="AU3059">
            <v>42412</v>
          </cell>
          <cell r="AV3059" t="str">
            <v>sc</v>
          </cell>
        </row>
        <row r="3060">
          <cell r="AP3060">
            <v>502714</v>
          </cell>
          <cell r="AQ3060">
            <v>8004900</v>
          </cell>
          <cell r="AR3060">
            <v>8</v>
          </cell>
          <cell r="AS3060">
            <v>42412</v>
          </cell>
          <cell r="AT3060" t="str">
            <v>IDU-1806-2015 Contratado Mantenimiento Periódico IDU Arterial BRIGADA DE REACCIÓN VIAL -</v>
          </cell>
          <cell r="AU3060">
            <v>42412</v>
          </cell>
          <cell r="AV3060" t="str">
            <v>sc</v>
          </cell>
        </row>
        <row r="3061">
          <cell r="AP3061">
            <v>502716</v>
          </cell>
          <cell r="AQ3061">
            <v>8004900</v>
          </cell>
          <cell r="AR3061">
            <v>8</v>
          </cell>
          <cell r="AS3061">
            <v>42412</v>
          </cell>
          <cell r="AT3061" t="str">
            <v>IDU-1806-2015 Contratado Mantenimiento Periódico IDU Arterial BRIGADA DE REACCIÓN VIAL -</v>
          </cell>
          <cell r="AU3061">
            <v>42412</v>
          </cell>
          <cell r="AV3061" t="str">
            <v>sc</v>
          </cell>
        </row>
        <row r="3062">
          <cell r="AP3062">
            <v>502718</v>
          </cell>
          <cell r="AQ3062">
            <v>8004900</v>
          </cell>
          <cell r="AR3062">
            <v>8</v>
          </cell>
          <cell r="AS3062">
            <v>42412</v>
          </cell>
          <cell r="AT3062" t="str">
            <v>IDU-1806-2015 Contratado Mantenimiento Periódico IDU Arterial BRIGADA DE REACCIÓN VIAL -</v>
          </cell>
          <cell r="AU3062">
            <v>42412</v>
          </cell>
          <cell r="AV3062" t="str">
            <v>sc</v>
          </cell>
        </row>
        <row r="3063">
          <cell r="AP3063">
            <v>502720</v>
          </cell>
          <cell r="AQ3063">
            <v>8004900</v>
          </cell>
          <cell r="AR3063">
            <v>8</v>
          </cell>
          <cell r="AS3063">
            <v>42412</v>
          </cell>
          <cell r="AT3063" t="str">
            <v>IDU-1806-2015 Contratado Mantenimiento Periódico IDU Arterial BRIGADA DE REACCIÓN VIAL -</v>
          </cell>
          <cell r="AU3063">
            <v>42412</v>
          </cell>
          <cell r="AV3063" t="str">
            <v>sc</v>
          </cell>
        </row>
        <row r="3064">
          <cell r="AP3064">
            <v>508678</v>
          </cell>
          <cell r="AQ3064">
            <v>8011597</v>
          </cell>
          <cell r="AR3064">
            <v>8</v>
          </cell>
          <cell r="AS3064">
            <v>42412</v>
          </cell>
          <cell r="AT3064" t="str">
            <v>IDU-1806-2015 Contratado Mantenimiento Periódico IDU Arterial BRIGADA DE REACCIÓN VIAL -</v>
          </cell>
          <cell r="AU3064">
            <v>42412</v>
          </cell>
          <cell r="AV3064" t="str">
            <v>sc</v>
          </cell>
        </row>
        <row r="3065">
          <cell r="AP3065">
            <v>508681</v>
          </cell>
          <cell r="AQ3065">
            <v>8011583</v>
          </cell>
          <cell r="AR3065">
            <v>8</v>
          </cell>
          <cell r="AS3065">
            <v>42412</v>
          </cell>
          <cell r="AT3065" t="str">
            <v>IDU-1806-2015 Contratado Mantenimiento Periódico IDU Arterial BRIGADA DE REACCIÓN VIAL -</v>
          </cell>
          <cell r="AU3065">
            <v>42412</v>
          </cell>
          <cell r="AV3065" t="str">
            <v>sc</v>
          </cell>
        </row>
        <row r="3066">
          <cell r="AP3066">
            <v>508687</v>
          </cell>
          <cell r="AQ3066">
            <v>8011583</v>
          </cell>
          <cell r="AR3066">
            <v>8</v>
          </cell>
          <cell r="AS3066">
            <v>42412</v>
          </cell>
          <cell r="AT3066" t="str">
            <v>IDU-1806-2015 Contratado Mantenimiento Periódico IDU Arterial BRIGADA DE REACCIÓN VIAL -</v>
          </cell>
          <cell r="AU3066">
            <v>42412</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v>42515</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v>9</v>
          </cell>
          <cell r="AT3734">
            <v>9</v>
          </cell>
          <cell r="AU3734">
            <v>9</v>
          </cell>
          <cell r="AV3734" t="str">
            <v>VIABLE</v>
          </cell>
        </row>
        <row r="3735">
          <cell r="AP3735">
            <v>386095</v>
          </cell>
          <cell r="AQ3735">
            <v>9002356</v>
          </cell>
          <cell r="AR3735">
            <v>9</v>
          </cell>
          <cell r="AS3735">
            <v>42313</v>
          </cell>
          <cell r="AT3735" t="str">
            <v>IDU-74-2008 Terminado Mantenimiento Rutinario IDU Circuito Movilidad  -</v>
          </cell>
          <cell r="AU3735">
            <v>42313</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v>42661</v>
          </cell>
          <cell r="AV3736" t="str">
            <v>UAERMV 2016</v>
          </cell>
        </row>
        <row r="3737">
          <cell r="AP3737">
            <v>385663</v>
          </cell>
          <cell r="AQ3737">
            <v>9002165</v>
          </cell>
          <cell r="AR3737">
            <v>9</v>
          </cell>
          <cell r="AS3737">
            <v>42361</v>
          </cell>
          <cell r="AT3737" t="str">
            <v>UMV-638-2013 Terminado Acciones de Movilidad UAERMV Circuito Movilidad  -</v>
          </cell>
          <cell r="AU3737">
            <v>42361</v>
          </cell>
          <cell r="AV3737" t="str">
            <v>VIABLE</v>
          </cell>
        </row>
        <row r="3738">
          <cell r="AP3738">
            <v>91018815</v>
          </cell>
          <cell r="AQ3738">
            <v>9004593</v>
          </cell>
          <cell r="AR3738">
            <v>9</v>
          </cell>
          <cell r="AS3738">
            <v>9</v>
          </cell>
          <cell r="AT3738">
            <v>9</v>
          </cell>
          <cell r="AU3738">
            <v>9</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v>42661</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v>42661</v>
          </cell>
          <cell r="AV3741" t="str">
            <v>UAERMV 2016</v>
          </cell>
        </row>
        <row r="3742">
          <cell r="AP3742">
            <v>386432</v>
          </cell>
          <cell r="AQ3742">
            <v>9002490</v>
          </cell>
          <cell r="AR3742">
            <v>9</v>
          </cell>
          <cell r="AS3742">
            <v>42313</v>
          </cell>
          <cell r="AT3742" t="str">
            <v>IDU-74-2008 Terminado Mantenimiento Rutinario IDU Circuito Movilidad  -</v>
          </cell>
          <cell r="AU3742">
            <v>42313</v>
          </cell>
          <cell r="AV3742" t="str">
            <v>VIABLE</v>
          </cell>
        </row>
        <row r="3743">
          <cell r="AP3743">
            <v>386172</v>
          </cell>
          <cell r="AQ3743">
            <v>9002388</v>
          </cell>
          <cell r="AR3743">
            <v>9</v>
          </cell>
          <cell r="AS3743">
            <v>42313</v>
          </cell>
          <cell r="AT3743" t="str">
            <v>IDU-74-2008 Terminado Mantenimiento Rutinario IDU Circuito Movilidad  -</v>
          </cell>
          <cell r="AU3743">
            <v>42313</v>
          </cell>
          <cell r="AV3743" t="str">
            <v>IDU</v>
          </cell>
        </row>
        <row r="3744">
          <cell r="AP3744">
            <v>386538</v>
          </cell>
          <cell r="AQ3744">
            <v>9002525</v>
          </cell>
          <cell r="AR3744">
            <v>9</v>
          </cell>
          <cell r="AS3744">
            <v>42389</v>
          </cell>
          <cell r="AT3744" t="str">
            <v>SD Terminado Acciones de Movilidad UAERMV Local Salvando Vidas -</v>
          </cell>
          <cell r="AU3744">
            <v>42389</v>
          </cell>
          <cell r="AV3744" t="str">
            <v>VIABLE</v>
          </cell>
        </row>
        <row r="3745">
          <cell r="AP3745">
            <v>386036</v>
          </cell>
          <cell r="AQ3745">
            <v>9002333</v>
          </cell>
          <cell r="AR3745">
            <v>9</v>
          </cell>
          <cell r="AS3745">
            <v>42389</v>
          </cell>
          <cell r="AT3745" t="str">
            <v>SD Terminado Acciones de Movilidad UAERMV Circuito Movilidad Salvando Vidas -</v>
          </cell>
          <cell r="AU3745">
            <v>42389</v>
          </cell>
          <cell r="AV3745" t="str">
            <v>VIABLE</v>
          </cell>
        </row>
        <row r="3746">
          <cell r="AP3746">
            <v>91014474</v>
          </cell>
          <cell r="AQ3746">
            <v>9002447</v>
          </cell>
          <cell r="AR3746">
            <v>9</v>
          </cell>
          <cell r="AS3746">
            <v>9</v>
          </cell>
          <cell r="AT3746">
            <v>9</v>
          </cell>
          <cell r="AU3746">
            <v>9</v>
          </cell>
          <cell r="AV3746" t="str">
            <v>VIABLE</v>
          </cell>
        </row>
        <row r="3747">
          <cell r="AP3747">
            <v>386660</v>
          </cell>
          <cell r="AQ3747">
            <v>9002578</v>
          </cell>
          <cell r="AR3747">
            <v>9</v>
          </cell>
          <cell r="AS3747">
            <v>42313</v>
          </cell>
          <cell r="AT3747" t="str">
            <v>IDU-2128-2013 Terminado Acciones de Movilidad IDU Local  -</v>
          </cell>
          <cell r="AU3747">
            <v>42313</v>
          </cell>
          <cell r="AV3747" t="str">
            <v>VIABLE</v>
          </cell>
        </row>
        <row r="3748">
          <cell r="AP3748">
            <v>387103</v>
          </cell>
          <cell r="AQ3748">
            <v>9002793</v>
          </cell>
          <cell r="AR3748">
            <v>9</v>
          </cell>
          <cell r="AS3748">
            <v>9</v>
          </cell>
          <cell r="AT3748">
            <v>9</v>
          </cell>
          <cell r="AU3748">
            <v>9</v>
          </cell>
          <cell r="AV3748" t="str">
            <v>VIABLE</v>
          </cell>
        </row>
        <row r="3749">
          <cell r="AP3749">
            <v>385716</v>
          </cell>
          <cell r="AQ3749">
            <v>9002189</v>
          </cell>
          <cell r="AR3749">
            <v>9</v>
          </cell>
          <cell r="AS3749">
            <v>9</v>
          </cell>
          <cell r="AT3749">
            <v>9</v>
          </cell>
          <cell r="AU3749">
            <v>9</v>
          </cell>
          <cell r="AV3749" t="str">
            <v>VIABLE</v>
          </cell>
        </row>
        <row r="3750">
          <cell r="AP3750">
            <v>385841</v>
          </cell>
          <cell r="AQ3750">
            <v>9002250</v>
          </cell>
          <cell r="AR3750">
            <v>9</v>
          </cell>
          <cell r="AS3750">
            <v>9</v>
          </cell>
          <cell r="AT3750">
            <v>9</v>
          </cell>
          <cell r="AU3750">
            <v>9</v>
          </cell>
          <cell r="AV3750" t="str">
            <v>VIABLE</v>
          </cell>
        </row>
        <row r="3751">
          <cell r="AP3751">
            <v>386012</v>
          </cell>
          <cell r="AQ3751">
            <v>9002324</v>
          </cell>
          <cell r="AR3751">
            <v>9</v>
          </cell>
          <cell r="AS3751">
            <v>42361</v>
          </cell>
          <cell r="AT3751" t="str">
            <v>UMV-638-2013 Terminado Acciones de Movilidad UAERMV Circuito Movilidad  -</v>
          </cell>
          <cell r="AU3751">
            <v>42361</v>
          </cell>
          <cell r="AV3751" t="str">
            <v>VIABLE</v>
          </cell>
        </row>
        <row r="3752">
          <cell r="AP3752">
            <v>385472</v>
          </cell>
          <cell r="AQ3752">
            <v>9002086</v>
          </cell>
          <cell r="AR3752">
            <v>9</v>
          </cell>
          <cell r="AS3752">
            <v>9</v>
          </cell>
          <cell r="AT3752">
            <v>9</v>
          </cell>
          <cell r="AU3752">
            <v>9</v>
          </cell>
          <cell r="AV3752" t="str">
            <v>VIABLE</v>
          </cell>
        </row>
        <row r="3753">
          <cell r="AP3753">
            <v>385583</v>
          </cell>
          <cell r="AQ3753">
            <v>9002135</v>
          </cell>
          <cell r="AR3753">
            <v>9</v>
          </cell>
          <cell r="AS3753">
            <v>9</v>
          </cell>
          <cell r="AT3753">
            <v>9</v>
          </cell>
          <cell r="AU3753">
            <v>9</v>
          </cell>
          <cell r="AV3753" t="str">
            <v>VIABLE</v>
          </cell>
        </row>
        <row r="3754">
          <cell r="AP3754">
            <v>382610</v>
          </cell>
          <cell r="AQ3754">
            <v>9001034</v>
          </cell>
          <cell r="AR3754">
            <v>9</v>
          </cell>
          <cell r="AS3754">
            <v>9</v>
          </cell>
          <cell r="AT3754">
            <v>9</v>
          </cell>
          <cell r="AU3754">
            <v>9</v>
          </cell>
          <cell r="AV3754" t="str">
            <v>VIABLE</v>
          </cell>
        </row>
        <row r="3755">
          <cell r="AP3755">
            <v>382976</v>
          </cell>
          <cell r="AQ3755">
            <v>9001163</v>
          </cell>
          <cell r="AR3755">
            <v>9</v>
          </cell>
          <cell r="AS3755">
            <v>9</v>
          </cell>
          <cell r="AT3755">
            <v>9</v>
          </cell>
          <cell r="AU3755">
            <v>9</v>
          </cell>
          <cell r="AV3755" t="str">
            <v>VIABLE</v>
          </cell>
        </row>
        <row r="3756">
          <cell r="AP3756">
            <v>382775</v>
          </cell>
          <cell r="AQ3756">
            <v>9001090</v>
          </cell>
          <cell r="AR3756">
            <v>9</v>
          </cell>
          <cell r="AS3756">
            <v>9</v>
          </cell>
          <cell r="AT3756">
            <v>9</v>
          </cell>
          <cell r="AU3756">
            <v>9</v>
          </cell>
          <cell r="AV3756" t="str">
            <v>VIABLE</v>
          </cell>
        </row>
        <row r="3757">
          <cell r="AP3757">
            <v>901500</v>
          </cell>
          <cell r="AQ3757">
            <v>30001251</v>
          </cell>
          <cell r="AR3757">
            <v>9</v>
          </cell>
          <cell r="AS3757">
            <v>9</v>
          </cell>
          <cell r="AT3757">
            <v>9</v>
          </cell>
          <cell r="AU3757">
            <v>9</v>
          </cell>
          <cell r="AV3757" t="str">
            <v>VIABLE</v>
          </cell>
        </row>
        <row r="3758">
          <cell r="AP3758">
            <v>91014452</v>
          </cell>
          <cell r="AQ3758">
            <v>50008718</v>
          </cell>
          <cell r="AR3758">
            <v>9</v>
          </cell>
          <cell r="AS3758">
            <v>9</v>
          </cell>
          <cell r="AT3758">
            <v>9</v>
          </cell>
          <cell r="AU3758">
            <v>9</v>
          </cell>
          <cell r="AV3758" t="str">
            <v>VIABLE</v>
          </cell>
        </row>
        <row r="3759">
          <cell r="AP3759">
            <v>91014453</v>
          </cell>
          <cell r="AQ3759">
            <v>50008717</v>
          </cell>
          <cell r="AR3759">
            <v>9</v>
          </cell>
          <cell r="AS3759">
            <v>9</v>
          </cell>
          <cell r="AT3759">
            <v>9</v>
          </cell>
          <cell r="AU3759">
            <v>9</v>
          </cell>
          <cell r="AV3759" t="str">
            <v>VIABLE</v>
          </cell>
        </row>
        <row r="3760">
          <cell r="AP3760">
            <v>381726</v>
          </cell>
          <cell r="AQ3760">
            <v>9000676</v>
          </cell>
          <cell r="AR3760">
            <v>9</v>
          </cell>
          <cell r="AS3760">
            <v>9</v>
          </cell>
          <cell r="AT3760">
            <v>9</v>
          </cell>
          <cell r="AU3760">
            <v>9</v>
          </cell>
          <cell r="AV3760" t="str">
            <v>VIABLE</v>
          </cell>
        </row>
        <row r="3761">
          <cell r="AP3761">
            <v>381832</v>
          </cell>
          <cell r="AQ3761">
            <v>9000720</v>
          </cell>
          <cell r="AR3761">
            <v>9</v>
          </cell>
          <cell r="AS3761">
            <v>9</v>
          </cell>
          <cell r="AT3761">
            <v>9</v>
          </cell>
          <cell r="AU3761">
            <v>9</v>
          </cell>
          <cell r="AV3761" t="str">
            <v>VIABLE</v>
          </cell>
        </row>
        <row r="3762">
          <cell r="AP3762">
            <v>390959</v>
          </cell>
          <cell r="AQ3762">
            <v>9004147</v>
          </cell>
          <cell r="AR3762">
            <v>9</v>
          </cell>
          <cell r="AS3762">
            <v>9</v>
          </cell>
          <cell r="AT3762">
            <v>9</v>
          </cell>
          <cell r="AU3762">
            <v>9</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v>9</v>
          </cell>
          <cell r="AT3764">
            <v>9</v>
          </cell>
          <cell r="AU3764">
            <v>9</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v>9</v>
          </cell>
          <cell r="AT3767">
            <v>9</v>
          </cell>
          <cell r="AU3767">
            <v>9</v>
          </cell>
          <cell r="AV3767" t="str">
            <v>VIABLE</v>
          </cell>
        </row>
        <row r="3768">
          <cell r="AP3768">
            <v>381946</v>
          </cell>
          <cell r="AQ3768">
            <v>9000774</v>
          </cell>
          <cell r="AR3768">
            <v>9</v>
          </cell>
          <cell r="AS3768">
            <v>9</v>
          </cell>
          <cell r="AT3768">
            <v>9</v>
          </cell>
          <cell r="AU3768">
            <v>9</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v>9</v>
          </cell>
          <cell r="AT3770">
            <v>9</v>
          </cell>
          <cell r="AU3770">
            <v>9</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v>9</v>
          </cell>
          <cell r="AT3779">
            <v>9</v>
          </cell>
          <cell r="AU3779">
            <v>9</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v>9</v>
          </cell>
          <cell r="AT3783">
            <v>9</v>
          </cell>
          <cell r="AU3783">
            <v>9</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v>9</v>
          </cell>
          <cell r="AT3786">
            <v>9</v>
          </cell>
          <cell r="AU3786">
            <v>9</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v>9</v>
          </cell>
          <cell r="AT3788">
            <v>9</v>
          </cell>
          <cell r="AU3788">
            <v>9</v>
          </cell>
          <cell r="AV3788" t="str">
            <v>VIABLE</v>
          </cell>
        </row>
        <row r="3789">
          <cell r="AP3789">
            <v>386236</v>
          </cell>
          <cell r="AQ3789">
            <v>9002413</v>
          </cell>
          <cell r="AR3789">
            <v>9</v>
          </cell>
          <cell r="AS3789">
            <v>9</v>
          </cell>
          <cell r="AT3789">
            <v>9</v>
          </cell>
          <cell r="AU3789">
            <v>9</v>
          </cell>
          <cell r="AV3789" t="str">
            <v>VIABLE</v>
          </cell>
        </row>
        <row r="3790">
          <cell r="AP3790">
            <v>386447</v>
          </cell>
          <cell r="AQ3790">
            <v>9002495</v>
          </cell>
          <cell r="AR3790">
            <v>9</v>
          </cell>
          <cell r="AS3790">
            <v>9</v>
          </cell>
          <cell r="AT3790">
            <v>9</v>
          </cell>
          <cell r="AU3790">
            <v>9</v>
          </cell>
          <cell r="AV3790" t="str">
            <v>VIABLE</v>
          </cell>
        </row>
        <row r="3791">
          <cell r="AP3791">
            <v>386444</v>
          </cell>
          <cell r="AQ3791">
            <v>9002494</v>
          </cell>
          <cell r="AR3791">
            <v>9</v>
          </cell>
          <cell r="AS3791">
            <v>42361</v>
          </cell>
          <cell r="AT3791" t="str">
            <v>UMV-638-2013 Terminado Acciones de Movilidad UAERMV Circuito Movilidad  -</v>
          </cell>
          <cell r="AU3791">
            <v>42361</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v>42361</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v>42534</v>
          </cell>
          <cell r="AV3794" t="str">
            <v>IDU</v>
          </cell>
        </row>
        <row r="3795">
          <cell r="AP3795">
            <v>385830</v>
          </cell>
          <cell r="AQ3795">
            <v>9002247</v>
          </cell>
          <cell r="AR3795">
            <v>9</v>
          </cell>
          <cell r="AS3795">
            <v>42766</v>
          </cell>
          <cell r="AT3795" t="str">
            <v>SD Reservado Mantenimiento Periódico IDU Circuito Movilidad EJECUCION SITP 2016 -</v>
          </cell>
          <cell r="AU3795">
            <v>42766</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v>42731</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v>42534</v>
          </cell>
          <cell r="AV3797" t="str">
            <v>VIABLE</v>
          </cell>
        </row>
        <row r="3798">
          <cell r="AP3798">
            <v>386015</v>
          </cell>
          <cell r="AQ3798">
            <v>9002325</v>
          </cell>
          <cell r="AR3798">
            <v>9</v>
          </cell>
          <cell r="AS3798">
            <v>42731</v>
          </cell>
          <cell r="AT3798" t="str">
            <v>SD Reservado Rehabilitación IDU Circuito Movilidad EJECUCION SITP 2016 -</v>
          </cell>
          <cell r="AU3798">
            <v>42731</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v>42731</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v>42731</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v>9</v>
          </cell>
          <cell r="AT3806">
            <v>9</v>
          </cell>
          <cell r="AU3806">
            <v>9</v>
          </cell>
          <cell r="AV3806" t="str">
            <v>VIABLE</v>
          </cell>
        </row>
        <row r="3807">
          <cell r="AP3807">
            <v>384206</v>
          </cell>
          <cell r="AQ3807">
            <v>9001616</v>
          </cell>
          <cell r="AR3807">
            <v>9</v>
          </cell>
          <cell r="AS3807">
            <v>42731</v>
          </cell>
          <cell r="AT3807" t="str">
            <v>SD Reservado Rehabilitación IDU Circuito Movilidad EJECUCION SITP 2016 -</v>
          </cell>
          <cell r="AU3807">
            <v>42731</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v>42361</v>
          </cell>
          <cell r="AV3810" t="str">
            <v>VIABLE</v>
          </cell>
        </row>
        <row r="3811">
          <cell r="AP3811">
            <v>472050</v>
          </cell>
          <cell r="AQ3811">
            <v>9004234</v>
          </cell>
          <cell r="AR3811">
            <v>9</v>
          </cell>
          <cell r="AS3811">
            <v>42762</v>
          </cell>
          <cell r="AT3811" t="str">
            <v>SD Terminado Acciones de Movilidad UAERMV Circuito Movilidad Salvando Vidas -</v>
          </cell>
          <cell r="AU3811">
            <v>42762</v>
          </cell>
          <cell r="AV3811" t="str">
            <v>VIABLE</v>
          </cell>
        </row>
        <row r="3812">
          <cell r="AP3812">
            <v>385135</v>
          </cell>
          <cell r="AQ3812">
            <v>9001952</v>
          </cell>
          <cell r="AR3812">
            <v>9</v>
          </cell>
          <cell r="AS3812">
            <v>42361</v>
          </cell>
          <cell r="AT3812" t="str">
            <v>UMV-638-2013 Terminado Acciones de Movilidad UAERMV Circuito Movilidad  -</v>
          </cell>
          <cell r="AU3812">
            <v>42361</v>
          </cell>
          <cell r="AV3812" t="str">
            <v>VIABLE</v>
          </cell>
        </row>
        <row r="3813">
          <cell r="AP3813">
            <v>384474</v>
          </cell>
          <cell r="AQ3813">
            <v>9001714</v>
          </cell>
          <cell r="AR3813">
            <v>9</v>
          </cell>
          <cell r="AS3813">
            <v>42361</v>
          </cell>
          <cell r="AT3813" t="str">
            <v>UMV-638-2013 Terminado Acciones de Movilidad UAERMV Circuito Movilidad  -</v>
          </cell>
          <cell r="AU3813">
            <v>42361</v>
          </cell>
          <cell r="AV3813" t="str">
            <v>VIABLE</v>
          </cell>
        </row>
        <row r="3814">
          <cell r="AP3814">
            <v>384916</v>
          </cell>
          <cell r="AQ3814">
            <v>9001873</v>
          </cell>
          <cell r="AR3814">
            <v>9</v>
          </cell>
          <cell r="AS3814">
            <v>42762</v>
          </cell>
          <cell r="AT3814" t="str">
            <v>SD Terminado Acciones de Movilidad UAERMV Circuito Movilidad Salvando Vidas -</v>
          </cell>
          <cell r="AU3814">
            <v>42762</v>
          </cell>
          <cell r="AV3814" t="str">
            <v>VIABLE</v>
          </cell>
        </row>
        <row r="3815">
          <cell r="AP3815">
            <v>384549</v>
          </cell>
          <cell r="AQ3815">
            <v>9001739</v>
          </cell>
          <cell r="AR3815">
            <v>9</v>
          </cell>
          <cell r="AS3815">
            <v>42361</v>
          </cell>
          <cell r="AT3815" t="str">
            <v>UMV-638-2013 Terminado Acciones de Movilidad UAERMV Circuito Movilidad  -</v>
          </cell>
          <cell r="AU3815">
            <v>42361</v>
          </cell>
          <cell r="AV3815" t="str">
            <v>VIABLE</v>
          </cell>
        </row>
        <row r="3816">
          <cell r="AP3816">
            <v>384273</v>
          </cell>
          <cell r="AQ3816">
            <v>9001644</v>
          </cell>
          <cell r="AR3816">
            <v>9</v>
          </cell>
          <cell r="AS3816">
            <v>9</v>
          </cell>
          <cell r="AT3816">
            <v>9</v>
          </cell>
          <cell r="AU3816">
            <v>9</v>
          </cell>
          <cell r="AV3816" t="str">
            <v>VIABLE</v>
          </cell>
        </row>
        <row r="3817">
          <cell r="AP3817">
            <v>385313</v>
          </cell>
          <cell r="AQ3817">
            <v>9002020</v>
          </cell>
          <cell r="AR3817">
            <v>9</v>
          </cell>
          <cell r="AS3817">
            <v>42361</v>
          </cell>
          <cell r="AT3817" t="str">
            <v>UMV-638-2013 Terminado Acciones de Movilidad UAERMV Circuito Movilidad  -</v>
          </cell>
          <cell r="AU3817">
            <v>42361</v>
          </cell>
          <cell r="AV3817" t="str">
            <v>VIABLE</v>
          </cell>
        </row>
        <row r="3818">
          <cell r="AP3818">
            <v>385613</v>
          </cell>
          <cell r="AQ3818">
            <v>9002145</v>
          </cell>
          <cell r="AR3818">
            <v>9</v>
          </cell>
          <cell r="AS3818">
            <v>42515</v>
          </cell>
          <cell r="AT3818" t="str">
            <v>IDU-2128-2013 Terminado Conservacion IDU Circuito Movilidad SD -</v>
          </cell>
          <cell r="AU3818">
            <v>42515</v>
          </cell>
          <cell r="AV3818" t="str">
            <v>IDU</v>
          </cell>
        </row>
        <row r="3819">
          <cell r="AP3819">
            <v>386435</v>
          </cell>
          <cell r="AQ3819">
            <v>9002491</v>
          </cell>
          <cell r="AR3819">
            <v>9</v>
          </cell>
          <cell r="AS3819">
            <v>42515</v>
          </cell>
          <cell r="AT3819" t="str">
            <v>IDU-2128-2013 Terminado Conservacion IDU Circuito Movilidad SD -</v>
          </cell>
          <cell r="AU3819">
            <v>42515</v>
          </cell>
          <cell r="AV3819" t="str">
            <v>IDU</v>
          </cell>
        </row>
        <row r="3820">
          <cell r="AP3820">
            <v>386239</v>
          </cell>
          <cell r="AQ3820">
            <v>9002414</v>
          </cell>
          <cell r="AR3820">
            <v>9</v>
          </cell>
          <cell r="AS3820">
            <v>42515</v>
          </cell>
          <cell r="AT3820" t="str">
            <v>IDU-2128-2013 Terminado Conservacion IDU Circuito Movilidad SD -</v>
          </cell>
          <cell r="AU3820">
            <v>42515</v>
          </cell>
          <cell r="AV3820" t="str">
            <v>IDU</v>
          </cell>
        </row>
        <row r="3821">
          <cell r="AP3821">
            <v>385806</v>
          </cell>
          <cell r="AQ3821">
            <v>9002236</v>
          </cell>
          <cell r="AR3821">
            <v>9</v>
          </cell>
          <cell r="AS3821">
            <v>42515</v>
          </cell>
          <cell r="AT3821" t="str">
            <v>IDU-2128-2013 Terminado Conservacion IDU Circuito Movilidad SD -</v>
          </cell>
          <cell r="AU3821">
            <v>42515</v>
          </cell>
          <cell r="AV3821" t="str">
            <v>IDU</v>
          </cell>
        </row>
        <row r="3822">
          <cell r="AP3822">
            <v>385945</v>
          </cell>
          <cell r="AQ3822">
            <v>9002297</v>
          </cell>
          <cell r="AR3822">
            <v>9</v>
          </cell>
          <cell r="AS3822">
            <v>42515</v>
          </cell>
          <cell r="AT3822" t="str">
            <v>IDU-2128-2013 Terminado Conservacion IDU Circuito Movilidad SD -</v>
          </cell>
          <cell r="AU3822">
            <v>42515</v>
          </cell>
          <cell r="AV3822" t="str">
            <v>IDU</v>
          </cell>
        </row>
        <row r="3823">
          <cell r="AP3823">
            <v>386107</v>
          </cell>
          <cell r="AQ3823">
            <v>9002362</v>
          </cell>
          <cell r="AR3823">
            <v>9</v>
          </cell>
          <cell r="AS3823">
            <v>42515</v>
          </cell>
          <cell r="AT3823" t="str">
            <v>IDU-2128-2013 Terminado Conservacion IDU Circuito Movilidad SD -</v>
          </cell>
          <cell r="AU3823">
            <v>42515</v>
          </cell>
          <cell r="AV3823" t="str">
            <v>IDU</v>
          </cell>
        </row>
        <row r="3824">
          <cell r="AP3824">
            <v>385532</v>
          </cell>
          <cell r="AQ3824">
            <v>9002113</v>
          </cell>
          <cell r="AR3824">
            <v>9</v>
          </cell>
          <cell r="AS3824">
            <v>42515</v>
          </cell>
          <cell r="AT3824" t="str">
            <v>IDU-2128-2013 Terminado Diagnostico IDU Circuito Movilidad SD -</v>
          </cell>
          <cell r="AU3824">
            <v>42515</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v>9</v>
          </cell>
          <cell r="AT3832">
            <v>9</v>
          </cell>
          <cell r="AU3832">
            <v>9</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v>41047</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v>41047</v>
          </cell>
          <cell r="AV3836" t="str">
            <v>UAERMV</v>
          </cell>
        </row>
        <row r="3837">
          <cell r="AP3837">
            <v>383253</v>
          </cell>
          <cell r="AQ3837">
            <v>9001269</v>
          </cell>
          <cell r="AR3837">
            <v>9</v>
          </cell>
          <cell r="AS3837">
            <v>41047</v>
          </cell>
          <cell r="AT3837" t="str">
            <v>UMV-189-2009 Terminado Mantenimiento Periódico UAERMV Local  -</v>
          </cell>
          <cell r="AU3837">
            <v>41047</v>
          </cell>
          <cell r="AV3837" t="str">
            <v>UAERMV</v>
          </cell>
        </row>
        <row r="3838">
          <cell r="AP3838">
            <v>381703</v>
          </cell>
          <cell r="AQ3838">
            <v>9000665</v>
          </cell>
          <cell r="AR3838">
            <v>9</v>
          </cell>
          <cell r="AS3838">
            <v>41047</v>
          </cell>
          <cell r="AT3838" t="str">
            <v>UMV-189-2009 Terminado Mantenimiento Periódico UAERMV Local  -</v>
          </cell>
          <cell r="AU3838">
            <v>41047</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v>9</v>
          </cell>
          <cell r="AT3840">
            <v>9</v>
          </cell>
          <cell r="AU3840">
            <v>9</v>
          </cell>
          <cell r="AV3840" t="str">
            <v>VIABLE</v>
          </cell>
        </row>
        <row r="3841">
          <cell r="AP3841">
            <v>91014477</v>
          </cell>
          <cell r="AQ3841">
            <v>9002524</v>
          </cell>
          <cell r="AR3841">
            <v>9</v>
          </cell>
          <cell r="AS3841">
            <v>9</v>
          </cell>
          <cell r="AT3841">
            <v>9</v>
          </cell>
          <cell r="AU3841">
            <v>9</v>
          </cell>
          <cell r="AV3841" t="str">
            <v>VIABLE</v>
          </cell>
        </row>
        <row r="3842">
          <cell r="AP3842">
            <v>385948</v>
          </cell>
          <cell r="AQ3842">
            <v>9002299</v>
          </cell>
          <cell r="AR3842">
            <v>9</v>
          </cell>
          <cell r="AS3842">
            <v>9</v>
          </cell>
          <cell r="AT3842">
            <v>9</v>
          </cell>
          <cell r="AU3842">
            <v>9</v>
          </cell>
          <cell r="AV3842" t="str">
            <v>VIABLE</v>
          </cell>
        </row>
        <row r="3843">
          <cell r="AP3843">
            <v>385821</v>
          </cell>
          <cell r="AQ3843">
            <v>9002242</v>
          </cell>
          <cell r="AR3843">
            <v>9</v>
          </cell>
          <cell r="AS3843">
            <v>9</v>
          </cell>
          <cell r="AT3843">
            <v>9</v>
          </cell>
          <cell r="AU3843">
            <v>9</v>
          </cell>
          <cell r="AV3843" t="str">
            <v>VIABLE</v>
          </cell>
        </row>
        <row r="3844">
          <cell r="AP3844">
            <v>91014479</v>
          </cell>
          <cell r="AQ3844">
            <v>9002433</v>
          </cell>
          <cell r="AR3844">
            <v>9</v>
          </cell>
          <cell r="AS3844">
            <v>9</v>
          </cell>
          <cell r="AT3844">
            <v>9</v>
          </cell>
          <cell r="AU3844">
            <v>9</v>
          </cell>
          <cell r="AV3844" t="str">
            <v>VIABLE</v>
          </cell>
        </row>
        <row r="3845">
          <cell r="AP3845">
            <v>91014478</v>
          </cell>
          <cell r="AQ3845">
            <v>9002524</v>
          </cell>
          <cell r="AR3845">
            <v>9</v>
          </cell>
          <cell r="AS3845">
            <v>9</v>
          </cell>
          <cell r="AT3845">
            <v>9</v>
          </cell>
          <cell r="AU3845">
            <v>9</v>
          </cell>
          <cell r="AV3845" t="str">
            <v>VIABLE</v>
          </cell>
        </row>
        <row r="3846">
          <cell r="AP3846">
            <v>385628</v>
          </cell>
          <cell r="AQ3846">
            <v>9002152</v>
          </cell>
          <cell r="AR3846">
            <v>9</v>
          </cell>
          <cell r="AS3846">
            <v>9</v>
          </cell>
          <cell r="AT3846">
            <v>9</v>
          </cell>
          <cell r="AU3846">
            <v>9</v>
          </cell>
          <cell r="AV3846" t="str">
            <v>VIABLE</v>
          </cell>
        </row>
        <row r="3847">
          <cell r="AP3847">
            <v>385695</v>
          </cell>
          <cell r="AQ3847">
            <v>9002182</v>
          </cell>
          <cell r="AR3847">
            <v>9</v>
          </cell>
          <cell r="AS3847">
            <v>42409</v>
          </cell>
          <cell r="AT3847" t="str">
            <v>IDU-2128-2013 Terminado Mantenimiento Rutinario IDU Local  -</v>
          </cell>
          <cell r="AU3847">
            <v>42409</v>
          </cell>
          <cell r="AV3847" t="str">
            <v>IDU</v>
          </cell>
        </row>
        <row r="3848">
          <cell r="AP3848">
            <v>385891</v>
          </cell>
          <cell r="AQ3848">
            <v>9002275</v>
          </cell>
          <cell r="AR3848">
            <v>9</v>
          </cell>
          <cell r="AS3848">
            <v>9</v>
          </cell>
          <cell r="AT3848">
            <v>9</v>
          </cell>
          <cell r="AU3848">
            <v>9</v>
          </cell>
          <cell r="AV3848" t="str">
            <v>VIABLE</v>
          </cell>
        </row>
        <row r="3849">
          <cell r="AP3849">
            <v>386346</v>
          </cell>
          <cell r="AQ3849">
            <v>9002459</v>
          </cell>
          <cell r="AR3849">
            <v>9</v>
          </cell>
          <cell r="AS3849">
            <v>9</v>
          </cell>
          <cell r="AT3849">
            <v>9</v>
          </cell>
          <cell r="AU3849">
            <v>9</v>
          </cell>
          <cell r="AV3849" t="str">
            <v>VIABLE</v>
          </cell>
        </row>
        <row r="3850">
          <cell r="AP3850">
            <v>385672</v>
          </cell>
          <cell r="AQ3850">
            <v>9002171</v>
          </cell>
          <cell r="AR3850">
            <v>9</v>
          </cell>
          <cell r="AS3850">
            <v>42409</v>
          </cell>
          <cell r="AT3850" t="str">
            <v>IDU-2128-2013 Terminado Mantenimiento Rutinario IDU Local  -</v>
          </cell>
          <cell r="AU3850">
            <v>42409</v>
          </cell>
          <cell r="AV3850" t="str">
            <v>IDU</v>
          </cell>
        </row>
        <row r="3851">
          <cell r="AP3851">
            <v>386535</v>
          </cell>
          <cell r="AQ3851">
            <v>9002524</v>
          </cell>
          <cell r="AR3851">
            <v>9</v>
          </cell>
          <cell r="AS3851">
            <v>9</v>
          </cell>
          <cell r="AT3851">
            <v>9</v>
          </cell>
          <cell r="AU3851">
            <v>9</v>
          </cell>
          <cell r="AV3851" t="str">
            <v>VIABLE</v>
          </cell>
        </row>
        <row r="3852">
          <cell r="AP3852">
            <v>386125</v>
          </cell>
          <cell r="AQ3852">
            <v>9002368</v>
          </cell>
          <cell r="AR3852">
            <v>9</v>
          </cell>
          <cell r="AS3852">
            <v>9</v>
          </cell>
          <cell r="AT3852">
            <v>9</v>
          </cell>
          <cell r="AU3852">
            <v>9</v>
          </cell>
          <cell r="AV3852" t="str">
            <v>VIABLE</v>
          </cell>
        </row>
        <row r="3853">
          <cell r="AP3853">
            <v>385722</v>
          </cell>
          <cell r="AQ3853">
            <v>9002192</v>
          </cell>
          <cell r="AR3853">
            <v>9</v>
          </cell>
          <cell r="AS3853">
            <v>9</v>
          </cell>
          <cell r="AT3853">
            <v>9</v>
          </cell>
          <cell r="AU3853">
            <v>9</v>
          </cell>
          <cell r="AV3853" t="str">
            <v>VIABLE</v>
          </cell>
        </row>
        <row r="3854">
          <cell r="AP3854">
            <v>386284</v>
          </cell>
          <cell r="AQ3854">
            <v>9002433</v>
          </cell>
          <cell r="AR3854">
            <v>9</v>
          </cell>
          <cell r="AS3854">
            <v>9</v>
          </cell>
          <cell r="AT3854">
            <v>9</v>
          </cell>
          <cell r="AU3854">
            <v>9</v>
          </cell>
          <cell r="AV3854" t="str">
            <v>VIABLE</v>
          </cell>
        </row>
        <row r="3855">
          <cell r="AP3855">
            <v>381996</v>
          </cell>
          <cell r="AQ3855">
            <v>9000797</v>
          </cell>
          <cell r="AR3855">
            <v>9</v>
          </cell>
          <cell r="AS3855">
            <v>42762</v>
          </cell>
          <cell r="AT3855" t="str">
            <v>SD Terminado Acciones de Movilidad UAERMV Local Salvando Vidas -</v>
          </cell>
          <cell r="AU3855">
            <v>42762</v>
          </cell>
          <cell r="AV3855" t="str">
            <v>UMV 2017</v>
          </cell>
        </row>
        <row r="3856">
          <cell r="AP3856">
            <v>381753</v>
          </cell>
          <cell r="AQ3856">
            <v>9000688</v>
          </cell>
          <cell r="AR3856">
            <v>9</v>
          </cell>
          <cell r="AS3856">
            <v>9</v>
          </cell>
          <cell r="AT3856">
            <v>9</v>
          </cell>
          <cell r="AU3856">
            <v>9</v>
          </cell>
          <cell r="AV3856" t="str">
            <v>VIABLE</v>
          </cell>
        </row>
        <row r="3857">
          <cell r="AP3857">
            <v>381590</v>
          </cell>
          <cell r="AQ3857">
            <v>9000619</v>
          </cell>
          <cell r="AR3857">
            <v>9</v>
          </cell>
          <cell r="AS3857">
            <v>42034</v>
          </cell>
          <cell r="AT3857" t="str">
            <v>SD Terminado Mantenimiento Periódico UAERMV Local  -</v>
          </cell>
          <cell r="AU3857">
            <v>42034</v>
          </cell>
          <cell r="AV3857" t="str">
            <v>NO SITP</v>
          </cell>
        </row>
        <row r="3858">
          <cell r="AP3858">
            <v>381883</v>
          </cell>
          <cell r="AQ3858">
            <v>9000743</v>
          </cell>
          <cell r="AR3858">
            <v>9</v>
          </cell>
          <cell r="AS3858">
            <v>42389</v>
          </cell>
          <cell r="AT3858" t="str">
            <v>SD Terminado Acciones de Movilidad UAERMV Local Salvando Vidas -</v>
          </cell>
          <cell r="AU3858">
            <v>42389</v>
          </cell>
          <cell r="AV3858" t="str">
            <v>VIABLE</v>
          </cell>
        </row>
        <row r="3859">
          <cell r="AP3859">
            <v>382143</v>
          </cell>
          <cell r="AQ3859">
            <v>9000856</v>
          </cell>
          <cell r="AR3859">
            <v>9</v>
          </cell>
          <cell r="AS3859">
            <v>9</v>
          </cell>
          <cell r="AT3859">
            <v>9</v>
          </cell>
          <cell r="AU3859">
            <v>9</v>
          </cell>
          <cell r="AV3859" t="str">
            <v>VIABLE</v>
          </cell>
        </row>
        <row r="3860">
          <cell r="AP3860">
            <v>381670</v>
          </cell>
          <cell r="AQ3860">
            <v>9000652</v>
          </cell>
          <cell r="AR3860">
            <v>9</v>
          </cell>
          <cell r="AS3860">
            <v>9</v>
          </cell>
          <cell r="AT3860">
            <v>9</v>
          </cell>
          <cell r="AU3860">
            <v>9</v>
          </cell>
          <cell r="AV3860" t="str">
            <v>VIABLE</v>
          </cell>
        </row>
        <row r="3861">
          <cell r="AP3861">
            <v>382275</v>
          </cell>
          <cell r="AQ3861">
            <v>9000907</v>
          </cell>
          <cell r="AR3861">
            <v>9</v>
          </cell>
          <cell r="AS3861">
            <v>42034</v>
          </cell>
          <cell r="AT3861" t="str">
            <v>SD Terminado Mantenimiento Periódico UAERMV Local  -</v>
          </cell>
          <cell r="AU3861">
            <v>42034</v>
          </cell>
          <cell r="AV3861" t="str">
            <v>NO SITP</v>
          </cell>
        </row>
        <row r="3862">
          <cell r="AP3862">
            <v>385291</v>
          </cell>
          <cell r="AQ3862">
            <v>9002013</v>
          </cell>
          <cell r="AR3862">
            <v>9</v>
          </cell>
          <cell r="AS3862">
            <v>42342</v>
          </cell>
          <cell r="AT3862" t="str">
            <v>IDU-138-2007 Terminado Construcción IDU Circuito Movilidad  -</v>
          </cell>
          <cell r="AU3862">
            <v>42342</v>
          </cell>
          <cell r="AV3862" t="str">
            <v>IDU</v>
          </cell>
        </row>
        <row r="3863">
          <cell r="AP3863">
            <v>91014584</v>
          </cell>
          <cell r="AQ3863">
            <v>50006993</v>
          </cell>
          <cell r="AR3863">
            <v>9</v>
          </cell>
          <cell r="AS3863">
            <v>9</v>
          </cell>
          <cell r="AT3863">
            <v>9</v>
          </cell>
          <cell r="AU3863">
            <v>9</v>
          </cell>
          <cell r="AV3863" t="str">
            <v>VIABLE</v>
          </cell>
        </row>
        <row r="3864">
          <cell r="AP3864">
            <v>385666</v>
          </cell>
          <cell r="AQ3864">
            <v>9002167</v>
          </cell>
          <cell r="AR3864">
            <v>9</v>
          </cell>
          <cell r="AS3864">
            <v>42342</v>
          </cell>
          <cell r="AT3864" t="str">
            <v>IDU-138-2007 Terminado Construcción IDU Circuito Movilidad  -</v>
          </cell>
          <cell r="AU3864">
            <v>42342</v>
          </cell>
          <cell r="AV3864" t="str">
            <v>IDU</v>
          </cell>
        </row>
        <row r="3865">
          <cell r="AP3865">
            <v>385833</v>
          </cell>
          <cell r="AQ3865">
            <v>9002248</v>
          </cell>
          <cell r="AR3865">
            <v>9</v>
          </cell>
          <cell r="AS3865">
            <v>42342</v>
          </cell>
          <cell r="AT3865" t="str">
            <v>IDU-138-2007 Terminado Construcción IDU Circuito Movilidad  -</v>
          </cell>
          <cell r="AU3865">
            <v>42342</v>
          </cell>
          <cell r="AV3865" t="str">
            <v>IDU</v>
          </cell>
        </row>
        <row r="3866">
          <cell r="AP3866">
            <v>383700</v>
          </cell>
          <cell r="AQ3866">
            <v>50008515</v>
          </cell>
          <cell r="AR3866">
            <v>9</v>
          </cell>
          <cell r="AS3866">
            <v>9</v>
          </cell>
          <cell r="AT3866">
            <v>9</v>
          </cell>
          <cell r="AU3866">
            <v>9</v>
          </cell>
          <cell r="AV3866" t="str">
            <v>VIABLE</v>
          </cell>
        </row>
        <row r="3867">
          <cell r="AP3867">
            <v>383522</v>
          </cell>
          <cell r="AQ3867">
            <v>9001361</v>
          </cell>
          <cell r="AR3867">
            <v>9</v>
          </cell>
          <cell r="AS3867">
            <v>9</v>
          </cell>
          <cell r="AT3867">
            <v>9</v>
          </cell>
          <cell r="AU3867">
            <v>9</v>
          </cell>
          <cell r="AV3867" t="str">
            <v>VIABLE</v>
          </cell>
        </row>
        <row r="3868">
          <cell r="AP3868">
            <v>383842</v>
          </cell>
          <cell r="AQ3868">
            <v>9001475</v>
          </cell>
          <cell r="AR3868">
            <v>9</v>
          </cell>
          <cell r="AS3868">
            <v>42313</v>
          </cell>
          <cell r="AT3868" t="str">
            <v>IDU-74-2008 Terminado Rehabilitación IDU Circuito Movilidad  -</v>
          </cell>
          <cell r="AU3868">
            <v>42313</v>
          </cell>
          <cell r="AV3868" t="str">
            <v>VIABLE</v>
          </cell>
        </row>
        <row r="3869">
          <cell r="AP3869">
            <v>383785</v>
          </cell>
          <cell r="AQ3869">
            <v>9001456</v>
          </cell>
          <cell r="AR3869">
            <v>9</v>
          </cell>
          <cell r="AS3869">
            <v>42313</v>
          </cell>
          <cell r="AT3869" t="str">
            <v>IDU-74-2008 Terminado Rehabilitación IDU Circuito Movilidad  -</v>
          </cell>
          <cell r="AU3869">
            <v>42313</v>
          </cell>
          <cell r="AV3869" t="str">
            <v>IDU</v>
          </cell>
        </row>
        <row r="3870">
          <cell r="AP3870">
            <v>472073</v>
          </cell>
          <cell r="AQ3870">
            <v>9004253</v>
          </cell>
          <cell r="AR3870">
            <v>9</v>
          </cell>
          <cell r="AS3870">
            <v>42313</v>
          </cell>
          <cell r="AT3870" t="str">
            <v>IDU-74-2008 Terminado Rehabilitación IDU Circuito Movilidad  -</v>
          </cell>
          <cell r="AU3870">
            <v>42313</v>
          </cell>
          <cell r="AV3870" t="str">
            <v>IDU</v>
          </cell>
        </row>
        <row r="3871">
          <cell r="AP3871">
            <v>383877</v>
          </cell>
          <cell r="AQ3871">
            <v>9001488</v>
          </cell>
          <cell r="AR3871">
            <v>9</v>
          </cell>
          <cell r="AS3871">
            <v>42313</v>
          </cell>
          <cell r="AT3871" t="str">
            <v>IDU-74-2008 Terminado Rehabilitación IDU Circuito Movilidad  -</v>
          </cell>
          <cell r="AU3871">
            <v>42313</v>
          </cell>
          <cell r="AV3871" t="str">
            <v>IDU</v>
          </cell>
        </row>
        <row r="3872">
          <cell r="AP3872">
            <v>91014540</v>
          </cell>
          <cell r="AQ3872">
            <v>9004674</v>
          </cell>
          <cell r="AR3872">
            <v>9</v>
          </cell>
          <cell r="AS3872">
            <v>9</v>
          </cell>
          <cell r="AT3872">
            <v>9</v>
          </cell>
          <cell r="AU3872">
            <v>9</v>
          </cell>
          <cell r="AV3872" t="str">
            <v>VIABLE</v>
          </cell>
        </row>
        <row r="3873">
          <cell r="AP3873">
            <v>383670</v>
          </cell>
          <cell r="AQ3873">
            <v>9001415</v>
          </cell>
          <cell r="AR3873">
            <v>9</v>
          </cell>
          <cell r="AS3873">
            <v>42313</v>
          </cell>
          <cell r="AT3873" t="str">
            <v>IDU-74-2008 Terminado Rehabilitación IDU Circuito Movilidad  -</v>
          </cell>
          <cell r="AU3873">
            <v>42313</v>
          </cell>
          <cell r="AV3873" t="str">
            <v>IDU</v>
          </cell>
        </row>
        <row r="3874">
          <cell r="AP3874">
            <v>383813</v>
          </cell>
          <cell r="AQ3874">
            <v>9001465</v>
          </cell>
          <cell r="AR3874">
            <v>9</v>
          </cell>
          <cell r="AS3874">
            <v>42313</v>
          </cell>
          <cell r="AT3874" t="str">
            <v>IDU-74-2008 Terminado Rehabilitación IDU Circuito Movilidad  -</v>
          </cell>
          <cell r="AU3874">
            <v>42313</v>
          </cell>
          <cell r="AV3874" t="str">
            <v>IDU</v>
          </cell>
        </row>
        <row r="3875">
          <cell r="AP3875">
            <v>383404</v>
          </cell>
          <cell r="AQ3875">
            <v>9001320</v>
          </cell>
          <cell r="AR3875">
            <v>9</v>
          </cell>
          <cell r="AS3875">
            <v>42313</v>
          </cell>
          <cell r="AT3875" t="str">
            <v>IDU-74-2008 Terminado Rehabilitación IDU Circuito Movilidad  -</v>
          </cell>
          <cell r="AU3875">
            <v>42313</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v>9</v>
          </cell>
          <cell r="AT3877">
            <v>9</v>
          </cell>
          <cell r="AU3877">
            <v>9</v>
          </cell>
          <cell r="AV3877" t="str">
            <v>VIABLE</v>
          </cell>
        </row>
        <row r="3878">
          <cell r="AP3878">
            <v>386616</v>
          </cell>
          <cell r="AQ3878">
            <v>9002553</v>
          </cell>
          <cell r="AR3878">
            <v>9</v>
          </cell>
          <cell r="AS3878">
            <v>9</v>
          </cell>
          <cell r="AT3878">
            <v>9</v>
          </cell>
          <cell r="AU3878">
            <v>9</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v>9</v>
          </cell>
          <cell r="AT3882">
            <v>9</v>
          </cell>
          <cell r="AU3882">
            <v>9</v>
          </cell>
          <cell r="AV3882" t="str">
            <v>VIABLE</v>
          </cell>
        </row>
        <row r="3883">
          <cell r="AP3883">
            <v>386614</v>
          </cell>
          <cell r="AQ3883">
            <v>9002553</v>
          </cell>
          <cell r="AR3883">
            <v>9</v>
          </cell>
          <cell r="AS3883">
            <v>9</v>
          </cell>
          <cell r="AT3883">
            <v>9</v>
          </cell>
          <cell r="AU3883">
            <v>9</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v>9</v>
          </cell>
          <cell r="AT3886">
            <v>9</v>
          </cell>
          <cell r="AU3886">
            <v>9</v>
          </cell>
          <cell r="AV3886" t="str">
            <v>VIABLE</v>
          </cell>
        </row>
        <row r="3887">
          <cell r="AP3887">
            <v>386357</v>
          </cell>
          <cell r="AQ3887">
            <v>9002462</v>
          </cell>
          <cell r="AR3887">
            <v>9</v>
          </cell>
          <cell r="AS3887">
            <v>9</v>
          </cell>
          <cell r="AT3887">
            <v>9</v>
          </cell>
          <cell r="AU3887">
            <v>9</v>
          </cell>
          <cell r="AV3887" t="str">
            <v>VIABLE</v>
          </cell>
        </row>
        <row r="3888">
          <cell r="AP3888">
            <v>24120099</v>
          </cell>
          <cell r="AQ3888">
            <v>9002618</v>
          </cell>
          <cell r="AR3888">
            <v>9</v>
          </cell>
          <cell r="AS3888">
            <v>9</v>
          </cell>
          <cell r="AT3888">
            <v>9</v>
          </cell>
          <cell r="AU3888">
            <v>9</v>
          </cell>
          <cell r="AV3888" t="str">
            <v>VIABLE</v>
          </cell>
        </row>
        <row r="3889">
          <cell r="AP3889">
            <v>382374</v>
          </cell>
          <cell r="AQ3889">
            <v>9000944</v>
          </cell>
          <cell r="AR3889">
            <v>9</v>
          </cell>
          <cell r="AS3889">
            <v>41464</v>
          </cell>
          <cell r="AT3889" t="str">
            <v>SD Terminado Acciones de Movilidad UAERMV Circuito Movilidad  -</v>
          </cell>
          <cell r="AU3889">
            <v>41464</v>
          </cell>
          <cell r="AV3889" t="str">
            <v>VIABLE</v>
          </cell>
        </row>
        <row r="3890">
          <cell r="AP3890">
            <v>382690</v>
          </cell>
          <cell r="AQ3890">
            <v>9001059</v>
          </cell>
          <cell r="AR3890">
            <v>9</v>
          </cell>
          <cell r="AS3890">
            <v>9</v>
          </cell>
          <cell r="AT3890">
            <v>9</v>
          </cell>
          <cell r="AU3890">
            <v>9</v>
          </cell>
          <cell r="AV3890" t="str">
            <v>VIABLE</v>
          </cell>
        </row>
        <row r="3891">
          <cell r="AP3891">
            <v>383510</v>
          </cell>
          <cell r="AQ3891">
            <v>9001357</v>
          </cell>
          <cell r="AR3891">
            <v>9</v>
          </cell>
          <cell r="AS3891">
            <v>9</v>
          </cell>
          <cell r="AT3891">
            <v>9</v>
          </cell>
          <cell r="AU3891">
            <v>9</v>
          </cell>
          <cell r="AV3891" t="str">
            <v>VIABLE</v>
          </cell>
        </row>
        <row r="3892">
          <cell r="AP3892">
            <v>383195</v>
          </cell>
          <cell r="AQ3892">
            <v>9001249</v>
          </cell>
          <cell r="AR3892">
            <v>9</v>
          </cell>
          <cell r="AS3892">
            <v>9</v>
          </cell>
          <cell r="AT3892">
            <v>9</v>
          </cell>
          <cell r="AU3892">
            <v>9</v>
          </cell>
          <cell r="AV3892" t="str">
            <v>VIABLE</v>
          </cell>
        </row>
        <row r="3893">
          <cell r="AP3893">
            <v>381910</v>
          </cell>
          <cell r="AQ3893">
            <v>9000753</v>
          </cell>
          <cell r="AR3893">
            <v>9</v>
          </cell>
          <cell r="AS3893">
            <v>9</v>
          </cell>
          <cell r="AT3893">
            <v>9</v>
          </cell>
          <cell r="AU3893">
            <v>9</v>
          </cell>
          <cell r="AV3893" t="str">
            <v>VIABLE</v>
          </cell>
        </row>
        <row r="3894">
          <cell r="AP3894">
            <v>382155</v>
          </cell>
          <cell r="AQ3894">
            <v>9000862</v>
          </cell>
          <cell r="AR3894">
            <v>9</v>
          </cell>
          <cell r="AS3894">
            <v>9</v>
          </cell>
          <cell r="AT3894">
            <v>9</v>
          </cell>
          <cell r="AU3894">
            <v>9</v>
          </cell>
          <cell r="AV3894" t="str">
            <v>VIABLE</v>
          </cell>
        </row>
        <row r="3895">
          <cell r="AP3895">
            <v>381732</v>
          </cell>
          <cell r="AQ3895">
            <v>9000678</v>
          </cell>
          <cell r="AR3895">
            <v>9</v>
          </cell>
          <cell r="AS3895">
            <v>9</v>
          </cell>
          <cell r="AT3895">
            <v>9</v>
          </cell>
          <cell r="AU3895">
            <v>9</v>
          </cell>
          <cell r="AV3895" t="str">
            <v>VIABLE</v>
          </cell>
        </row>
        <row r="3896">
          <cell r="AP3896">
            <v>383072</v>
          </cell>
          <cell r="AQ3896">
            <v>9001204</v>
          </cell>
          <cell r="AR3896">
            <v>9</v>
          </cell>
          <cell r="AS3896">
            <v>9</v>
          </cell>
          <cell r="AT3896">
            <v>9</v>
          </cell>
          <cell r="AU3896">
            <v>9</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v>9</v>
          </cell>
          <cell r="AT3898">
            <v>9</v>
          </cell>
          <cell r="AU3898">
            <v>9</v>
          </cell>
          <cell r="AV3898" t="str">
            <v>VIABLE</v>
          </cell>
        </row>
        <row r="3899">
          <cell r="AP3899">
            <v>382861</v>
          </cell>
          <cell r="AQ3899">
            <v>9001121</v>
          </cell>
          <cell r="AR3899">
            <v>9</v>
          </cell>
          <cell r="AS3899">
            <v>9</v>
          </cell>
          <cell r="AT3899">
            <v>9</v>
          </cell>
          <cell r="AU3899">
            <v>9</v>
          </cell>
          <cell r="AV3899" t="str">
            <v>VIABLE</v>
          </cell>
        </row>
        <row r="3900">
          <cell r="AP3900">
            <v>383336</v>
          </cell>
          <cell r="AQ3900">
            <v>9001297</v>
          </cell>
          <cell r="AR3900">
            <v>9</v>
          </cell>
          <cell r="AS3900">
            <v>9</v>
          </cell>
          <cell r="AT3900">
            <v>9</v>
          </cell>
          <cell r="AU3900">
            <v>9</v>
          </cell>
          <cell r="AV3900" t="str">
            <v>VIABLE</v>
          </cell>
        </row>
        <row r="3901">
          <cell r="AP3901">
            <v>382590</v>
          </cell>
          <cell r="AQ3901">
            <v>9001026</v>
          </cell>
          <cell r="AR3901">
            <v>9</v>
          </cell>
          <cell r="AS3901">
            <v>9</v>
          </cell>
          <cell r="AT3901">
            <v>9</v>
          </cell>
          <cell r="AU3901">
            <v>9</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v>9</v>
          </cell>
          <cell r="AT3903">
            <v>9</v>
          </cell>
          <cell r="AU3903">
            <v>9</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v>42361</v>
          </cell>
          <cell r="AV3905" t="str">
            <v>VIABLE</v>
          </cell>
        </row>
        <row r="3906">
          <cell r="AP3906">
            <v>385325</v>
          </cell>
          <cell r="AQ3906">
            <v>9002024</v>
          </cell>
          <cell r="AR3906">
            <v>9</v>
          </cell>
          <cell r="AS3906">
            <v>42550</v>
          </cell>
          <cell r="AT3906" t="str">
            <v>SD Terminado Mantenimiento Rutinario UAERMV Circuito Movilidad  -</v>
          </cell>
          <cell r="AU3906">
            <v>42550</v>
          </cell>
          <cell r="AV3906" t="str">
            <v>UAERMV 2016</v>
          </cell>
        </row>
        <row r="3907">
          <cell r="AP3907">
            <v>385990</v>
          </cell>
          <cell r="AQ3907">
            <v>9002317</v>
          </cell>
          <cell r="AR3907">
            <v>9</v>
          </cell>
          <cell r="AS3907">
            <v>9</v>
          </cell>
          <cell r="AT3907">
            <v>9</v>
          </cell>
          <cell r="AU3907">
            <v>9</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v>42389</v>
          </cell>
          <cell r="AV3911" t="str">
            <v>VIABLE</v>
          </cell>
        </row>
        <row r="3912">
          <cell r="AP3912">
            <v>388832</v>
          </cell>
          <cell r="AQ3912">
            <v>9003510</v>
          </cell>
          <cell r="AR3912">
            <v>9</v>
          </cell>
          <cell r="AS3912">
            <v>9</v>
          </cell>
          <cell r="AT3912">
            <v>9</v>
          </cell>
          <cell r="AU3912">
            <v>9</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v>9</v>
          </cell>
          <cell r="AT3914">
            <v>9</v>
          </cell>
          <cell r="AU3914">
            <v>9</v>
          </cell>
          <cell r="AV3914" t="str">
            <v>VIABLE</v>
          </cell>
        </row>
        <row r="3915">
          <cell r="AP3915">
            <v>390330</v>
          </cell>
          <cell r="AQ3915">
            <v>9004010</v>
          </cell>
          <cell r="AR3915">
            <v>9</v>
          </cell>
          <cell r="AS3915">
            <v>9</v>
          </cell>
          <cell r="AT3915">
            <v>9</v>
          </cell>
          <cell r="AU3915">
            <v>9</v>
          </cell>
          <cell r="AV3915" t="str">
            <v>VIABLE</v>
          </cell>
        </row>
        <row r="3916">
          <cell r="AP3916">
            <v>390383</v>
          </cell>
          <cell r="AQ3916">
            <v>9004023</v>
          </cell>
          <cell r="AR3916">
            <v>9</v>
          </cell>
          <cell r="AS3916">
            <v>9</v>
          </cell>
          <cell r="AT3916">
            <v>9</v>
          </cell>
          <cell r="AU3916">
            <v>9</v>
          </cell>
          <cell r="AV3916" t="str">
            <v>VIABLE</v>
          </cell>
        </row>
        <row r="3917">
          <cell r="AP3917">
            <v>390385</v>
          </cell>
          <cell r="AQ3917">
            <v>9004023</v>
          </cell>
          <cell r="AR3917">
            <v>9</v>
          </cell>
          <cell r="AS3917">
            <v>9</v>
          </cell>
          <cell r="AT3917">
            <v>9</v>
          </cell>
          <cell r="AU3917">
            <v>9</v>
          </cell>
          <cell r="AV3917" t="str">
            <v>VIABLE</v>
          </cell>
        </row>
        <row r="3918">
          <cell r="AP3918">
            <v>91014333</v>
          </cell>
          <cell r="AQ3918">
            <v>50006479</v>
          </cell>
          <cell r="AR3918">
            <v>9</v>
          </cell>
          <cell r="AS3918">
            <v>9</v>
          </cell>
          <cell r="AT3918">
            <v>9</v>
          </cell>
          <cell r="AU3918">
            <v>9</v>
          </cell>
          <cell r="AV3918" t="str">
            <v>VIABLE</v>
          </cell>
        </row>
        <row r="3919">
          <cell r="AP3919">
            <v>390332</v>
          </cell>
          <cell r="AQ3919">
            <v>9004010</v>
          </cell>
          <cell r="AR3919">
            <v>9</v>
          </cell>
          <cell r="AS3919">
            <v>9</v>
          </cell>
          <cell r="AT3919">
            <v>9</v>
          </cell>
          <cell r="AU3919">
            <v>9</v>
          </cell>
          <cell r="AV3919" t="str">
            <v>VIABLE</v>
          </cell>
        </row>
        <row r="3920">
          <cell r="AP3920">
            <v>472097</v>
          </cell>
          <cell r="AQ3920">
            <v>9004285</v>
          </cell>
          <cell r="AR3920">
            <v>9</v>
          </cell>
          <cell r="AS3920">
            <v>9</v>
          </cell>
          <cell r="AT3920">
            <v>9</v>
          </cell>
          <cell r="AU3920">
            <v>9</v>
          </cell>
          <cell r="AV3920" t="str">
            <v>VIABLE</v>
          </cell>
        </row>
        <row r="3921">
          <cell r="AP3921">
            <v>381340</v>
          </cell>
          <cell r="AQ3921">
            <v>9000536</v>
          </cell>
          <cell r="AR3921">
            <v>9</v>
          </cell>
          <cell r="AS3921">
            <v>9</v>
          </cell>
          <cell r="AT3921">
            <v>9</v>
          </cell>
          <cell r="AU3921">
            <v>9</v>
          </cell>
          <cell r="AV3921" t="str">
            <v>VIABLE</v>
          </cell>
        </row>
        <row r="3922">
          <cell r="AP3922">
            <v>381382</v>
          </cell>
          <cell r="AQ3922">
            <v>9000552</v>
          </cell>
          <cell r="AR3922">
            <v>9</v>
          </cell>
          <cell r="AS3922">
            <v>42361</v>
          </cell>
          <cell r="AT3922" t="str">
            <v>UMV-638-2013 Terminado Acciones de Movilidad UAERMV Circuito Movilidad  -</v>
          </cell>
          <cell r="AU3922">
            <v>42361</v>
          </cell>
          <cell r="AV3922" t="str">
            <v>VIABLE</v>
          </cell>
        </row>
        <row r="3923">
          <cell r="AP3923">
            <v>381425</v>
          </cell>
          <cell r="AQ3923">
            <v>9000567</v>
          </cell>
          <cell r="AR3923">
            <v>9</v>
          </cell>
          <cell r="AS3923">
            <v>42361</v>
          </cell>
          <cell r="AT3923" t="str">
            <v>UMV-638-2013 Terminado Acciones de Movilidad UAERMV Circuito Movilidad  -</v>
          </cell>
          <cell r="AU3923">
            <v>42361</v>
          </cell>
          <cell r="AV3923" t="str">
            <v>VIABLE</v>
          </cell>
        </row>
        <row r="3924">
          <cell r="AP3924">
            <v>381536</v>
          </cell>
          <cell r="AQ3924">
            <v>9000603</v>
          </cell>
          <cell r="AR3924">
            <v>9</v>
          </cell>
          <cell r="AS3924">
            <v>9</v>
          </cell>
          <cell r="AT3924">
            <v>9</v>
          </cell>
          <cell r="AU3924">
            <v>9</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v>42667</v>
          </cell>
          <cell r="AV3925" t="str">
            <v>UAERMV 2016</v>
          </cell>
        </row>
        <row r="3926">
          <cell r="AP3926">
            <v>381472</v>
          </cell>
          <cell r="AQ3926">
            <v>9000583</v>
          </cell>
          <cell r="AR3926">
            <v>9</v>
          </cell>
          <cell r="AS3926">
            <v>9</v>
          </cell>
          <cell r="AT3926">
            <v>9</v>
          </cell>
          <cell r="AU3926">
            <v>9</v>
          </cell>
          <cell r="AV3926" t="str">
            <v>VIABLE</v>
          </cell>
        </row>
        <row r="3927">
          <cell r="AP3927">
            <v>380110</v>
          </cell>
          <cell r="AQ3927">
            <v>9000043</v>
          </cell>
          <cell r="AR3927">
            <v>9</v>
          </cell>
          <cell r="AS3927">
            <v>9</v>
          </cell>
          <cell r="AT3927">
            <v>9</v>
          </cell>
          <cell r="AU3927">
            <v>9</v>
          </cell>
          <cell r="AV3927" t="str">
            <v>VIABLE</v>
          </cell>
        </row>
        <row r="3928">
          <cell r="AP3928">
            <v>380218</v>
          </cell>
          <cell r="AQ3928">
            <v>9000083</v>
          </cell>
          <cell r="AR3928">
            <v>9</v>
          </cell>
          <cell r="AS3928">
            <v>9</v>
          </cell>
          <cell r="AT3928">
            <v>9</v>
          </cell>
          <cell r="AU3928">
            <v>9</v>
          </cell>
          <cell r="AV3928" t="str">
            <v>VIABLE</v>
          </cell>
        </row>
        <row r="3929">
          <cell r="AP3929">
            <v>603078</v>
          </cell>
          <cell r="AQ3929">
            <v>9000048</v>
          </cell>
          <cell r="AR3929">
            <v>9</v>
          </cell>
          <cell r="AS3929">
            <v>9</v>
          </cell>
          <cell r="AT3929">
            <v>9</v>
          </cell>
          <cell r="AU3929">
            <v>9</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v>42534</v>
          </cell>
          <cell r="AV3930" t="str">
            <v>IDU</v>
          </cell>
        </row>
        <row r="3931">
          <cell r="AP3931">
            <v>24120080</v>
          </cell>
          <cell r="AQ3931">
            <v>9000083</v>
          </cell>
          <cell r="AR3931">
            <v>9</v>
          </cell>
          <cell r="AS3931">
            <v>9</v>
          </cell>
          <cell r="AT3931">
            <v>9</v>
          </cell>
          <cell r="AU3931">
            <v>9</v>
          </cell>
          <cell r="AV3931" t="str">
            <v>VIABLE</v>
          </cell>
        </row>
        <row r="3932">
          <cell r="AP3932">
            <v>529592</v>
          </cell>
          <cell r="AQ3932">
            <v>50008973</v>
          </cell>
          <cell r="AR3932">
            <v>9</v>
          </cell>
          <cell r="AS3932">
            <v>9</v>
          </cell>
          <cell r="AT3932">
            <v>9</v>
          </cell>
          <cell r="AU3932">
            <v>9</v>
          </cell>
          <cell r="AV3932" t="str">
            <v>VIABLE</v>
          </cell>
        </row>
        <row r="3933">
          <cell r="AP3933">
            <v>380371</v>
          </cell>
          <cell r="AQ3933">
            <v>9000138</v>
          </cell>
          <cell r="AR3933">
            <v>9</v>
          </cell>
          <cell r="AS3933">
            <v>9</v>
          </cell>
          <cell r="AT3933">
            <v>9</v>
          </cell>
          <cell r="AU3933">
            <v>9</v>
          </cell>
          <cell r="AV3933" t="str">
            <v>VIABLE</v>
          </cell>
        </row>
        <row r="3934">
          <cell r="AP3934">
            <v>91014639</v>
          </cell>
          <cell r="AQ3934">
            <v>50008916</v>
          </cell>
          <cell r="AR3934">
            <v>9</v>
          </cell>
          <cell r="AS3934">
            <v>9</v>
          </cell>
          <cell r="AT3934">
            <v>9</v>
          </cell>
          <cell r="AU3934">
            <v>9</v>
          </cell>
          <cell r="AV3934" t="str">
            <v>VIABLE</v>
          </cell>
        </row>
        <row r="3935">
          <cell r="AP3935">
            <v>380158</v>
          </cell>
          <cell r="AQ3935">
            <v>9000059</v>
          </cell>
          <cell r="AR3935">
            <v>9</v>
          </cell>
          <cell r="AS3935">
            <v>9</v>
          </cell>
          <cell r="AT3935">
            <v>9</v>
          </cell>
          <cell r="AU3935">
            <v>9</v>
          </cell>
          <cell r="AV3935" t="str">
            <v>VIABLE</v>
          </cell>
        </row>
        <row r="3936">
          <cell r="AP3936">
            <v>603076</v>
          </cell>
          <cell r="AQ3936">
            <v>9000048</v>
          </cell>
          <cell r="AR3936">
            <v>9</v>
          </cell>
          <cell r="AS3936">
            <v>9</v>
          </cell>
          <cell r="AT3936">
            <v>9</v>
          </cell>
          <cell r="AU3936">
            <v>9</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v>42534</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v>9</v>
          </cell>
          <cell r="AT3939">
            <v>9</v>
          </cell>
          <cell r="AU3939">
            <v>9</v>
          </cell>
          <cell r="AV3939" t="str">
            <v>VIABLE</v>
          </cell>
        </row>
        <row r="3940">
          <cell r="AP3940">
            <v>388511</v>
          </cell>
          <cell r="AQ3940">
            <v>9003382</v>
          </cell>
          <cell r="AR3940">
            <v>9</v>
          </cell>
          <cell r="AS3940">
            <v>42389</v>
          </cell>
          <cell r="AT3940" t="str">
            <v>SD Terminado Acciones de Movilidad UAERMV Circuito Movilidad Salvando Vidas -</v>
          </cell>
          <cell r="AU3940">
            <v>42389</v>
          </cell>
          <cell r="AV3940" t="str">
            <v>VIABLE</v>
          </cell>
        </row>
        <row r="3941">
          <cell r="AP3941">
            <v>388454</v>
          </cell>
          <cell r="AQ3941">
            <v>9003353</v>
          </cell>
          <cell r="AR3941">
            <v>9</v>
          </cell>
          <cell r="AS3941">
            <v>42389</v>
          </cell>
          <cell r="AT3941" t="str">
            <v>SD Terminado Acciones de Movilidad UAERMV Circuito Movilidad Salvando Vidas -</v>
          </cell>
          <cell r="AU3941">
            <v>42389</v>
          </cell>
          <cell r="AV3941" t="str">
            <v>VIABLE</v>
          </cell>
        </row>
        <row r="3942">
          <cell r="AP3942">
            <v>388331</v>
          </cell>
          <cell r="AQ3942">
            <v>9003297</v>
          </cell>
          <cell r="AR3942">
            <v>9</v>
          </cell>
          <cell r="AS3942">
            <v>42389</v>
          </cell>
          <cell r="AT3942" t="str">
            <v>SD Terminado Acciones de Movilidad UAERMV Circuito Movilidad Salvando Vidas -</v>
          </cell>
          <cell r="AU3942">
            <v>42389</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v>42389</v>
          </cell>
          <cell r="AV3944" t="str">
            <v>VIABLE</v>
          </cell>
        </row>
        <row r="3945">
          <cell r="AP3945">
            <v>389859</v>
          </cell>
          <cell r="AQ3945">
            <v>9003878</v>
          </cell>
          <cell r="AR3945">
            <v>9</v>
          </cell>
          <cell r="AS3945">
            <v>9</v>
          </cell>
          <cell r="AT3945">
            <v>9</v>
          </cell>
          <cell r="AU3945">
            <v>9</v>
          </cell>
          <cell r="AV3945" t="str">
            <v>VIABLE</v>
          </cell>
        </row>
        <row r="3946">
          <cell r="AP3946">
            <v>91014318</v>
          </cell>
          <cell r="AQ3946">
            <v>9003902</v>
          </cell>
          <cell r="AR3946">
            <v>9</v>
          </cell>
          <cell r="AS3946">
            <v>9</v>
          </cell>
          <cell r="AT3946">
            <v>9</v>
          </cell>
          <cell r="AU3946">
            <v>9</v>
          </cell>
          <cell r="AV3946" t="str">
            <v>VIABLE</v>
          </cell>
        </row>
        <row r="3947">
          <cell r="AP3947">
            <v>600245</v>
          </cell>
          <cell r="AQ3947">
            <v>9003879</v>
          </cell>
          <cell r="AR3947">
            <v>9</v>
          </cell>
          <cell r="AS3947">
            <v>9</v>
          </cell>
          <cell r="AT3947">
            <v>9</v>
          </cell>
          <cell r="AU3947">
            <v>9</v>
          </cell>
          <cell r="AV3947" t="str">
            <v>VIABLE</v>
          </cell>
        </row>
        <row r="3948">
          <cell r="AP3948">
            <v>600252</v>
          </cell>
          <cell r="AQ3948">
            <v>9003902</v>
          </cell>
          <cell r="AR3948">
            <v>9</v>
          </cell>
          <cell r="AS3948">
            <v>9</v>
          </cell>
          <cell r="AT3948">
            <v>9</v>
          </cell>
          <cell r="AU3948">
            <v>9</v>
          </cell>
          <cell r="AV3948" t="str">
            <v>VIABLE</v>
          </cell>
        </row>
        <row r="3949">
          <cell r="AP3949">
            <v>91014316</v>
          </cell>
          <cell r="AQ3949">
            <v>9003879</v>
          </cell>
          <cell r="AR3949">
            <v>9</v>
          </cell>
          <cell r="AS3949">
            <v>9</v>
          </cell>
          <cell r="AT3949">
            <v>9</v>
          </cell>
          <cell r="AU3949">
            <v>9</v>
          </cell>
          <cell r="AV3949" t="str">
            <v>VIABLE</v>
          </cell>
        </row>
        <row r="3950">
          <cell r="AP3950">
            <v>385041</v>
          </cell>
          <cell r="AQ3950">
            <v>9001915</v>
          </cell>
          <cell r="AR3950">
            <v>9</v>
          </cell>
          <cell r="AS3950">
            <v>42361</v>
          </cell>
          <cell r="AT3950" t="str">
            <v>UMV-638-2013 Terminado Acciones de Movilidad UAERMV Circuito Movilidad  -</v>
          </cell>
          <cell r="AU3950">
            <v>42361</v>
          </cell>
          <cell r="AV3950" t="str">
            <v>VIABLE</v>
          </cell>
        </row>
        <row r="3951">
          <cell r="AP3951">
            <v>472098</v>
          </cell>
          <cell r="AQ3951">
            <v>9004287</v>
          </cell>
          <cell r="AR3951">
            <v>9</v>
          </cell>
          <cell r="AS3951">
            <v>42361</v>
          </cell>
          <cell r="AT3951" t="str">
            <v>UMV-638-2013 Terminado Acciones de Movilidad UAERMV Circuito Movilidad  -</v>
          </cell>
          <cell r="AU3951">
            <v>42361</v>
          </cell>
          <cell r="AV3951" t="str">
            <v>VIABLE</v>
          </cell>
        </row>
        <row r="3952">
          <cell r="AP3952">
            <v>384270</v>
          </cell>
          <cell r="AQ3952">
            <v>9001643</v>
          </cell>
          <cell r="AR3952">
            <v>9</v>
          </cell>
          <cell r="AS3952">
            <v>9</v>
          </cell>
          <cell r="AT3952">
            <v>9</v>
          </cell>
          <cell r="AU3952">
            <v>9</v>
          </cell>
          <cell r="AV3952" t="str">
            <v>VIABLE</v>
          </cell>
        </row>
        <row r="3953">
          <cell r="AP3953">
            <v>383954</v>
          </cell>
          <cell r="AQ3953">
            <v>9001514</v>
          </cell>
          <cell r="AR3953">
            <v>9</v>
          </cell>
          <cell r="AS3953">
            <v>42342</v>
          </cell>
          <cell r="AT3953" t="str">
            <v>IDU-138-2007 Terminado Construcción IDU Circuito Movilidad  -</v>
          </cell>
          <cell r="AU3953">
            <v>42342</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v>9</v>
          </cell>
          <cell r="AT3955">
            <v>9</v>
          </cell>
          <cell r="AU3955">
            <v>9</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v>9</v>
          </cell>
          <cell r="AT3960">
            <v>9</v>
          </cell>
          <cell r="AU3960">
            <v>9</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v>9</v>
          </cell>
          <cell r="AT3962">
            <v>9</v>
          </cell>
          <cell r="AU3962">
            <v>9</v>
          </cell>
          <cell r="AV3962" t="str">
            <v>VIABLE</v>
          </cell>
        </row>
        <row r="3963">
          <cell r="AP3963">
            <v>386978</v>
          </cell>
          <cell r="AQ3963">
            <v>9002729</v>
          </cell>
          <cell r="AR3963">
            <v>9</v>
          </cell>
          <cell r="AS3963">
            <v>9</v>
          </cell>
          <cell r="AT3963">
            <v>9</v>
          </cell>
          <cell r="AU3963">
            <v>9</v>
          </cell>
          <cell r="AV3963" t="str">
            <v>VIABLE</v>
          </cell>
        </row>
        <row r="3964">
          <cell r="AP3964">
            <v>387100</v>
          </cell>
          <cell r="AQ3964">
            <v>9002792</v>
          </cell>
          <cell r="AR3964">
            <v>9</v>
          </cell>
          <cell r="AS3964">
            <v>42389</v>
          </cell>
          <cell r="AT3964" t="str">
            <v>SD Terminado Acciones de Movilidad UAERMV Local Salvando Vidas -</v>
          </cell>
          <cell r="AU3964">
            <v>42389</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v>9</v>
          </cell>
          <cell r="AT3968">
            <v>9</v>
          </cell>
          <cell r="AU3968">
            <v>9</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v>42515</v>
          </cell>
          <cell r="AV3971" t="str">
            <v>VIABLE</v>
          </cell>
        </row>
        <row r="3972">
          <cell r="AP3972">
            <v>385316</v>
          </cell>
          <cell r="AQ3972">
            <v>9002021</v>
          </cell>
          <cell r="AR3972">
            <v>9</v>
          </cell>
          <cell r="AS3972">
            <v>42515</v>
          </cell>
          <cell r="AT3972" t="str">
            <v>IDU-2128-2013 Terminado Diagnostico IDU Circuito Movilidad SD -</v>
          </cell>
          <cell r="AU3972">
            <v>42515</v>
          </cell>
          <cell r="AV3972" t="str">
            <v>IDU</v>
          </cell>
        </row>
        <row r="3973">
          <cell r="AP3973">
            <v>385129</v>
          </cell>
          <cell r="AQ3973">
            <v>9001948</v>
          </cell>
          <cell r="AR3973">
            <v>9</v>
          </cell>
          <cell r="AS3973">
            <v>42515</v>
          </cell>
          <cell r="AT3973" t="str">
            <v>IDU-2128-2013 Terminado Diagnostico IDU Circuito Movilidad SD -</v>
          </cell>
          <cell r="AU3973">
            <v>42515</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v>9</v>
          </cell>
          <cell r="AT3977">
            <v>9</v>
          </cell>
          <cell r="AU3977">
            <v>9</v>
          </cell>
          <cell r="AV3977" t="str">
            <v>VIABLE</v>
          </cell>
        </row>
        <row r="3978">
          <cell r="AP3978">
            <v>390201</v>
          </cell>
          <cell r="AQ3978">
            <v>9003975</v>
          </cell>
          <cell r="AR3978">
            <v>9</v>
          </cell>
          <cell r="AS3978">
            <v>9</v>
          </cell>
          <cell r="AT3978">
            <v>9</v>
          </cell>
          <cell r="AU3978">
            <v>9</v>
          </cell>
          <cell r="AV3978" t="str">
            <v>VIABLE</v>
          </cell>
        </row>
        <row r="3979">
          <cell r="AP3979">
            <v>390156</v>
          </cell>
          <cell r="AQ3979">
            <v>9003963</v>
          </cell>
          <cell r="AR3979">
            <v>9</v>
          </cell>
          <cell r="AS3979">
            <v>9</v>
          </cell>
          <cell r="AT3979">
            <v>9</v>
          </cell>
          <cell r="AU3979">
            <v>9</v>
          </cell>
          <cell r="AV3979" t="str">
            <v>VIABLE</v>
          </cell>
        </row>
        <row r="3980">
          <cell r="AP3980">
            <v>390239</v>
          </cell>
          <cell r="AQ3980">
            <v>9003985</v>
          </cell>
          <cell r="AR3980">
            <v>9</v>
          </cell>
          <cell r="AS3980">
            <v>9</v>
          </cell>
          <cell r="AT3980">
            <v>9</v>
          </cell>
          <cell r="AU3980">
            <v>9</v>
          </cell>
          <cell r="AV3980" t="str">
            <v>VIABLE</v>
          </cell>
        </row>
        <row r="3981">
          <cell r="AP3981">
            <v>387595</v>
          </cell>
          <cell r="AQ3981">
            <v>9003016</v>
          </cell>
          <cell r="AR3981">
            <v>9</v>
          </cell>
          <cell r="AS3981">
            <v>42361</v>
          </cell>
          <cell r="AT3981" t="str">
            <v>UMV-638-2013 Terminado Acciones de Movilidad UAERMV Circuito Movilidad  -</v>
          </cell>
          <cell r="AU3981">
            <v>42361</v>
          </cell>
          <cell r="AV3981" t="str">
            <v>VIABLE</v>
          </cell>
        </row>
        <row r="3982">
          <cell r="AP3982">
            <v>387371</v>
          </cell>
          <cell r="AQ3982">
            <v>9002921</v>
          </cell>
          <cell r="AR3982">
            <v>9</v>
          </cell>
          <cell r="AS3982">
            <v>9</v>
          </cell>
          <cell r="AT3982">
            <v>9</v>
          </cell>
          <cell r="AU3982">
            <v>9</v>
          </cell>
          <cell r="AV3982" t="str">
            <v>VIABLE</v>
          </cell>
        </row>
        <row r="3983">
          <cell r="AP3983">
            <v>387470</v>
          </cell>
          <cell r="AQ3983">
            <v>9002970</v>
          </cell>
          <cell r="AR3983">
            <v>9</v>
          </cell>
          <cell r="AS3983">
            <v>9</v>
          </cell>
          <cell r="AT3983">
            <v>9</v>
          </cell>
          <cell r="AU3983">
            <v>9</v>
          </cell>
          <cell r="AV3983" t="str">
            <v>VIABLE</v>
          </cell>
        </row>
        <row r="3984">
          <cell r="AP3984">
            <v>387004</v>
          </cell>
          <cell r="AQ3984">
            <v>9002742</v>
          </cell>
          <cell r="AR3984">
            <v>9</v>
          </cell>
          <cell r="AS3984">
            <v>9</v>
          </cell>
          <cell r="AT3984">
            <v>9</v>
          </cell>
          <cell r="AU3984">
            <v>9</v>
          </cell>
          <cell r="AV3984" t="str">
            <v>VIABLE</v>
          </cell>
        </row>
        <row r="3985">
          <cell r="AP3985">
            <v>387117</v>
          </cell>
          <cell r="AQ3985">
            <v>9002804</v>
          </cell>
          <cell r="AR3985">
            <v>9</v>
          </cell>
          <cell r="AS3985">
            <v>9</v>
          </cell>
          <cell r="AT3985">
            <v>9</v>
          </cell>
          <cell r="AU3985">
            <v>9</v>
          </cell>
          <cell r="AV3985" t="str">
            <v>VIABLE</v>
          </cell>
        </row>
        <row r="3986">
          <cell r="AP3986">
            <v>387258</v>
          </cell>
          <cell r="AQ3986">
            <v>9002865</v>
          </cell>
          <cell r="AR3986">
            <v>9</v>
          </cell>
          <cell r="AS3986">
            <v>9</v>
          </cell>
          <cell r="AT3986">
            <v>9</v>
          </cell>
          <cell r="AU3986">
            <v>9</v>
          </cell>
          <cell r="AV3986" t="str">
            <v>VIABLE</v>
          </cell>
        </row>
        <row r="3987">
          <cell r="AP3987">
            <v>386804</v>
          </cell>
          <cell r="AQ3987">
            <v>9002638</v>
          </cell>
          <cell r="AR3987">
            <v>9</v>
          </cell>
          <cell r="AS3987">
            <v>9</v>
          </cell>
          <cell r="AT3987">
            <v>9</v>
          </cell>
          <cell r="AU3987">
            <v>9</v>
          </cell>
          <cell r="AV3987" t="str">
            <v>VIABLE</v>
          </cell>
        </row>
        <row r="3988">
          <cell r="AP3988">
            <v>386802</v>
          </cell>
          <cell r="AQ3988">
            <v>9002638</v>
          </cell>
          <cell r="AR3988">
            <v>9</v>
          </cell>
          <cell r="AS3988">
            <v>9</v>
          </cell>
          <cell r="AT3988">
            <v>9</v>
          </cell>
          <cell r="AU3988">
            <v>9</v>
          </cell>
          <cell r="AV3988" t="str">
            <v>VIABLE</v>
          </cell>
        </row>
        <row r="3989">
          <cell r="AP3989">
            <v>387468</v>
          </cell>
          <cell r="AQ3989">
            <v>9002970</v>
          </cell>
          <cell r="AR3989">
            <v>9</v>
          </cell>
          <cell r="AS3989">
            <v>9</v>
          </cell>
          <cell r="AT3989">
            <v>9</v>
          </cell>
          <cell r="AU3989">
            <v>9</v>
          </cell>
          <cell r="AV3989" t="str">
            <v>VIABLE</v>
          </cell>
        </row>
        <row r="3990">
          <cell r="AP3990">
            <v>482138</v>
          </cell>
          <cell r="AQ3990">
            <v>9002661</v>
          </cell>
          <cell r="AR3990">
            <v>9</v>
          </cell>
          <cell r="AS3990">
            <v>9</v>
          </cell>
          <cell r="AT3990">
            <v>9</v>
          </cell>
          <cell r="AU3990">
            <v>9</v>
          </cell>
          <cell r="AV3990" t="str">
            <v>VIABLE</v>
          </cell>
        </row>
        <row r="3991">
          <cell r="AP3991">
            <v>387256</v>
          </cell>
          <cell r="AQ3991">
            <v>9002865</v>
          </cell>
          <cell r="AR3991">
            <v>9</v>
          </cell>
          <cell r="AS3991">
            <v>9</v>
          </cell>
          <cell r="AT3991">
            <v>9</v>
          </cell>
          <cell r="AU3991">
            <v>9</v>
          </cell>
          <cell r="AV3991" t="str">
            <v>VIABLE</v>
          </cell>
        </row>
        <row r="3992">
          <cell r="AP3992">
            <v>387002</v>
          </cell>
          <cell r="AQ3992">
            <v>9002742</v>
          </cell>
          <cell r="AR3992">
            <v>9</v>
          </cell>
          <cell r="AS3992">
            <v>9</v>
          </cell>
          <cell r="AT3992">
            <v>9</v>
          </cell>
          <cell r="AU3992">
            <v>9</v>
          </cell>
          <cell r="AV3992" t="str">
            <v>VIABLE</v>
          </cell>
        </row>
        <row r="3993">
          <cell r="AP3993">
            <v>386852</v>
          </cell>
          <cell r="AQ3993">
            <v>9002660</v>
          </cell>
          <cell r="AR3993">
            <v>9</v>
          </cell>
          <cell r="AS3993">
            <v>9</v>
          </cell>
          <cell r="AT3993">
            <v>9</v>
          </cell>
          <cell r="AU3993">
            <v>9</v>
          </cell>
          <cell r="AV3993" t="str">
            <v>VIABLE</v>
          </cell>
        </row>
        <row r="3994">
          <cell r="AP3994">
            <v>387597</v>
          </cell>
          <cell r="AQ3994">
            <v>9003016</v>
          </cell>
          <cell r="AR3994">
            <v>9</v>
          </cell>
          <cell r="AS3994">
            <v>42361</v>
          </cell>
          <cell r="AT3994" t="str">
            <v>UMV-638-2013 Terminado Acciones de Movilidad UAERMV Circuito Movilidad  -</v>
          </cell>
          <cell r="AU3994">
            <v>42361</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v>42762</v>
          </cell>
          <cell r="AV3997" t="str">
            <v>VIABLE</v>
          </cell>
        </row>
        <row r="3998">
          <cell r="AP3998">
            <v>387369</v>
          </cell>
          <cell r="AQ3998">
            <v>9002921</v>
          </cell>
          <cell r="AR3998">
            <v>9</v>
          </cell>
          <cell r="AS3998">
            <v>9</v>
          </cell>
          <cell r="AT3998">
            <v>9</v>
          </cell>
          <cell r="AU3998">
            <v>9</v>
          </cell>
          <cell r="AV3998" t="str">
            <v>VIABLE</v>
          </cell>
        </row>
        <row r="3999">
          <cell r="AP3999">
            <v>381809</v>
          </cell>
          <cell r="AQ3999">
            <v>9000708</v>
          </cell>
          <cell r="AR3999">
            <v>9</v>
          </cell>
          <cell r="AS3999">
            <v>9</v>
          </cell>
          <cell r="AT3999">
            <v>9</v>
          </cell>
          <cell r="AU3999">
            <v>9</v>
          </cell>
          <cell r="AV3999" t="str">
            <v>VIABLE</v>
          </cell>
        </row>
        <row r="4000">
          <cell r="AP4000">
            <v>381859</v>
          </cell>
          <cell r="AQ4000">
            <v>9000735</v>
          </cell>
          <cell r="AR4000">
            <v>9</v>
          </cell>
          <cell r="AS4000">
            <v>9</v>
          </cell>
          <cell r="AT4000">
            <v>9</v>
          </cell>
          <cell r="AU4000">
            <v>9</v>
          </cell>
          <cell r="AV4000" t="str">
            <v>VIABLE</v>
          </cell>
        </row>
        <row r="4001">
          <cell r="AP4001">
            <v>381954</v>
          </cell>
          <cell r="AQ4001">
            <v>9000777</v>
          </cell>
          <cell r="AR4001">
            <v>9</v>
          </cell>
          <cell r="AS4001">
            <v>9</v>
          </cell>
          <cell r="AT4001">
            <v>9</v>
          </cell>
          <cell r="AU4001">
            <v>9</v>
          </cell>
          <cell r="AV4001" t="str">
            <v>VIABLE</v>
          </cell>
        </row>
        <row r="4002">
          <cell r="AP4002">
            <v>381812</v>
          </cell>
          <cell r="AQ4002">
            <v>9000709</v>
          </cell>
          <cell r="AR4002">
            <v>9</v>
          </cell>
          <cell r="AS4002">
            <v>9</v>
          </cell>
          <cell r="AT4002">
            <v>9</v>
          </cell>
          <cell r="AU4002">
            <v>9</v>
          </cell>
          <cell r="AV4002" t="str">
            <v>VIABLE</v>
          </cell>
        </row>
        <row r="4003">
          <cell r="AP4003">
            <v>381934</v>
          </cell>
          <cell r="AQ4003">
            <v>9000769</v>
          </cell>
          <cell r="AR4003">
            <v>9</v>
          </cell>
          <cell r="AS4003">
            <v>9</v>
          </cell>
          <cell r="AT4003">
            <v>9</v>
          </cell>
          <cell r="AU4003">
            <v>9</v>
          </cell>
          <cell r="AV4003" t="str">
            <v>VIABLE</v>
          </cell>
        </row>
        <row r="4004">
          <cell r="AP4004">
            <v>382088</v>
          </cell>
          <cell r="AQ4004">
            <v>9000836</v>
          </cell>
          <cell r="AR4004">
            <v>9</v>
          </cell>
          <cell r="AS4004">
            <v>9</v>
          </cell>
          <cell r="AT4004">
            <v>9</v>
          </cell>
          <cell r="AU4004">
            <v>9</v>
          </cell>
          <cell r="AV4004" t="str">
            <v>VIABLE</v>
          </cell>
        </row>
        <row r="4005">
          <cell r="AP4005">
            <v>382020</v>
          </cell>
          <cell r="AQ4005">
            <v>9000809</v>
          </cell>
          <cell r="AR4005">
            <v>9</v>
          </cell>
          <cell r="AS4005">
            <v>9</v>
          </cell>
          <cell r="AT4005">
            <v>9</v>
          </cell>
          <cell r="AU4005">
            <v>9</v>
          </cell>
          <cell r="AV4005" t="str">
            <v>VIABLE</v>
          </cell>
        </row>
        <row r="4006">
          <cell r="AP4006">
            <v>382116</v>
          </cell>
          <cell r="AQ4006">
            <v>9000845</v>
          </cell>
          <cell r="AR4006">
            <v>9</v>
          </cell>
          <cell r="AS4006">
            <v>9</v>
          </cell>
          <cell r="AT4006">
            <v>9</v>
          </cell>
          <cell r="AU4006">
            <v>9</v>
          </cell>
          <cell r="AV4006" t="str">
            <v>VIABLE</v>
          </cell>
        </row>
        <row r="4007">
          <cell r="AP4007">
            <v>382630</v>
          </cell>
          <cell r="AQ4007">
            <v>9001038</v>
          </cell>
          <cell r="AR4007">
            <v>9</v>
          </cell>
          <cell r="AS4007">
            <v>9</v>
          </cell>
          <cell r="AT4007">
            <v>9</v>
          </cell>
          <cell r="AU4007">
            <v>9</v>
          </cell>
          <cell r="AV4007" t="str">
            <v>VIABLE</v>
          </cell>
        </row>
        <row r="4008">
          <cell r="AP4008">
            <v>380200</v>
          </cell>
          <cell r="AQ4008">
            <v>9000077</v>
          </cell>
          <cell r="AR4008">
            <v>9</v>
          </cell>
          <cell r="AS4008">
            <v>9</v>
          </cell>
          <cell r="AT4008">
            <v>9</v>
          </cell>
          <cell r="AU4008">
            <v>9</v>
          </cell>
          <cell r="AV4008" t="str">
            <v>VIABLE</v>
          </cell>
        </row>
        <row r="4009">
          <cell r="AP4009">
            <v>380281</v>
          </cell>
          <cell r="AQ4009">
            <v>9000107</v>
          </cell>
          <cell r="AR4009">
            <v>9</v>
          </cell>
          <cell r="AS4009">
            <v>9</v>
          </cell>
          <cell r="AT4009">
            <v>9</v>
          </cell>
          <cell r="AU4009">
            <v>9</v>
          </cell>
          <cell r="AV4009" t="str">
            <v>VIABLE</v>
          </cell>
        </row>
        <row r="4010">
          <cell r="AP4010">
            <v>380299</v>
          </cell>
          <cell r="AQ4010">
            <v>9000114</v>
          </cell>
          <cell r="AR4010">
            <v>9</v>
          </cell>
          <cell r="AS4010">
            <v>9</v>
          </cell>
          <cell r="AT4010">
            <v>9</v>
          </cell>
          <cell r="AU4010">
            <v>9</v>
          </cell>
          <cell r="AV4010" t="str">
            <v>VIABLE</v>
          </cell>
        </row>
        <row r="4011">
          <cell r="AP4011">
            <v>380146</v>
          </cell>
          <cell r="AQ4011">
            <v>9000055</v>
          </cell>
          <cell r="AR4011">
            <v>9</v>
          </cell>
          <cell r="AS4011">
            <v>9</v>
          </cell>
          <cell r="AT4011">
            <v>9</v>
          </cell>
          <cell r="AU4011">
            <v>9</v>
          </cell>
          <cell r="AV4011" t="str">
            <v>VIABLE</v>
          </cell>
        </row>
        <row r="4012">
          <cell r="AP4012">
            <v>380116</v>
          </cell>
          <cell r="AQ4012">
            <v>9000045</v>
          </cell>
          <cell r="AR4012">
            <v>9</v>
          </cell>
          <cell r="AS4012">
            <v>9</v>
          </cell>
          <cell r="AT4012">
            <v>9</v>
          </cell>
          <cell r="AU4012">
            <v>9</v>
          </cell>
          <cell r="AV4012" t="str">
            <v>VIABLE</v>
          </cell>
        </row>
        <row r="4013">
          <cell r="AP4013">
            <v>91014574</v>
          </cell>
          <cell r="AQ4013">
            <v>50007285</v>
          </cell>
          <cell r="AR4013">
            <v>9</v>
          </cell>
          <cell r="AS4013">
            <v>9</v>
          </cell>
          <cell r="AT4013">
            <v>9</v>
          </cell>
          <cell r="AU4013">
            <v>9</v>
          </cell>
          <cell r="AV4013" t="str">
            <v>VIABLE</v>
          </cell>
        </row>
        <row r="4014">
          <cell r="AP4014">
            <v>380185</v>
          </cell>
          <cell r="AQ4014">
            <v>9000071</v>
          </cell>
          <cell r="AR4014">
            <v>9</v>
          </cell>
          <cell r="AS4014">
            <v>9</v>
          </cell>
          <cell r="AT4014">
            <v>9</v>
          </cell>
          <cell r="AU4014">
            <v>9</v>
          </cell>
          <cell r="AV4014" t="str">
            <v>VIABLE</v>
          </cell>
        </row>
        <row r="4015">
          <cell r="AP4015">
            <v>91014573</v>
          </cell>
          <cell r="AQ4015">
            <v>9004661</v>
          </cell>
          <cell r="AR4015">
            <v>9</v>
          </cell>
          <cell r="AS4015">
            <v>9</v>
          </cell>
          <cell r="AT4015">
            <v>9</v>
          </cell>
          <cell r="AU4015">
            <v>9</v>
          </cell>
          <cell r="AV4015" t="str">
            <v>VIABLE</v>
          </cell>
        </row>
        <row r="4016">
          <cell r="AP4016">
            <v>91014672</v>
          </cell>
          <cell r="AQ4016">
            <v>50007284</v>
          </cell>
          <cell r="AR4016">
            <v>9</v>
          </cell>
          <cell r="AS4016">
            <v>9</v>
          </cell>
          <cell r="AT4016">
            <v>9</v>
          </cell>
          <cell r="AU4016">
            <v>9</v>
          </cell>
          <cell r="AV4016" t="str">
            <v>VIABLE</v>
          </cell>
        </row>
        <row r="4017">
          <cell r="AP4017">
            <v>380311</v>
          </cell>
          <cell r="AQ4017">
            <v>9000119</v>
          </cell>
          <cell r="AR4017">
            <v>9</v>
          </cell>
          <cell r="AS4017">
            <v>9</v>
          </cell>
          <cell r="AT4017">
            <v>9</v>
          </cell>
          <cell r="AU4017">
            <v>9</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v>9</v>
          </cell>
          <cell r="AT4019">
            <v>9</v>
          </cell>
          <cell r="AU4019">
            <v>9</v>
          </cell>
          <cell r="AV4019" t="str">
            <v>VIABLE</v>
          </cell>
        </row>
        <row r="4020">
          <cell r="AP4020">
            <v>380320</v>
          </cell>
          <cell r="AQ4020">
            <v>9000122</v>
          </cell>
          <cell r="AR4020">
            <v>9</v>
          </cell>
          <cell r="AS4020">
            <v>9</v>
          </cell>
          <cell r="AT4020">
            <v>9</v>
          </cell>
          <cell r="AU4020">
            <v>9</v>
          </cell>
          <cell r="AV4020" t="str">
            <v>VIABLE</v>
          </cell>
        </row>
        <row r="4021">
          <cell r="AP4021">
            <v>388499</v>
          </cell>
          <cell r="AQ4021">
            <v>9003375</v>
          </cell>
          <cell r="AR4021">
            <v>9</v>
          </cell>
          <cell r="AS4021">
            <v>42389</v>
          </cell>
          <cell r="AT4021" t="str">
            <v>SD Terminado Acciones de Movilidad UAERMV Circuito Movilidad Salvando Vidas -</v>
          </cell>
          <cell r="AU4021">
            <v>42389</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v>42313</v>
          </cell>
          <cell r="AV4024" t="str">
            <v>VIABLE</v>
          </cell>
        </row>
        <row r="4025">
          <cell r="AP4025">
            <v>388357</v>
          </cell>
          <cell r="AQ4025">
            <v>9003308</v>
          </cell>
          <cell r="AR4025">
            <v>9</v>
          </cell>
          <cell r="AS4025">
            <v>42389</v>
          </cell>
          <cell r="AT4025" t="str">
            <v>SD Terminado Acciones de Movilidad UAERMV Circuito Movilidad Salvando Vidas -</v>
          </cell>
          <cell r="AU4025">
            <v>42389</v>
          </cell>
          <cell r="AV4025" t="str">
            <v>VIABLE</v>
          </cell>
        </row>
        <row r="4026">
          <cell r="AP4026">
            <v>388735</v>
          </cell>
          <cell r="AQ4026">
            <v>9003470</v>
          </cell>
          <cell r="AR4026">
            <v>9</v>
          </cell>
          <cell r="AS4026">
            <v>42389</v>
          </cell>
          <cell r="AT4026" t="str">
            <v>SD Terminado Acciones de Movilidad UAERMV Circuito Movilidad Salvando Vidas -</v>
          </cell>
          <cell r="AU4026">
            <v>42389</v>
          </cell>
          <cell r="AV4026" t="str">
            <v>VIABLE</v>
          </cell>
        </row>
        <row r="4027">
          <cell r="AP4027">
            <v>388581</v>
          </cell>
          <cell r="AQ4027">
            <v>9003407</v>
          </cell>
          <cell r="AR4027">
            <v>9</v>
          </cell>
          <cell r="AS4027">
            <v>9</v>
          </cell>
          <cell r="AT4027">
            <v>9</v>
          </cell>
          <cell r="AU4027">
            <v>9</v>
          </cell>
          <cell r="AV4027" t="str">
            <v>VIABLE</v>
          </cell>
        </row>
        <row r="4028">
          <cell r="AP4028">
            <v>388429</v>
          </cell>
          <cell r="AQ4028">
            <v>9003341</v>
          </cell>
          <cell r="AR4028">
            <v>9</v>
          </cell>
          <cell r="AS4028">
            <v>9</v>
          </cell>
          <cell r="AT4028">
            <v>9</v>
          </cell>
          <cell r="AU4028">
            <v>9</v>
          </cell>
          <cell r="AV4028" t="str">
            <v>VIABLE</v>
          </cell>
        </row>
        <row r="4029">
          <cell r="AP4029">
            <v>380797</v>
          </cell>
          <cell r="AQ4029">
            <v>9000281</v>
          </cell>
          <cell r="AR4029">
            <v>9</v>
          </cell>
          <cell r="AS4029">
            <v>42389</v>
          </cell>
          <cell r="AT4029" t="str">
            <v>SD Terminado Acciones de Movilidad UAERMV Local Salvando Vidas -</v>
          </cell>
          <cell r="AU4029">
            <v>42389</v>
          </cell>
          <cell r="AV4029" t="str">
            <v>VIABLE</v>
          </cell>
        </row>
        <row r="4030">
          <cell r="AP4030">
            <v>380884</v>
          </cell>
          <cell r="AQ4030">
            <v>9000318</v>
          </cell>
          <cell r="AR4030">
            <v>9</v>
          </cell>
          <cell r="AS4030">
            <v>9</v>
          </cell>
          <cell r="AT4030">
            <v>9</v>
          </cell>
          <cell r="AU4030">
            <v>9</v>
          </cell>
          <cell r="AV4030" t="str">
            <v>VIABLE</v>
          </cell>
        </row>
        <row r="4031">
          <cell r="AP4031">
            <v>381223</v>
          </cell>
          <cell r="AQ4031">
            <v>9000486</v>
          </cell>
          <cell r="AR4031">
            <v>9</v>
          </cell>
          <cell r="AS4031">
            <v>9</v>
          </cell>
          <cell r="AT4031">
            <v>9</v>
          </cell>
          <cell r="AU4031">
            <v>9</v>
          </cell>
          <cell r="AV4031" t="str">
            <v>VIABLE</v>
          </cell>
        </row>
        <row r="4032">
          <cell r="AP4032">
            <v>380411</v>
          </cell>
          <cell r="AQ4032">
            <v>9000151</v>
          </cell>
          <cell r="AR4032">
            <v>9</v>
          </cell>
          <cell r="AS4032">
            <v>9</v>
          </cell>
          <cell r="AT4032">
            <v>9</v>
          </cell>
          <cell r="AU4032">
            <v>9</v>
          </cell>
          <cell r="AV4032" t="str">
            <v>VIABLE</v>
          </cell>
        </row>
        <row r="4033">
          <cell r="AP4033">
            <v>381049</v>
          </cell>
          <cell r="AQ4033">
            <v>9000402</v>
          </cell>
          <cell r="AR4033">
            <v>9</v>
          </cell>
          <cell r="AS4033">
            <v>9</v>
          </cell>
          <cell r="AT4033">
            <v>9</v>
          </cell>
          <cell r="AU4033">
            <v>9</v>
          </cell>
          <cell r="AV4033" t="str">
            <v>VIABLE</v>
          </cell>
        </row>
        <row r="4034">
          <cell r="AP4034">
            <v>380696</v>
          </cell>
          <cell r="AQ4034">
            <v>9000246</v>
          </cell>
          <cell r="AR4034">
            <v>9</v>
          </cell>
          <cell r="AS4034">
            <v>9</v>
          </cell>
          <cell r="AT4034">
            <v>9</v>
          </cell>
          <cell r="AU4034">
            <v>9</v>
          </cell>
          <cell r="AV4034" t="str">
            <v>VIABLE</v>
          </cell>
        </row>
        <row r="4035">
          <cell r="AP4035">
            <v>380920</v>
          </cell>
          <cell r="AQ4035">
            <v>9000333</v>
          </cell>
          <cell r="AR4035">
            <v>9</v>
          </cell>
          <cell r="AS4035">
            <v>9</v>
          </cell>
          <cell r="AT4035">
            <v>9</v>
          </cell>
          <cell r="AU4035">
            <v>9</v>
          </cell>
          <cell r="AV4035" t="str">
            <v>VIABLE</v>
          </cell>
        </row>
        <row r="4036">
          <cell r="AP4036">
            <v>380606</v>
          </cell>
          <cell r="AQ4036">
            <v>9000216</v>
          </cell>
          <cell r="AR4036">
            <v>9</v>
          </cell>
          <cell r="AS4036">
            <v>9</v>
          </cell>
          <cell r="AT4036">
            <v>9</v>
          </cell>
          <cell r="AU4036">
            <v>9</v>
          </cell>
          <cell r="AV4036" t="str">
            <v>VIABLE</v>
          </cell>
        </row>
        <row r="4037">
          <cell r="AP4037">
            <v>380383</v>
          </cell>
          <cell r="AQ4037">
            <v>9000142</v>
          </cell>
          <cell r="AR4037">
            <v>9</v>
          </cell>
          <cell r="AS4037">
            <v>9</v>
          </cell>
          <cell r="AT4037">
            <v>9</v>
          </cell>
          <cell r="AU4037">
            <v>9</v>
          </cell>
          <cell r="AV4037" t="str">
            <v>VIABLE</v>
          </cell>
        </row>
        <row r="4038">
          <cell r="AP4038">
            <v>381238</v>
          </cell>
          <cell r="AQ4038">
            <v>9000492</v>
          </cell>
          <cell r="AR4038">
            <v>9</v>
          </cell>
          <cell r="AS4038">
            <v>9</v>
          </cell>
          <cell r="AT4038">
            <v>9</v>
          </cell>
          <cell r="AU4038">
            <v>9</v>
          </cell>
          <cell r="AV4038" t="str">
            <v>VIABLE</v>
          </cell>
        </row>
        <row r="4039">
          <cell r="AP4039">
            <v>380989</v>
          </cell>
          <cell r="AQ4039">
            <v>9000369</v>
          </cell>
          <cell r="AR4039">
            <v>9</v>
          </cell>
          <cell r="AS4039">
            <v>9</v>
          </cell>
          <cell r="AT4039">
            <v>9</v>
          </cell>
          <cell r="AU4039">
            <v>9</v>
          </cell>
          <cell r="AV4039" t="str">
            <v>VIABLE</v>
          </cell>
        </row>
        <row r="4040">
          <cell r="AP4040">
            <v>381114</v>
          </cell>
          <cell r="AQ4040">
            <v>9000434</v>
          </cell>
          <cell r="AR4040">
            <v>9</v>
          </cell>
          <cell r="AS4040">
            <v>9</v>
          </cell>
          <cell r="AT4040">
            <v>9</v>
          </cell>
          <cell r="AU4040">
            <v>9</v>
          </cell>
          <cell r="AV4040" t="str">
            <v>VIABLE</v>
          </cell>
        </row>
        <row r="4041">
          <cell r="AP4041">
            <v>380729</v>
          </cell>
          <cell r="AQ4041">
            <v>9000257</v>
          </cell>
          <cell r="AR4041">
            <v>9</v>
          </cell>
          <cell r="AS4041">
            <v>9</v>
          </cell>
          <cell r="AT4041">
            <v>9</v>
          </cell>
          <cell r="AU4041">
            <v>9</v>
          </cell>
          <cell r="AV4041" t="str">
            <v>VIABLE</v>
          </cell>
        </row>
        <row r="4042">
          <cell r="AP4042">
            <v>381081</v>
          </cell>
          <cell r="AQ4042">
            <v>9000419</v>
          </cell>
          <cell r="AR4042">
            <v>9</v>
          </cell>
          <cell r="AS4042">
            <v>9</v>
          </cell>
          <cell r="AT4042">
            <v>9</v>
          </cell>
          <cell r="AU4042">
            <v>9</v>
          </cell>
          <cell r="AV4042" t="str">
            <v>VIABLE</v>
          </cell>
        </row>
        <row r="4043">
          <cell r="AP4043">
            <v>901416</v>
          </cell>
          <cell r="AQ4043">
            <v>30000341</v>
          </cell>
          <cell r="AR4043">
            <v>9</v>
          </cell>
          <cell r="AS4043">
            <v>9</v>
          </cell>
          <cell r="AT4043">
            <v>9</v>
          </cell>
          <cell r="AU4043">
            <v>9</v>
          </cell>
          <cell r="AV4043" t="str">
            <v>VIABLE</v>
          </cell>
        </row>
        <row r="4044">
          <cell r="AP4044">
            <v>380660</v>
          </cell>
          <cell r="AQ4044">
            <v>9000234</v>
          </cell>
          <cell r="AR4044">
            <v>9</v>
          </cell>
          <cell r="AS4044">
            <v>9</v>
          </cell>
          <cell r="AT4044">
            <v>9</v>
          </cell>
          <cell r="AU4044">
            <v>9</v>
          </cell>
          <cell r="AV4044" t="str">
            <v>VIABLE</v>
          </cell>
        </row>
        <row r="4045">
          <cell r="AP4045">
            <v>380839</v>
          </cell>
          <cell r="AQ4045">
            <v>9000296</v>
          </cell>
          <cell r="AR4045">
            <v>9</v>
          </cell>
          <cell r="AS4045">
            <v>9</v>
          </cell>
          <cell r="AT4045">
            <v>9</v>
          </cell>
          <cell r="AU4045">
            <v>9</v>
          </cell>
          <cell r="AV4045" t="str">
            <v>VIABLE</v>
          </cell>
        </row>
        <row r="4046">
          <cell r="AP4046">
            <v>381189</v>
          </cell>
          <cell r="AQ4046">
            <v>9000471</v>
          </cell>
          <cell r="AR4046">
            <v>9</v>
          </cell>
          <cell r="AS4046">
            <v>9</v>
          </cell>
          <cell r="AT4046">
            <v>9</v>
          </cell>
          <cell r="AU4046">
            <v>9</v>
          </cell>
          <cell r="AV4046" t="str">
            <v>VIABLE</v>
          </cell>
        </row>
        <row r="4047">
          <cell r="AP4047">
            <v>380558</v>
          </cell>
          <cell r="AQ4047">
            <v>9000200</v>
          </cell>
          <cell r="AR4047">
            <v>9</v>
          </cell>
          <cell r="AS4047">
            <v>9</v>
          </cell>
          <cell r="AT4047">
            <v>9</v>
          </cell>
          <cell r="AU4047">
            <v>9</v>
          </cell>
          <cell r="AV4047" t="str">
            <v>VIABLE</v>
          </cell>
        </row>
        <row r="4048">
          <cell r="AP4048">
            <v>381165</v>
          </cell>
          <cell r="AQ4048">
            <v>9000457</v>
          </cell>
          <cell r="AR4048">
            <v>9</v>
          </cell>
          <cell r="AS4048">
            <v>9</v>
          </cell>
          <cell r="AT4048">
            <v>9</v>
          </cell>
          <cell r="AU4048">
            <v>9</v>
          </cell>
          <cell r="AV4048" t="str">
            <v>VIABLE</v>
          </cell>
        </row>
        <row r="4049">
          <cell r="AP4049">
            <v>380479</v>
          </cell>
          <cell r="AQ4049">
            <v>9000175</v>
          </cell>
          <cell r="AR4049">
            <v>9</v>
          </cell>
          <cell r="AS4049">
            <v>9</v>
          </cell>
          <cell r="AT4049">
            <v>9</v>
          </cell>
          <cell r="AU4049">
            <v>9</v>
          </cell>
          <cell r="AV4049" t="str">
            <v>VIABLE</v>
          </cell>
        </row>
        <row r="4050">
          <cell r="AP4050">
            <v>380446</v>
          </cell>
          <cell r="AQ4050">
            <v>9000164</v>
          </cell>
          <cell r="AR4050">
            <v>9</v>
          </cell>
          <cell r="AS4050">
            <v>9</v>
          </cell>
          <cell r="AT4050">
            <v>9</v>
          </cell>
          <cell r="AU4050">
            <v>9</v>
          </cell>
          <cell r="AV4050" t="str">
            <v>VIABLE</v>
          </cell>
        </row>
        <row r="4051">
          <cell r="AP4051">
            <v>380956</v>
          </cell>
          <cell r="AQ4051">
            <v>9000352</v>
          </cell>
          <cell r="AR4051">
            <v>9</v>
          </cell>
          <cell r="AS4051">
            <v>9</v>
          </cell>
          <cell r="AT4051">
            <v>9</v>
          </cell>
          <cell r="AU4051">
            <v>9</v>
          </cell>
          <cell r="AV4051" t="str">
            <v>VIABLE</v>
          </cell>
        </row>
        <row r="4052">
          <cell r="AP4052">
            <v>381016</v>
          </cell>
          <cell r="AQ4052">
            <v>9000382</v>
          </cell>
          <cell r="AR4052">
            <v>9</v>
          </cell>
          <cell r="AS4052">
            <v>9</v>
          </cell>
          <cell r="AT4052">
            <v>9</v>
          </cell>
          <cell r="AU4052">
            <v>9</v>
          </cell>
          <cell r="AV4052" t="str">
            <v>VIABLE</v>
          </cell>
        </row>
        <row r="4053">
          <cell r="AP4053">
            <v>901480</v>
          </cell>
          <cell r="AQ4053">
            <v>30000862</v>
          </cell>
          <cell r="AR4053">
            <v>9</v>
          </cell>
          <cell r="AS4053">
            <v>9</v>
          </cell>
          <cell r="AT4053">
            <v>9</v>
          </cell>
          <cell r="AU4053">
            <v>9</v>
          </cell>
          <cell r="AV4053" t="str">
            <v>VIABLE</v>
          </cell>
        </row>
        <row r="4054">
          <cell r="AP4054">
            <v>901477</v>
          </cell>
          <cell r="AQ4054">
            <v>30000861</v>
          </cell>
          <cell r="AR4054">
            <v>9</v>
          </cell>
          <cell r="AS4054">
            <v>9</v>
          </cell>
          <cell r="AT4054">
            <v>9</v>
          </cell>
          <cell r="AU4054">
            <v>9</v>
          </cell>
          <cell r="AV4054" t="str">
            <v>VIABLE</v>
          </cell>
        </row>
        <row r="4055">
          <cell r="AP4055">
            <v>901483</v>
          </cell>
          <cell r="AQ4055">
            <v>30000863</v>
          </cell>
          <cell r="AR4055">
            <v>9</v>
          </cell>
          <cell r="AS4055">
            <v>9</v>
          </cell>
          <cell r="AT4055">
            <v>9</v>
          </cell>
          <cell r="AU4055">
            <v>9</v>
          </cell>
          <cell r="AV4055" t="str">
            <v>VIABLE</v>
          </cell>
        </row>
        <row r="4056">
          <cell r="AP4056">
            <v>482305</v>
          </cell>
          <cell r="AQ4056">
            <v>9003263</v>
          </cell>
          <cell r="AR4056">
            <v>9</v>
          </cell>
          <cell r="AS4056">
            <v>9</v>
          </cell>
          <cell r="AT4056">
            <v>9</v>
          </cell>
          <cell r="AU4056">
            <v>9</v>
          </cell>
          <cell r="AV4056" t="str">
            <v>VIABLE</v>
          </cell>
        </row>
        <row r="4057">
          <cell r="AP4057">
            <v>482286</v>
          </cell>
          <cell r="AQ4057">
            <v>9003192</v>
          </cell>
          <cell r="AR4057">
            <v>9</v>
          </cell>
          <cell r="AS4057">
            <v>9</v>
          </cell>
          <cell r="AT4057">
            <v>9</v>
          </cell>
          <cell r="AU4057">
            <v>9</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v>42585</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v>42585</v>
          </cell>
          <cell r="AV4059" t="str">
            <v>FDL FONTIBON</v>
          </cell>
        </row>
        <row r="4060">
          <cell r="AP4060">
            <v>382684</v>
          </cell>
          <cell r="AQ4060">
            <v>9001057</v>
          </cell>
          <cell r="AR4060">
            <v>9</v>
          </cell>
          <cell r="AS4060">
            <v>42361</v>
          </cell>
          <cell r="AT4060" t="str">
            <v>UMV-638-2013 Terminado Acciones de Movilidad UAERMV Circuito Movilidad  -</v>
          </cell>
          <cell r="AU4060">
            <v>42361</v>
          </cell>
          <cell r="AV4060" t="str">
            <v>VIABLE</v>
          </cell>
        </row>
        <row r="4061">
          <cell r="AP4061">
            <v>381735</v>
          </cell>
          <cell r="AQ4061">
            <v>9000679</v>
          </cell>
          <cell r="AR4061">
            <v>9</v>
          </cell>
          <cell r="AS4061">
            <v>42361</v>
          </cell>
          <cell r="AT4061" t="str">
            <v>UMV-638-2013 Terminado Acciones de Movilidad UAERMV Circuito Movilidad  -</v>
          </cell>
          <cell r="AU4061">
            <v>42361</v>
          </cell>
          <cell r="AV4061" t="str">
            <v>VIABLE</v>
          </cell>
        </row>
        <row r="4062">
          <cell r="AP4062">
            <v>382002</v>
          </cell>
          <cell r="AQ4062">
            <v>9000801</v>
          </cell>
          <cell r="AR4062">
            <v>9</v>
          </cell>
          <cell r="AS4062">
            <v>9</v>
          </cell>
          <cell r="AT4062">
            <v>9</v>
          </cell>
          <cell r="AU4062">
            <v>9</v>
          </cell>
          <cell r="AV4062" t="str">
            <v>VIABLE</v>
          </cell>
        </row>
        <row r="4063">
          <cell r="AP4063">
            <v>382272</v>
          </cell>
          <cell r="AQ4063">
            <v>9000906</v>
          </cell>
          <cell r="AR4063">
            <v>9</v>
          </cell>
          <cell r="AS4063">
            <v>9</v>
          </cell>
          <cell r="AT4063">
            <v>9</v>
          </cell>
          <cell r="AU4063">
            <v>9</v>
          </cell>
          <cell r="AV4063" t="str">
            <v>VIABLE</v>
          </cell>
        </row>
        <row r="4064">
          <cell r="AP4064">
            <v>382516</v>
          </cell>
          <cell r="AQ4064">
            <v>9000993</v>
          </cell>
          <cell r="AR4064">
            <v>9</v>
          </cell>
          <cell r="AS4064">
            <v>9</v>
          </cell>
          <cell r="AT4064">
            <v>9</v>
          </cell>
          <cell r="AU4064">
            <v>9</v>
          </cell>
          <cell r="AV4064" t="str">
            <v>VIABLE</v>
          </cell>
        </row>
        <row r="4065">
          <cell r="AP4065">
            <v>382411</v>
          </cell>
          <cell r="AQ4065">
            <v>9000955</v>
          </cell>
          <cell r="AR4065">
            <v>9</v>
          </cell>
          <cell r="AS4065">
            <v>9</v>
          </cell>
          <cell r="AT4065">
            <v>9</v>
          </cell>
          <cell r="AU4065">
            <v>9</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v>42515</v>
          </cell>
          <cell r="AV4074" t="str">
            <v>IDU</v>
          </cell>
        </row>
        <row r="4075">
          <cell r="AP4075">
            <v>388708</v>
          </cell>
          <cell r="AQ4075">
            <v>9003457</v>
          </cell>
          <cell r="AR4075">
            <v>9</v>
          </cell>
          <cell r="AS4075">
            <v>9</v>
          </cell>
          <cell r="AT4075">
            <v>9</v>
          </cell>
          <cell r="AU4075">
            <v>9</v>
          </cell>
          <cell r="AV4075" t="str">
            <v>VIABLE</v>
          </cell>
        </row>
        <row r="4076">
          <cell r="AP4076">
            <v>482390</v>
          </cell>
          <cell r="AQ4076">
            <v>9003546</v>
          </cell>
          <cell r="AR4076">
            <v>9</v>
          </cell>
          <cell r="AS4076">
            <v>9</v>
          </cell>
          <cell r="AT4076">
            <v>9</v>
          </cell>
          <cell r="AU4076">
            <v>9</v>
          </cell>
          <cell r="AV4076" t="str">
            <v>VIABLE</v>
          </cell>
        </row>
        <row r="4077">
          <cell r="AP4077">
            <v>388858</v>
          </cell>
          <cell r="AQ4077">
            <v>9003522</v>
          </cell>
          <cell r="AR4077">
            <v>9</v>
          </cell>
          <cell r="AS4077">
            <v>9</v>
          </cell>
          <cell r="AT4077">
            <v>9</v>
          </cell>
          <cell r="AU4077">
            <v>9</v>
          </cell>
          <cell r="AV4077" t="str">
            <v>VIABLE</v>
          </cell>
        </row>
        <row r="4078">
          <cell r="AP4078">
            <v>381232</v>
          </cell>
          <cell r="AQ4078">
            <v>9000490</v>
          </cell>
          <cell r="AR4078">
            <v>9</v>
          </cell>
          <cell r="AS4078">
            <v>9</v>
          </cell>
          <cell r="AT4078">
            <v>9</v>
          </cell>
          <cell r="AU4078">
            <v>9</v>
          </cell>
          <cell r="AV4078" t="str">
            <v>VIABLE</v>
          </cell>
        </row>
        <row r="4079">
          <cell r="AP4079">
            <v>380842</v>
          </cell>
          <cell r="AQ4079">
            <v>9000297</v>
          </cell>
          <cell r="AR4079">
            <v>9</v>
          </cell>
          <cell r="AS4079">
            <v>9</v>
          </cell>
          <cell r="AT4079">
            <v>9</v>
          </cell>
          <cell r="AU4079">
            <v>9</v>
          </cell>
          <cell r="AV4079" t="str">
            <v>VIABLE</v>
          </cell>
        </row>
        <row r="4080">
          <cell r="AP4080">
            <v>380911</v>
          </cell>
          <cell r="AQ4080">
            <v>9000330</v>
          </cell>
          <cell r="AR4080">
            <v>9</v>
          </cell>
          <cell r="AS4080">
            <v>9</v>
          </cell>
          <cell r="AT4080">
            <v>9</v>
          </cell>
          <cell r="AU4080">
            <v>9</v>
          </cell>
          <cell r="AV4080" t="str">
            <v>VIABLE</v>
          </cell>
        </row>
        <row r="4081">
          <cell r="AP4081">
            <v>381084</v>
          </cell>
          <cell r="AQ4081">
            <v>9000420</v>
          </cell>
          <cell r="AR4081">
            <v>9</v>
          </cell>
          <cell r="AS4081">
            <v>42389</v>
          </cell>
          <cell r="AT4081" t="str">
            <v>SD Terminado Acciones de Movilidad UAERMV Circuito Movilidad Salvando Vidas -</v>
          </cell>
          <cell r="AU4081">
            <v>42389</v>
          </cell>
          <cell r="AV4081" t="str">
            <v>VIABLE</v>
          </cell>
        </row>
        <row r="4082">
          <cell r="AP4082">
            <v>381285</v>
          </cell>
          <cell r="AQ4082">
            <v>9000513</v>
          </cell>
          <cell r="AR4082">
            <v>9</v>
          </cell>
          <cell r="AS4082">
            <v>9</v>
          </cell>
          <cell r="AT4082">
            <v>9</v>
          </cell>
          <cell r="AU4082">
            <v>9</v>
          </cell>
          <cell r="AV4082" t="str">
            <v>VIABLE</v>
          </cell>
        </row>
        <row r="4083">
          <cell r="AP4083">
            <v>381308</v>
          </cell>
          <cell r="AQ4083">
            <v>9000523</v>
          </cell>
          <cell r="AR4083">
            <v>9</v>
          </cell>
          <cell r="AS4083">
            <v>9</v>
          </cell>
          <cell r="AT4083">
            <v>9</v>
          </cell>
          <cell r="AU4083">
            <v>9</v>
          </cell>
          <cell r="AV4083" t="str">
            <v>VIABLE</v>
          </cell>
        </row>
        <row r="4084">
          <cell r="AP4084">
            <v>380980</v>
          </cell>
          <cell r="AQ4084">
            <v>9000366</v>
          </cell>
          <cell r="AR4084">
            <v>9</v>
          </cell>
          <cell r="AS4084">
            <v>9</v>
          </cell>
          <cell r="AT4084">
            <v>9</v>
          </cell>
          <cell r="AU4084">
            <v>9</v>
          </cell>
          <cell r="AV4084" t="str">
            <v>VIABLE</v>
          </cell>
        </row>
        <row r="4085">
          <cell r="AP4085">
            <v>381126</v>
          </cell>
          <cell r="AQ4085">
            <v>9000441</v>
          </cell>
          <cell r="AR4085">
            <v>9</v>
          </cell>
          <cell r="AS4085">
            <v>9</v>
          </cell>
          <cell r="AT4085">
            <v>9</v>
          </cell>
          <cell r="AU4085">
            <v>9</v>
          </cell>
          <cell r="AV4085" t="str">
            <v>VIABLE</v>
          </cell>
        </row>
        <row r="4086">
          <cell r="AP4086">
            <v>380875</v>
          </cell>
          <cell r="AQ4086">
            <v>9000315</v>
          </cell>
          <cell r="AR4086">
            <v>9</v>
          </cell>
          <cell r="AS4086">
            <v>9</v>
          </cell>
          <cell r="AT4086">
            <v>9</v>
          </cell>
          <cell r="AU4086">
            <v>9</v>
          </cell>
          <cell r="AV4086" t="str">
            <v>VIABLE</v>
          </cell>
        </row>
        <row r="4087">
          <cell r="AP4087">
            <v>381359</v>
          </cell>
          <cell r="AQ4087">
            <v>9000543</v>
          </cell>
          <cell r="AR4087">
            <v>9</v>
          </cell>
          <cell r="AS4087">
            <v>9</v>
          </cell>
          <cell r="AT4087">
            <v>9</v>
          </cell>
          <cell r="AU4087">
            <v>9</v>
          </cell>
          <cell r="AV4087" t="str">
            <v>VIABLE</v>
          </cell>
        </row>
        <row r="4088">
          <cell r="AP4088">
            <v>381004</v>
          </cell>
          <cell r="AQ4088">
            <v>9000377</v>
          </cell>
          <cell r="AR4088">
            <v>9</v>
          </cell>
          <cell r="AS4088">
            <v>9</v>
          </cell>
          <cell r="AT4088">
            <v>9</v>
          </cell>
          <cell r="AU4088">
            <v>9</v>
          </cell>
          <cell r="AV4088" t="str">
            <v>VIABLE</v>
          </cell>
        </row>
        <row r="4089">
          <cell r="AP4089">
            <v>381208</v>
          </cell>
          <cell r="AQ4089">
            <v>9000479</v>
          </cell>
          <cell r="AR4089">
            <v>9</v>
          </cell>
          <cell r="AS4089">
            <v>9</v>
          </cell>
          <cell r="AT4089">
            <v>9</v>
          </cell>
          <cell r="AU4089">
            <v>9</v>
          </cell>
          <cell r="AV4089" t="str">
            <v>VIABLE</v>
          </cell>
        </row>
        <row r="4090">
          <cell r="AP4090">
            <v>381294</v>
          </cell>
          <cell r="AQ4090">
            <v>9000518</v>
          </cell>
          <cell r="AR4090">
            <v>9</v>
          </cell>
          <cell r="AS4090">
            <v>9</v>
          </cell>
          <cell r="AT4090">
            <v>9</v>
          </cell>
          <cell r="AU4090">
            <v>9</v>
          </cell>
          <cell r="AV4090" t="str">
            <v>VIABLE</v>
          </cell>
        </row>
        <row r="4091">
          <cell r="AP4091">
            <v>380959</v>
          </cell>
          <cell r="AQ4091">
            <v>9000353</v>
          </cell>
          <cell r="AR4091">
            <v>9</v>
          </cell>
          <cell r="AS4091">
            <v>42389</v>
          </cell>
          <cell r="AT4091" t="str">
            <v>SD Terminado Acciones de Movilidad UAERMV Circuito Movilidad Salvando Vidas -</v>
          </cell>
          <cell r="AU4091">
            <v>42389</v>
          </cell>
          <cell r="AV4091" t="str">
            <v>VIABLE</v>
          </cell>
        </row>
        <row r="4092">
          <cell r="AP4092">
            <v>381507</v>
          </cell>
          <cell r="AQ4092">
            <v>9000594</v>
          </cell>
          <cell r="AR4092">
            <v>9</v>
          </cell>
          <cell r="AS4092">
            <v>9</v>
          </cell>
          <cell r="AT4092">
            <v>9</v>
          </cell>
          <cell r="AU4092">
            <v>9</v>
          </cell>
          <cell r="AV4092" t="str">
            <v>VIABLE</v>
          </cell>
        </row>
        <row r="4093">
          <cell r="AP4093">
            <v>381052</v>
          </cell>
          <cell r="AQ4093">
            <v>9000403</v>
          </cell>
          <cell r="AR4093">
            <v>9</v>
          </cell>
          <cell r="AS4093">
            <v>9</v>
          </cell>
          <cell r="AT4093">
            <v>9</v>
          </cell>
          <cell r="AU4093">
            <v>9</v>
          </cell>
          <cell r="AV4093" t="str">
            <v>VIABLE</v>
          </cell>
        </row>
        <row r="4094">
          <cell r="AP4094">
            <v>91014632</v>
          </cell>
          <cell r="AQ4094">
            <v>9004663</v>
          </cell>
          <cell r="AR4094">
            <v>9</v>
          </cell>
          <cell r="AS4094">
            <v>9</v>
          </cell>
          <cell r="AT4094">
            <v>9</v>
          </cell>
          <cell r="AU4094">
            <v>9</v>
          </cell>
          <cell r="AV4094" t="str">
            <v>VIABLE</v>
          </cell>
        </row>
        <row r="4095">
          <cell r="AP4095">
            <v>382414</v>
          </cell>
          <cell r="AQ4095">
            <v>9000956</v>
          </cell>
          <cell r="AR4095">
            <v>9</v>
          </cell>
          <cell r="AS4095">
            <v>41912</v>
          </cell>
          <cell r="AT4095" t="str">
            <v>SD Terminado Mantenimiento Periódico UAERMV Local  -</v>
          </cell>
          <cell r="AU4095">
            <v>41912</v>
          </cell>
          <cell r="AV4095" t="str">
            <v>VIABLE</v>
          </cell>
        </row>
        <row r="4096">
          <cell r="AP4096">
            <v>901395</v>
          </cell>
          <cell r="AQ4096">
            <v>30000004</v>
          </cell>
          <cell r="AR4096">
            <v>9</v>
          </cell>
          <cell r="AS4096">
            <v>9</v>
          </cell>
          <cell r="AT4096">
            <v>9</v>
          </cell>
          <cell r="AU4096">
            <v>9</v>
          </cell>
          <cell r="AV4096" t="str">
            <v>VIABLE</v>
          </cell>
        </row>
        <row r="4097">
          <cell r="AP4097">
            <v>381865</v>
          </cell>
          <cell r="AQ4097">
            <v>9000737</v>
          </cell>
          <cell r="AR4097">
            <v>9</v>
          </cell>
          <cell r="AS4097">
            <v>9</v>
          </cell>
          <cell r="AT4097">
            <v>9</v>
          </cell>
          <cell r="AU4097">
            <v>9</v>
          </cell>
          <cell r="AV4097" t="str">
            <v>VIABLE</v>
          </cell>
        </row>
        <row r="4098">
          <cell r="AP4098">
            <v>381661</v>
          </cell>
          <cell r="AQ4098">
            <v>9000649</v>
          </cell>
          <cell r="AR4098">
            <v>9</v>
          </cell>
          <cell r="AS4098">
            <v>42034</v>
          </cell>
          <cell r="AT4098" t="str">
            <v>SD Terminado Mantenimiento Periódico UAERMV Circuito Movilidad  -</v>
          </cell>
          <cell r="AU4098">
            <v>42034</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v>42534</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v>42534</v>
          </cell>
          <cell r="AV4100" t="str">
            <v>VIABLE</v>
          </cell>
        </row>
        <row r="4101">
          <cell r="AP4101">
            <v>382564</v>
          </cell>
          <cell r="AQ4101">
            <v>9001016</v>
          </cell>
          <cell r="AR4101">
            <v>9</v>
          </cell>
          <cell r="AS4101">
            <v>9</v>
          </cell>
          <cell r="AT4101">
            <v>9</v>
          </cell>
          <cell r="AU4101">
            <v>9</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v>42534</v>
          </cell>
          <cell r="AV4102" t="str">
            <v>VIABLE</v>
          </cell>
        </row>
        <row r="4103">
          <cell r="AP4103">
            <v>382699</v>
          </cell>
          <cell r="AQ4103">
            <v>9001063</v>
          </cell>
          <cell r="AR4103">
            <v>9</v>
          </cell>
          <cell r="AS4103">
            <v>42313</v>
          </cell>
          <cell r="AT4103" t="str">
            <v>IDU-74-2008 Terminado Acciones de Movilidad IDU Circuito Movilidad  -</v>
          </cell>
          <cell r="AU4103">
            <v>42313</v>
          </cell>
          <cell r="AV4103" t="str">
            <v>VIABLE</v>
          </cell>
        </row>
        <row r="4104">
          <cell r="AP4104">
            <v>382501</v>
          </cell>
          <cell r="AQ4104">
            <v>9000987</v>
          </cell>
          <cell r="AR4104">
            <v>9</v>
          </cell>
          <cell r="AS4104">
            <v>42361</v>
          </cell>
          <cell r="AT4104" t="str">
            <v>UMV-638-2013 Terminado Acciones de Movilidad UAERMV Circuito Movilidad  -</v>
          </cell>
          <cell r="AU4104">
            <v>42361</v>
          </cell>
          <cell r="AV4104" t="str">
            <v>VIABLE</v>
          </cell>
        </row>
        <row r="4105">
          <cell r="AP4105">
            <v>472039</v>
          </cell>
          <cell r="AQ4105">
            <v>9004225</v>
          </cell>
          <cell r="AR4105">
            <v>9</v>
          </cell>
          <cell r="AS4105">
            <v>9</v>
          </cell>
          <cell r="AT4105">
            <v>9</v>
          </cell>
          <cell r="AU4105">
            <v>9</v>
          </cell>
          <cell r="AV4105" t="str">
            <v>VIABLE</v>
          </cell>
        </row>
        <row r="4106">
          <cell r="AP4106">
            <v>383688</v>
          </cell>
          <cell r="AQ4106">
            <v>9001423</v>
          </cell>
          <cell r="AR4106">
            <v>9</v>
          </cell>
          <cell r="AS4106">
            <v>9</v>
          </cell>
          <cell r="AT4106">
            <v>9</v>
          </cell>
          <cell r="AU4106">
            <v>9</v>
          </cell>
          <cell r="AV4106" t="str">
            <v>VIABLE</v>
          </cell>
        </row>
        <row r="4107">
          <cell r="AP4107">
            <v>382929</v>
          </cell>
          <cell r="AQ4107">
            <v>9001146</v>
          </cell>
          <cell r="AR4107">
            <v>9</v>
          </cell>
          <cell r="AS4107">
            <v>42313</v>
          </cell>
          <cell r="AT4107" t="str">
            <v>IDU-74-2008 Terminado Acciones de Movilidad IDU Circuito Movilidad  -</v>
          </cell>
          <cell r="AU4107">
            <v>42313</v>
          </cell>
          <cell r="AV4107" t="str">
            <v>VIABLE</v>
          </cell>
        </row>
        <row r="4108">
          <cell r="AP4108">
            <v>383042</v>
          </cell>
          <cell r="AQ4108">
            <v>9001193</v>
          </cell>
          <cell r="AR4108">
            <v>9</v>
          </cell>
          <cell r="AS4108">
            <v>42361</v>
          </cell>
          <cell r="AT4108" t="str">
            <v>UMV-638-2013 Terminado Acciones de Movilidad UAERMV Circuito Movilidad  -</v>
          </cell>
          <cell r="AU4108">
            <v>42361</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v>42534</v>
          </cell>
          <cell r="AV4109" t="str">
            <v>VIABLE</v>
          </cell>
        </row>
        <row r="4110">
          <cell r="AP4110">
            <v>382890</v>
          </cell>
          <cell r="AQ4110">
            <v>9001131</v>
          </cell>
          <cell r="AR4110">
            <v>9</v>
          </cell>
          <cell r="AS4110">
            <v>9</v>
          </cell>
          <cell r="AT4110">
            <v>9</v>
          </cell>
          <cell r="AU4110">
            <v>9</v>
          </cell>
          <cell r="AV4110" t="str">
            <v>VIABLE</v>
          </cell>
        </row>
        <row r="4111">
          <cell r="AP4111">
            <v>382784</v>
          </cell>
          <cell r="AQ4111">
            <v>9001093</v>
          </cell>
          <cell r="AR4111">
            <v>9</v>
          </cell>
          <cell r="AS4111">
            <v>42361</v>
          </cell>
          <cell r="AT4111" t="str">
            <v>UMV-638-2013 Terminado Acciones de Movilidad UAERMV Circuito Movilidad  -</v>
          </cell>
          <cell r="AU4111">
            <v>42361</v>
          </cell>
          <cell r="AV4111" t="str">
            <v>VIABLE</v>
          </cell>
        </row>
        <row r="4112">
          <cell r="AP4112">
            <v>387963</v>
          </cell>
          <cell r="AQ4112">
            <v>9003156</v>
          </cell>
          <cell r="AR4112">
            <v>9</v>
          </cell>
          <cell r="AS4112">
            <v>9</v>
          </cell>
          <cell r="AT4112">
            <v>9</v>
          </cell>
          <cell r="AU4112">
            <v>9</v>
          </cell>
          <cell r="AV4112" t="str">
            <v>VIABLE</v>
          </cell>
        </row>
        <row r="4113">
          <cell r="AP4113">
            <v>387653</v>
          </cell>
          <cell r="AQ4113">
            <v>9003037</v>
          </cell>
          <cell r="AR4113">
            <v>9</v>
          </cell>
          <cell r="AS4113">
            <v>9</v>
          </cell>
          <cell r="AT4113">
            <v>9</v>
          </cell>
          <cell r="AU4113">
            <v>9</v>
          </cell>
          <cell r="AV4113" t="str">
            <v>VIABLE</v>
          </cell>
        </row>
        <row r="4114">
          <cell r="AP4114">
            <v>387456</v>
          </cell>
          <cell r="AQ4114">
            <v>9002966</v>
          </cell>
          <cell r="AR4114">
            <v>9</v>
          </cell>
          <cell r="AS4114">
            <v>9</v>
          </cell>
          <cell r="AT4114">
            <v>9</v>
          </cell>
          <cell r="AU4114">
            <v>9</v>
          </cell>
          <cell r="AV4114" t="str">
            <v>VIABLE</v>
          </cell>
        </row>
        <row r="4115">
          <cell r="AP4115">
            <v>387811</v>
          </cell>
          <cell r="AQ4115">
            <v>9003097</v>
          </cell>
          <cell r="AR4115">
            <v>9</v>
          </cell>
          <cell r="AS4115">
            <v>9</v>
          </cell>
          <cell r="AT4115">
            <v>9</v>
          </cell>
          <cell r="AU4115">
            <v>9</v>
          </cell>
          <cell r="AV4115" t="str">
            <v>VIABLE</v>
          </cell>
        </row>
        <row r="4116">
          <cell r="AP4116">
            <v>387937</v>
          </cell>
          <cell r="AQ4116">
            <v>9003147</v>
          </cell>
          <cell r="AR4116">
            <v>9</v>
          </cell>
          <cell r="AS4116">
            <v>9</v>
          </cell>
          <cell r="AT4116">
            <v>9</v>
          </cell>
          <cell r="AU4116">
            <v>9</v>
          </cell>
          <cell r="AV4116" t="str">
            <v>VIABLE</v>
          </cell>
        </row>
        <row r="4117">
          <cell r="AP4117">
            <v>388067</v>
          </cell>
          <cell r="AQ4117">
            <v>9003194</v>
          </cell>
          <cell r="AR4117">
            <v>9</v>
          </cell>
          <cell r="AS4117">
            <v>9</v>
          </cell>
          <cell r="AT4117">
            <v>9</v>
          </cell>
          <cell r="AU4117">
            <v>9</v>
          </cell>
          <cell r="AV4117" t="str">
            <v>VIABLE</v>
          </cell>
        </row>
        <row r="4118">
          <cell r="AP4118">
            <v>387688</v>
          </cell>
          <cell r="AQ4118">
            <v>9003054</v>
          </cell>
          <cell r="AR4118">
            <v>9</v>
          </cell>
          <cell r="AS4118">
            <v>9</v>
          </cell>
          <cell r="AT4118">
            <v>9</v>
          </cell>
          <cell r="AU4118">
            <v>9</v>
          </cell>
          <cell r="AV4118" t="str">
            <v>VIABLE</v>
          </cell>
        </row>
        <row r="4119">
          <cell r="AP4119">
            <v>387462</v>
          </cell>
          <cell r="AQ4119">
            <v>9002968</v>
          </cell>
          <cell r="AR4119">
            <v>9</v>
          </cell>
          <cell r="AS4119">
            <v>9</v>
          </cell>
          <cell r="AT4119">
            <v>9</v>
          </cell>
          <cell r="AU4119">
            <v>9</v>
          </cell>
          <cell r="AV4119" t="str">
            <v>VIABLE</v>
          </cell>
        </row>
        <row r="4120">
          <cell r="AP4120">
            <v>388175</v>
          </cell>
          <cell r="AQ4120">
            <v>9003234</v>
          </cell>
          <cell r="AR4120">
            <v>9</v>
          </cell>
          <cell r="AS4120">
            <v>9</v>
          </cell>
          <cell r="AT4120">
            <v>9</v>
          </cell>
          <cell r="AU4120">
            <v>9</v>
          </cell>
          <cell r="AV4120" t="str">
            <v>VIABLE</v>
          </cell>
        </row>
        <row r="4121">
          <cell r="AP4121">
            <v>387363</v>
          </cell>
          <cell r="AQ4121">
            <v>9002919</v>
          </cell>
          <cell r="AR4121">
            <v>9</v>
          </cell>
          <cell r="AS4121">
            <v>9</v>
          </cell>
          <cell r="AT4121">
            <v>9</v>
          </cell>
          <cell r="AU4121">
            <v>9</v>
          </cell>
          <cell r="AV4121" t="str">
            <v>VIABLE</v>
          </cell>
        </row>
        <row r="4122">
          <cell r="AP4122">
            <v>387583</v>
          </cell>
          <cell r="AQ4122">
            <v>9003011</v>
          </cell>
          <cell r="AR4122">
            <v>9</v>
          </cell>
          <cell r="AS4122">
            <v>42389</v>
          </cell>
          <cell r="AT4122" t="str">
            <v>SD Terminado Acciones de Movilidad UAERMV Circuito Movilidad Salvando Vidas -</v>
          </cell>
          <cell r="AU4122">
            <v>42389</v>
          </cell>
          <cell r="AV4122" t="str">
            <v>VIABLE</v>
          </cell>
        </row>
        <row r="4123">
          <cell r="AP4123">
            <v>482356</v>
          </cell>
          <cell r="AQ4123">
            <v>9003438</v>
          </cell>
          <cell r="AR4123">
            <v>9</v>
          </cell>
          <cell r="AS4123">
            <v>42361</v>
          </cell>
          <cell r="AT4123" t="str">
            <v>UMV-638-2013 Terminado Acciones de Movilidad UAERMV Circuito Movilidad  -</v>
          </cell>
          <cell r="AU4123">
            <v>42361</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v>9</v>
          </cell>
          <cell r="AT4125">
            <v>9</v>
          </cell>
          <cell r="AU4125">
            <v>9</v>
          </cell>
          <cell r="AV4125" t="str">
            <v>VIABLE</v>
          </cell>
        </row>
        <row r="4126">
          <cell r="AP4126">
            <v>482367</v>
          </cell>
          <cell r="AQ4126">
            <v>9003478</v>
          </cell>
          <cell r="AR4126">
            <v>9</v>
          </cell>
          <cell r="AS4126">
            <v>42361</v>
          </cell>
          <cell r="AT4126" t="str">
            <v>UMV-638-2013 Terminado Acciones de Movilidad UAERMV Circuito Movilidad  -</v>
          </cell>
          <cell r="AU4126">
            <v>42361</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v>42361</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v>9</v>
          </cell>
          <cell r="AT4131">
            <v>9</v>
          </cell>
          <cell r="AU4131">
            <v>9</v>
          </cell>
          <cell r="AV4131" t="str">
            <v>VIABLE</v>
          </cell>
        </row>
        <row r="4132">
          <cell r="AP4132">
            <v>388417</v>
          </cell>
          <cell r="AQ4132">
            <v>9003334</v>
          </cell>
          <cell r="AR4132">
            <v>9</v>
          </cell>
          <cell r="AS4132">
            <v>9</v>
          </cell>
          <cell r="AT4132">
            <v>9</v>
          </cell>
          <cell r="AU4132">
            <v>9</v>
          </cell>
          <cell r="AV4132" t="str">
            <v>VIABLE</v>
          </cell>
        </row>
        <row r="4133">
          <cell r="AP4133">
            <v>388573</v>
          </cell>
          <cell r="AQ4133">
            <v>9003403</v>
          </cell>
          <cell r="AR4133">
            <v>9</v>
          </cell>
          <cell r="AS4133">
            <v>9</v>
          </cell>
          <cell r="AT4133">
            <v>9</v>
          </cell>
          <cell r="AU4133">
            <v>9</v>
          </cell>
          <cell r="AV4133" t="str">
            <v>VIABLE</v>
          </cell>
        </row>
        <row r="4134">
          <cell r="AP4134">
            <v>388415</v>
          </cell>
          <cell r="AQ4134">
            <v>9003334</v>
          </cell>
          <cell r="AR4134">
            <v>9</v>
          </cell>
          <cell r="AS4134">
            <v>9</v>
          </cell>
          <cell r="AT4134">
            <v>9</v>
          </cell>
          <cell r="AU4134">
            <v>9</v>
          </cell>
          <cell r="AV4134" t="str">
            <v>VIABLE</v>
          </cell>
        </row>
        <row r="4135">
          <cell r="AP4135">
            <v>388284</v>
          </cell>
          <cell r="AQ4135">
            <v>9003275</v>
          </cell>
          <cell r="AR4135">
            <v>9</v>
          </cell>
          <cell r="AS4135">
            <v>9</v>
          </cell>
          <cell r="AT4135">
            <v>9</v>
          </cell>
          <cell r="AU4135">
            <v>9</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v>42361</v>
          </cell>
          <cell r="AV4137" t="str">
            <v>VIABLE</v>
          </cell>
        </row>
        <row r="4138">
          <cell r="AP4138">
            <v>383810</v>
          </cell>
          <cell r="AQ4138">
            <v>50008533</v>
          </cell>
          <cell r="AR4138">
            <v>9</v>
          </cell>
          <cell r="AS4138">
            <v>42361</v>
          </cell>
          <cell r="AT4138" t="str">
            <v>UMV-638-2013 Terminado Acciones de Movilidad UAERMV Local  -</v>
          </cell>
          <cell r="AU4138">
            <v>42361</v>
          </cell>
          <cell r="AV4138" t="str">
            <v>VIABLE</v>
          </cell>
        </row>
        <row r="4139">
          <cell r="AP4139">
            <v>91014500</v>
          </cell>
          <cell r="AQ4139">
            <v>30001255</v>
          </cell>
          <cell r="AR4139">
            <v>9</v>
          </cell>
          <cell r="AS4139">
            <v>9</v>
          </cell>
          <cell r="AT4139">
            <v>9</v>
          </cell>
          <cell r="AU4139">
            <v>9</v>
          </cell>
          <cell r="AV4139" t="str">
            <v>VIABLE</v>
          </cell>
        </row>
        <row r="4140">
          <cell r="AP4140">
            <v>384291</v>
          </cell>
          <cell r="AQ4140">
            <v>9001651</v>
          </cell>
          <cell r="AR4140">
            <v>9</v>
          </cell>
          <cell r="AS4140">
            <v>9</v>
          </cell>
          <cell r="AT4140">
            <v>9</v>
          </cell>
          <cell r="AU4140">
            <v>9</v>
          </cell>
          <cell r="AV4140" t="str">
            <v>VIABLE</v>
          </cell>
        </row>
        <row r="4141">
          <cell r="AP4141">
            <v>389102</v>
          </cell>
          <cell r="AQ4141">
            <v>9003621</v>
          </cell>
          <cell r="AR4141">
            <v>9</v>
          </cell>
          <cell r="AS4141">
            <v>9</v>
          </cell>
          <cell r="AT4141">
            <v>9</v>
          </cell>
          <cell r="AU4141">
            <v>9</v>
          </cell>
          <cell r="AV4141" t="str">
            <v>VIABLE</v>
          </cell>
        </row>
        <row r="4142">
          <cell r="AP4142">
            <v>91014300</v>
          </cell>
          <cell r="AQ4142">
            <v>9003640</v>
          </cell>
          <cell r="AR4142">
            <v>9</v>
          </cell>
          <cell r="AS4142">
            <v>9</v>
          </cell>
          <cell r="AT4142">
            <v>9</v>
          </cell>
          <cell r="AU4142">
            <v>9</v>
          </cell>
          <cell r="AV4142" t="str">
            <v>VIABLE</v>
          </cell>
        </row>
        <row r="4143">
          <cell r="AP4143">
            <v>389133</v>
          </cell>
          <cell r="AQ4143">
            <v>9003640</v>
          </cell>
          <cell r="AR4143">
            <v>9</v>
          </cell>
          <cell r="AS4143">
            <v>9</v>
          </cell>
          <cell r="AT4143">
            <v>9</v>
          </cell>
          <cell r="AU4143">
            <v>9</v>
          </cell>
          <cell r="AV4143" t="str">
            <v>VIABLE</v>
          </cell>
        </row>
        <row r="4144">
          <cell r="AP4144">
            <v>600136</v>
          </cell>
          <cell r="AQ4144">
            <v>9003616</v>
          </cell>
          <cell r="AR4144">
            <v>9</v>
          </cell>
          <cell r="AS4144">
            <v>9</v>
          </cell>
          <cell r="AT4144">
            <v>9</v>
          </cell>
          <cell r="AU4144">
            <v>9</v>
          </cell>
          <cell r="AV4144" t="str">
            <v>VIABLE</v>
          </cell>
        </row>
        <row r="4145">
          <cell r="AP4145">
            <v>600143</v>
          </cell>
          <cell r="AQ4145">
            <v>9003641</v>
          </cell>
          <cell r="AR4145">
            <v>9</v>
          </cell>
          <cell r="AS4145">
            <v>9</v>
          </cell>
          <cell r="AT4145">
            <v>9</v>
          </cell>
          <cell r="AU4145">
            <v>9</v>
          </cell>
          <cell r="AV4145" t="str">
            <v>VIABLE</v>
          </cell>
        </row>
        <row r="4146">
          <cell r="AP4146">
            <v>600141</v>
          </cell>
          <cell r="AQ4146">
            <v>9003641</v>
          </cell>
          <cell r="AR4146">
            <v>9</v>
          </cell>
          <cell r="AS4146">
            <v>9</v>
          </cell>
          <cell r="AT4146">
            <v>9</v>
          </cell>
          <cell r="AU4146">
            <v>9</v>
          </cell>
          <cell r="AV4146" t="str">
            <v>VIABLE</v>
          </cell>
        </row>
        <row r="4147">
          <cell r="AP4147">
            <v>91014415</v>
          </cell>
          <cell r="AQ4147">
            <v>9003616</v>
          </cell>
          <cell r="AR4147">
            <v>9</v>
          </cell>
          <cell r="AS4147">
            <v>9</v>
          </cell>
          <cell r="AT4147">
            <v>9</v>
          </cell>
          <cell r="AU4147">
            <v>9</v>
          </cell>
          <cell r="AV4147" t="str">
            <v>VIABLE</v>
          </cell>
        </row>
        <row r="4148">
          <cell r="AP4148">
            <v>383483</v>
          </cell>
          <cell r="AQ4148">
            <v>9001348</v>
          </cell>
          <cell r="AR4148">
            <v>9</v>
          </cell>
          <cell r="AS4148">
            <v>9</v>
          </cell>
          <cell r="AT4148">
            <v>9</v>
          </cell>
          <cell r="AU4148">
            <v>9</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v>9</v>
          </cell>
          <cell r="AT4150">
            <v>9</v>
          </cell>
          <cell r="AU4150">
            <v>9</v>
          </cell>
          <cell r="AV4150" t="str">
            <v>VIABLE</v>
          </cell>
        </row>
        <row r="4151">
          <cell r="AP4151">
            <v>383327</v>
          </cell>
          <cell r="AQ4151">
            <v>9001294</v>
          </cell>
          <cell r="AR4151">
            <v>9</v>
          </cell>
          <cell r="AS4151">
            <v>9</v>
          </cell>
          <cell r="AT4151">
            <v>9</v>
          </cell>
          <cell r="AU4151">
            <v>9</v>
          </cell>
          <cell r="AV4151" t="str">
            <v>VIABLE</v>
          </cell>
        </row>
        <row r="4152">
          <cell r="AP4152">
            <v>383057</v>
          </cell>
          <cell r="AQ4152">
            <v>9001199</v>
          </cell>
          <cell r="AR4152">
            <v>9</v>
          </cell>
          <cell r="AS4152">
            <v>42361</v>
          </cell>
          <cell r="AT4152" t="str">
            <v>UMV-638-2013 Terminado Acciones de Movilidad UAERMV Circuito Movilidad  -</v>
          </cell>
          <cell r="AU4152">
            <v>42361</v>
          </cell>
          <cell r="AV4152" t="str">
            <v>VIABLE</v>
          </cell>
        </row>
        <row r="4153">
          <cell r="AP4153">
            <v>383554</v>
          </cell>
          <cell r="AQ4153">
            <v>9001376</v>
          </cell>
          <cell r="AR4153">
            <v>9</v>
          </cell>
          <cell r="AS4153">
            <v>9</v>
          </cell>
          <cell r="AT4153">
            <v>9</v>
          </cell>
          <cell r="AU4153">
            <v>9</v>
          </cell>
          <cell r="AV4153" t="str">
            <v>VIABLE</v>
          </cell>
        </row>
        <row r="4154">
          <cell r="AP4154">
            <v>91014604</v>
          </cell>
          <cell r="AQ4154">
            <v>50003291</v>
          </cell>
          <cell r="AR4154">
            <v>9</v>
          </cell>
          <cell r="AS4154">
            <v>9</v>
          </cell>
          <cell r="AT4154">
            <v>9</v>
          </cell>
          <cell r="AU4154">
            <v>9</v>
          </cell>
          <cell r="AV4154" t="str">
            <v>VIABLE</v>
          </cell>
        </row>
        <row r="4155">
          <cell r="AP4155">
            <v>383685</v>
          </cell>
          <cell r="AQ4155">
            <v>9001422</v>
          </cell>
          <cell r="AR4155">
            <v>9</v>
          </cell>
          <cell r="AS4155">
            <v>9</v>
          </cell>
          <cell r="AT4155">
            <v>9</v>
          </cell>
          <cell r="AU4155">
            <v>9</v>
          </cell>
          <cell r="AV4155" t="str">
            <v>VIABLE</v>
          </cell>
        </row>
        <row r="4156">
          <cell r="AP4156">
            <v>390216</v>
          </cell>
          <cell r="AQ4156">
            <v>9003978</v>
          </cell>
          <cell r="AR4156">
            <v>9</v>
          </cell>
          <cell r="AS4156">
            <v>9</v>
          </cell>
          <cell r="AT4156">
            <v>9</v>
          </cell>
          <cell r="AU4156">
            <v>9</v>
          </cell>
          <cell r="AV4156" t="str">
            <v>VIABLE</v>
          </cell>
        </row>
        <row r="4157">
          <cell r="AP4157">
            <v>390132</v>
          </cell>
          <cell r="AQ4157">
            <v>9003956</v>
          </cell>
          <cell r="AR4157">
            <v>9</v>
          </cell>
          <cell r="AS4157">
            <v>9</v>
          </cell>
          <cell r="AT4157">
            <v>9</v>
          </cell>
          <cell r="AU4157">
            <v>9</v>
          </cell>
          <cell r="AV4157" t="str">
            <v>VIABLE</v>
          </cell>
        </row>
        <row r="4158">
          <cell r="AP4158">
            <v>390066</v>
          </cell>
          <cell r="AQ4158">
            <v>9003939</v>
          </cell>
          <cell r="AR4158">
            <v>9</v>
          </cell>
          <cell r="AS4158">
            <v>9</v>
          </cell>
          <cell r="AT4158">
            <v>9</v>
          </cell>
          <cell r="AU4158">
            <v>9</v>
          </cell>
          <cell r="AV4158" t="str">
            <v>VIABLE</v>
          </cell>
        </row>
        <row r="4159">
          <cell r="AP4159">
            <v>390100</v>
          </cell>
          <cell r="AQ4159">
            <v>9003948</v>
          </cell>
          <cell r="AR4159">
            <v>9</v>
          </cell>
          <cell r="AS4159">
            <v>9</v>
          </cell>
          <cell r="AT4159">
            <v>9</v>
          </cell>
          <cell r="AU4159">
            <v>9</v>
          </cell>
          <cell r="AV4159" t="str">
            <v>VIABLE</v>
          </cell>
        </row>
        <row r="4160">
          <cell r="AP4160">
            <v>390102</v>
          </cell>
          <cell r="AQ4160">
            <v>9003948</v>
          </cell>
          <cell r="AR4160">
            <v>9</v>
          </cell>
          <cell r="AS4160">
            <v>9</v>
          </cell>
          <cell r="AT4160">
            <v>9</v>
          </cell>
          <cell r="AU4160">
            <v>9</v>
          </cell>
          <cell r="AV4160" t="str">
            <v>VIABLE</v>
          </cell>
        </row>
        <row r="4161">
          <cell r="AP4161">
            <v>390064</v>
          </cell>
          <cell r="AQ4161">
            <v>9003939</v>
          </cell>
          <cell r="AR4161">
            <v>9</v>
          </cell>
          <cell r="AS4161">
            <v>9</v>
          </cell>
          <cell r="AT4161">
            <v>9</v>
          </cell>
          <cell r="AU4161">
            <v>9</v>
          </cell>
          <cell r="AV4161" t="str">
            <v>VIABLE</v>
          </cell>
        </row>
        <row r="4162">
          <cell r="AP4162">
            <v>390041</v>
          </cell>
          <cell r="AQ4162">
            <v>9003934</v>
          </cell>
          <cell r="AR4162">
            <v>9</v>
          </cell>
          <cell r="AS4162">
            <v>9</v>
          </cell>
          <cell r="AT4162">
            <v>9</v>
          </cell>
          <cell r="AU4162">
            <v>9</v>
          </cell>
          <cell r="AV4162" t="str">
            <v>VIABLE</v>
          </cell>
        </row>
        <row r="4163">
          <cell r="AP4163">
            <v>390039</v>
          </cell>
          <cell r="AQ4163">
            <v>9003934</v>
          </cell>
          <cell r="AR4163">
            <v>9</v>
          </cell>
          <cell r="AS4163">
            <v>9</v>
          </cell>
          <cell r="AT4163">
            <v>9</v>
          </cell>
          <cell r="AU4163">
            <v>9</v>
          </cell>
          <cell r="AV4163" t="str">
            <v>VIABLE</v>
          </cell>
        </row>
        <row r="4164">
          <cell r="AP4164">
            <v>390130</v>
          </cell>
          <cell r="AQ4164">
            <v>9003956</v>
          </cell>
          <cell r="AR4164">
            <v>9</v>
          </cell>
          <cell r="AS4164">
            <v>9</v>
          </cell>
          <cell r="AT4164">
            <v>9</v>
          </cell>
          <cell r="AU4164">
            <v>9</v>
          </cell>
          <cell r="AV4164" t="str">
            <v>VIABLE</v>
          </cell>
        </row>
        <row r="4165">
          <cell r="AP4165">
            <v>390218</v>
          </cell>
          <cell r="AQ4165">
            <v>9003978</v>
          </cell>
          <cell r="AR4165">
            <v>9</v>
          </cell>
          <cell r="AS4165">
            <v>9</v>
          </cell>
          <cell r="AT4165">
            <v>9</v>
          </cell>
          <cell r="AU4165">
            <v>9</v>
          </cell>
          <cell r="AV4165" t="str">
            <v>VIABLE</v>
          </cell>
        </row>
        <row r="4166">
          <cell r="AP4166">
            <v>384751</v>
          </cell>
          <cell r="AQ4166">
            <v>9001808</v>
          </cell>
          <cell r="AR4166">
            <v>9</v>
          </cell>
          <cell r="AS4166">
            <v>9</v>
          </cell>
          <cell r="AT4166">
            <v>9</v>
          </cell>
          <cell r="AU4166">
            <v>9</v>
          </cell>
          <cell r="AV4166" t="str">
            <v>VIABLE</v>
          </cell>
        </row>
        <row r="4167">
          <cell r="AP4167">
            <v>384574</v>
          </cell>
          <cell r="AQ4167">
            <v>9001747</v>
          </cell>
          <cell r="AR4167">
            <v>9</v>
          </cell>
          <cell r="AS4167">
            <v>9</v>
          </cell>
          <cell r="AT4167">
            <v>9</v>
          </cell>
          <cell r="AU4167">
            <v>9</v>
          </cell>
          <cell r="AV4167" t="str">
            <v>VIABLE</v>
          </cell>
        </row>
        <row r="4168">
          <cell r="AP4168">
            <v>384471</v>
          </cell>
          <cell r="AQ4168">
            <v>9001711</v>
          </cell>
          <cell r="AR4168">
            <v>9</v>
          </cell>
          <cell r="AS4168">
            <v>9</v>
          </cell>
          <cell r="AT4168">
            <v>9</v>
          </cell>
          <cell r="AU4168">
            <v>9</v>
          </cell>
          <cell r="AV4168" t="str">
            <v>VIABLE</v>
          </cell>
        </row>
        <row r="4169">
          <cell r="AP4169">
            <v>388025</v>
          </cell>
          <cell r="AQ4169">
            <v>9003177</v>
          </cell>
          <cell r="AR4169">
            <v>9</v>
          </cell>
          <cell r="AS4169">
            <v>9</v>
          </cell>
          <cell r="AT4169">
            <v>9</v>
          </cell>
          <cell r="AU4169">
            <v>9</v>
          </cell>
          <cell r="AV4169" t="str">
            <v>VIABLE</v>
          </cell>
        </row>
        <row r="4170">
          <cell r="AP4170">
            <v>390150</v>
          </cell>
          <cell r="AQ4170">
            <v>9003961</v>
          </cell>
          <cell r="AR4170">
            <v>9</v>
          </cell>
          <cell r="AS4170">
            <v>9</v>
          </cell>
          <cell r="AT4170">
            <v>9</v>
          </cell>
          <cell r="AU4170">
            <v>9</v>
          </cell>
          <cell r="AV4170" t="str">
            <v>VIABLE</v>
          </cell>
        </row>
        <row r="4171">
          <cell r="AP4171">
            <v>390108</v>
          </cell>
          <cell r="AQ4171">
            <v>9003950</v>
          </cell>
          <cell r="AR4171">
            <v>9</v>
          </cell>
          <cell r="AS4171">
            <v>9</v>
          </cell>
          <cell r="AT4171">
            <v>9</v>
          </cell>
          <cell r="AU4171">
            <v>9</v>
          </cell>
          <cell r="AV4171" t="str">
            <v>VIABLE</v>
          </cell>
        </row>
        <row r="4172">
          <cell r="AP4172">
            <v>387348</v>
          </cell>
          <cell r="AQ4172">
            <v>9002913</v>
          </cell>
          <cell r="AR4172">
            <v>9</v>
          </cell>
          <cell r="AS4172">
            <v>9</v>
          </cell>
          <cell r="AT4172">
            <v>9</v>
          </cell>
          <cell r="AU4172">
            <v>9</v>
          </cell>
          <cell r="AV4172" t="str">
            <v>VIABLE</v>
          </cell>
        </row>
        <row r="4173">
          <cell r="AP4173">
            <v>387764</v>
          </cell>
          <cell r="AQ4173">
            <v>9003080</v>
          </cell>
          <cell r="AR4173">
            <v>9</v>
          </cell>
          <cell r="AS4173">
            <v>9</v>
          </cell>
          <cell r="AT4173">
            <v>9</v>
          </cell>
          <cell r="AU4173">
            <v>9</v>
          </cell>
          <cell r="AV4173" t="str">
            <v>VIABLE</v>
          </cell>
        </row>
        <row r="4174">
          <cell r="AP4174">
            <v>387224</v>
          </cell>
          <cell r="AQ4174">
            <v>9002854</v>
          </cell>
          <cell r="AR4174">
            <v>9</v>
          </cell>
          <cell r="AS4174">
            <v>9</v>
          </cell>
          <cell r="AT4174">
            <v>9</v>
          </cell>
          <cell r="AU4174">
            <v>9</v>
          </cell>
          <cell r="AV4174" t="str">
            <v>VIABLE</v>
          </cell>
        </row>
        <row r="4175">
          <cell r="AP4175">
            <v>387450</v>
          </cell>
          <cell r="AQ4175">
            <v>9002962</v>
          </cell>
          <cell r="AR4175">
            <v>9</v>
          </cell>
          <cell r="AS4175">
            <v>9</v>
          </cell>
          <cell r="AT4175">
            <v>9</v>
          </cell>
          <cell r="AU4175">
            <v>9</v>
          </cell>
          <cell r="AV4175" t="str">
            <v>VIABLE</v>
          </cell>
        </row>
        <row r="4176">
          <cell r="AP4176">
            <v>387873</v>
          </cell>
          <cell r="AQ4176">
            <v>9003122</v>
          </cell>
          <cell r="AR4176">
            <v>9</v>
          </cell>
          <cell r="AS4176">
            <v>9</v>
          </cell>
          <cell r="AT4176">
            <v>9</v>
          </cell>
          <cell r="AU4176">
            <v>9</v>
          </cell>
          <cell r="AV4176" t="str">
            <v>VIABLE</v>
          </cell>
        </row>
        <row r="4177">
          <cell r="AP4177">
            <v>387554</v>
          </cell>
          <cell r="AQ4177">
            <v>9003001</v>
          </cell>
          <cell r="AR4177">
            <v>9</v>
          </cell>
          <cell r="AS4177">
            <v>9</v>
          </cell>
          <cell r="AT4177">
            <v>9</v>
          </cell>
          <cell r="AU4177">
            <v>9</v>
          </cell>
          <cell r="AV4177" t="str">
            <v>VIABLE</v>
          </cell>
        </row>
        <row r="4178">
          <cell r="AP4178">
            <v>388212</v>
          </cell>
          <cell r="AQ4178">
            <v>9003250</v>
          </cell>
          <cell r="AR4178">
            <v>9</v>
          </cell>
          <cell r="AS4178">
            <v>41411</v>
          </cell>
          <cell r="AT4178" t="str">
            <v>SD Terminado Mantenimiento Periódico UAERMV Circuito Movilidad  -</v>
          </cell>
          <cell r="AU4178">
            <v>41411</v>
          </cell>
          <cell r="AV4178" t="str">
            <v>UAERMV</v>
          </cell>
        </row>
        <row r="4179">
          <cell r="AP4179">
            <v>390193</v>
          </cell>
          <cell r="AQ4179">
            <v>9003973</v>
          </cell>
          <cell r="AR4179">
            <v>9</v>
          </cell>
          <cell r="AS4179">
            <v>9</v>
          </cell>
          <cell r="AT4179">
            <v>9</v>
          </cell>
          <cell r="AU4179">
            <v>9</v>
          </cell>
          <cell r="AV4179" t="str">
            <v>VIABLE</v>
          </cell>
        </row>
        <row r="4180">
          <cell r="AP4180">
            <v>390094</v>
          </cell>
          <cell r="AQ4180">
            <v>9003945</v>
          </cell>
          <cell r="AR4180">
            <v>9</v>
          </cell>
          <cell r="AS4180">
            <v>9</v>
          </cell>
          <cell r="AT4180">
            <v>9</v>
          </cell>
          <cell r="AU4180">
            <v>9</v>
          </cell>
          <cell r="AV4180" t="str">
            <v>VIABLE</v>
          </cell>
        </row>
        <row r="4181">
          <cell r="AP4181">
            <v>388113</v>
          </cell>
          <cell r="AQ4181">
            <v>9003214</v>
          </cell>
          <cell r="AR4181">
            <v>9</v>
          </cell>
          <cell r="AS4181">
            <v>9</v>
          </cell>
          <cell r="AT4181">
            <v>9</v>
          </cell>
          <cell r="AU4181">
            <v>9</v>
          </cell>
          <cell r="AV4181" t="str">
            <v>VIABLE</v>
          </cell>
        </row>
        <row r="4182">
          <cell r="AP4182">
            <v>389205</v>
          </cell>
          <cell r="AQ4182">
            <v>9003669</v>
          </cell>
          <cell r="AR4182">
            <v>9</v>
          </cell>
          <cell r="AS4182">
            <v>9</v>
          </cell>
          <cell r="AT4182">
            <v>9</v>
          </cell>
          <cell r="AU4182">
            <v>9</v>
          </cell>
          <cell r="AV4182" t="str">
            <v>VIABLE</v>
          </cell>
        </row>
        <row r="4183">
          <cell r="AP4183">
            <v>389357</v>
          </cell>
          <cell r="AQ4183">
            <v>9003721</v>
          </cell>
          <cell r="AR4183">
            <v>9</v>
          </cell>
          <cell r="AS4183">
            <v>9</v>
          </cell>
          <cell r="AT4183">
            <v>9</v>
          </cell>
          <cell r="AU4183">
            <v>9</v>
          </cell>
          <cell r="AV4183" t="str">
            <v>VIABLE</v>
          </cell>
        </row>
        <row r="4184">
          <cell r="AP4184">
            <v>389308</v>
          </cell>
          <cell r="AQ4184">
            <v>9003706</v>
          </cell>
          <cell r="AR4184">
            <v>9</v>
          </cell>
          <cell r="AS4184">
            <v>9</v>
          </cell>
          <cell r="AT4184">
            <v>9</v>
          </cell>
          <cell r="AU4184">
            <v>9</v>
          </cell>
          <cell r="AV4184" t="str">
            <v>VIABLE</v>
          </cell>
        </row>
        <row r="4185">
          <cell r="AP4185">
            <v>389248</v>
          </cell>
          <cell r="AQ4185">
            <v>9003685</v>
          </cell>
          <cell r="AR4185">
            <v>9</v>
          </cell>
          <cell r="AS4185">
            <v>9</v>
          </cell>
          <cell r="AT4185">
            <v>9</v>
          </cell>
          <cell r="AU4185">
            <v>9</v>
          </cell>
          <cell r="AV4185" t="str">
            <v>VIABLE</v>
          </cell>
        </row>
        <row r="4186">
          <cell r="AP4186">
            <v>380050</v>
          </cell>
          <cell r="AQ4186">
            <v>9000023</v>
          </cell>
          <cell r="AR4186">
            <v>9</v>
          </cell>
          <cell r="AS4186">
            <v>9</v>
          </cell>
          <cell r="AT4186">
            <v>9</v>
          </cell>
          <cell r="AU4186">
            <v>9</v>
          </cell>
          <cell r="AV4186" t="str">
            <v>VIABLE</v>
          </cell>
        </row>
        <row r="4187">
          <cell r="AP4187">
            <v>380092</v>
          </cell>
          <cell r="AQ4187">
            <v>9000037</v>
          </cell>
          <cell r="AR4187">
            <v>9</v>
          </cell>
          <cell r="AS4187">
            <v>9</v>
          </cell>
          <cell r="AT4187">
            <v>9</v>
          </cell>
          <cell r="AU4187">
            <v>9</v>
          </cell>
          <cell r="AV4187" t="str">
            <v>VIABLE</v>
          </cell>
        </row>
        <row r="4188">
          <cell r="AP4188">
            <v>380215</v>
          </cell>
          <cell r="AQ4188">
            <v>9000082</v>
          </cell>
          <cell r="AR4188">
            <v>9</v>
          </cell>
          <cell r="AS4188">
            <v>9</v>
          </cell>
          <cell r="AT4188">
            <v>9</v>
          </cell>
          <cell r="AU4188">
            <v>9</v>
          </cell>
          <cell r="AV4188" t="str">
            <v>VIABLE</v>
          </cell>
        </row>
        <row r="4189">
          <cell r="AP4189">
            <v>380104</v>
          </cell>
          <cell r="AQ4189">
            <v>9000041</v>
          </cell>
          <cell r="AR4189">
            <v>9</v>
          </cell>
          <cell r="AS4189">
            <v>9</v>
          </cell>
          <cell r="AT4189">
            <v>9</v>
          </cell>
          <cell r="AU4189">
            <v>9</v>
          </cell>
          <cell r="AV4189" t="str">
            <v>VIABLE</v>
          </cell>
        </row>
        <row r="4190">
          <cell r="AP4190">
            <v>380191</v>
          </cell>
          <cell r="AQ4190">
            <v>9000073</v>
          </cell>
          <cell r="AR4190">
            <v>9</v>
          </cell>
          <cell r="AS4190">
            <v>9</v>
          </cell>
          <cell r="AT4190">
            <v>9</v>
          </cell>
          <cell r="AU4190">
            <v>9</v>
          </cell>
          <cell r="AV4190" t="str">
            <v>VIABLE</v>
          </cell>
        </row>
        <row r="4191">
          <cell r="AP4191">
            <v>380122</v>
          </cell>
          <cell r="AQ4191">
            <v>9000047</v>
          </cell>
          <cell r="AR4191">
            <v>9</v>
          </cell>
          <cell r="AS4191">
            <v>9</v>
          </cell>
          <cell r="AT4191">
            <v>9</v>
          </cell>
          <cell r="AU4191">
            <v>9</v>
          </cell>
          <cell r="AV4191" t="str">
            <v>VIABLE</v>
          </cell>
        </row>
        <row r="4192">
          <cell r="AP4192">
            <v>380170</v>
          </cell>
          <cell r="AQ4192">
            <v>9000066</v>
          </cell>
          <cell r="AR4192">
            <v>9</v>
          </cell>
          <cell r="AS4192">
            <v>9</v>
          </cell>
          <cell r="AT4192">
            <v>9</v>
          </cell>
          <cell r="AU4192">
            <v>9</v>
          </cell>
          <cell r="AV4192" t="str">
            <v>VIABLE</v>
          </cell>
        </row>
        <row r="4193">
          <cell r="AP4193">
            <v>380155</v>
          </cell>
          <cell r="AQ4193">
            <v>9000058</v>
          </cell>
          <cell r="AR4193">
            <v>9</v>
          </cell>
          <cell r="AS4193">
            <v>9</v>
          </cell>
          <cell r="AT4193">
            <v>9</v>
          </cell>
          <cell r="AU4193">
            <v>9</v>
          </cell>
          <cell r="AV4193" t="str">
            <v>VIABLE</v>
          </cell>
        </row>
        <row r="4194">
          <cell r="AP4194">
            <v>380134</v>
          </cell>
          <cell r="AQ4194">
            <v>9000051</v>
          </cell>
          <cell r="AR4194">
            <v>9</v>
          </cell>
          <cell r="AS4194">
            <v>9</v>
          </cell>
          <cell r="AT4194">
            <v>9</v>
          </cell>
          <cell r="AU4194">
            <v>9</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v>9</v>
          </cell>
          <cell r="AT4196">
            <v>9</v>
          </cell>
          <cell r="AU4196">
            <v>9</v>
          </cell>
          <cell r="AV4196" t="str">
            <v>VIABLE</v>
          </cell>
        </row>
        <row r="4197">
          <cell r="AP4197">
            <v>380071</v>
          </cell>
          <cell r="AQ4197">
            <v>9000030</v>
          </cell>
          <cell r="AR4197">
            <v>9</v>
          </cell>
          <cell r="AS4197">
            <v>9</v>
          </cell>
          <cell r="AT4197">
            <v>9</v>
          </cell>
          <cell r="AU4197">
            <v>9</v>
          </cell>
          <cell r="AV4197" t="str">
            <v>VIABLE</v>
          </cell>
        </row>
        <row r="4198">
          <cell r="AP4198">
            <v>380326</v>
          </cell>
          <cell r="AQ4198">
            <v>9000124</v>
          </cell>
          <cell r="AR4198">
            <v>9</v>
          </cell>
          <cell r="AS4198">
            <v>9</v>
          </cell>
          <cell r="AT4198">
            <v>9</v>
          </cell>
          <cell r="AU4198">
            <v>9</v>
          </cell>
          <cell r="AV4198" t="str">
            <v>VIABLE</v>
          </cell>
        </row>
        <row r="4199">
          <cell r="AP4199">
            <v>389292</v>
          </cell>
          <cell r="AQ4199">
            <v>9003702</v>
          </cell>
          <cell r="AR4199">
            <v>9</v>
          </cell>
          <cell r="AS4199">
            <v>42313</v>
          </cell>
          <cell r="AT4199" t="str">
            <v>IDU-1825-2013 Terminado Acciones de Movilidad IDU Circuito Movilidad  -</v>
          </cell>
          <cell r="AU4199">
            <v>42313</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v>42361</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v>42278</v>
          </cell>
          <cell r="AV4214" t="str">
            <v>sc</v>
          </cell>
        </row>
        <row r="4215">
          <cell r="AP4215">
            <v>157361</v>
          </cell>
          <cell r="AQ4215">
            <v>10009310</v>
          </cell>
          <cell r="AR4215">
            <v>10</v>
          </cell>
          <cell r="AS4215">
            <v>41772</v>
          </cell>
          <cell r="AT4215" t="str">
            <v>SD Terminado Mantenimiento Periódico UAERMV Local  -</v>
          </cell>
          <cell r="AU4215">
            <v>41772</v>
          </cell>
          <cell r="AV4215" t="str">
            <v>sc</v>
          </cell>
        </row>
        <row r="4216">
          <cell r="AP4216">
            <v>157364</v>
          </cell>
          <cell r="AQ4216">
            <v>10009143</v>
          </cell>
          <cell r="AR4216">
            <v>10</v>
          </cell>
          <cell r="AS4216">
            <v>41411</v>
          </cell>
          <cell r="AT4216" t="str">
            <v>SD Terminado Mantenimiento Periódico UAERMV Local  -</v>
          </cell>
          <cell r="AU4216">
            <v>41411</v>
          </cell>
          <cell r="AV4216" t="str">
            <v>sc</v>
          </cell>
        </row>
        <row r="4217">
          <cell r="AP4217">
            <v>157365</v>
          </cell>
          <cell r="AQ4217">
            <v>10009046</v>
          </cell>
          <cell r="AR4217">
            <v>10</v>
          </cell>
          <cell r="AS4217">
            <v>41411</v>
          </cell>
          <cell r="AT4217" t="str">
            <v>SD Terminado Mantenimiento Periódico UAERMV Local  -</v>
          </cell>
          <cell r="AU4217">
            <v>41411</v>
          </cell>
          <cell r="AV4217" t="str">
            <v>sc</v>
          </cell>
        </row>
        <row r="4218">
          <cell r="AP4218">
            <v>157370</v>
          </cell>
          <cell r="AQ4218">
            <v>10008539</v>
          </cell>
          <cell r="AR4218">
            <v>10</v>
          </cell>
          <cell r="AS4218">
            <v>42580</v>
          </cell>
          <cell r="AT4218" t="str">
            <v>FDLE-019-2015 Terminado Rehabilitación FDL ENGATIVA Local SD -</v>
          </cell>
          <cell r="AU4218">
            <v>42580</v>
          </cell>
          <cell r="AV4218" t="str">
            <v>sc</v>
          </cell>
        </row>
        <row r="4219">
          <cell r="AP4219">
            <v>157380</v>
          </cell>
          <cell r="AQ4219">
            <v>10008882</v>
          </cell>
          <cell r="AR4219">
            <v>10</v>
          </cell>
          <cell r="AS4219">
            <v>41772</v>
          </cell>
          <cell r="AT4219" t="str">
            <v>SD Terminado Mantenimiento Periódico UAERMV Circuito Movilidad  -</v>
          </cell>
          <cell r="AU4219">
            <v>41772</v>
          </cell>
          <cell r="AV4219" t="str">
            <v>sc</v>
          </cell>
        </row>
        <row r="4220">
          <cell r="AP4220">
            <v>157381</v>
          </cell>
          <cell r="AQ4220">
            <v>10008789</v>
          </cell>
          <cell r="AR4220">
            <v>10</v>
          </cell>
          <cell r="AS4220">
            <v>42768</v>
          </cell>
          <cell r="AT4220" t="str">
            <v>SD Reservado Acciones de Movilidad UAERMV Circuito Movilidad Salvando Vidas -</v>
          </cell>
          <cell r="AU4220">
            <v>42768</v>
          </cell>
          <cell r="AV4220" t="str">
            <v>sc</v>
          </cell>
        </row>
        <row r="4221">
          <cell r="AP4221">
            <v>157383</v>
          </cell>
          <cell r="AQ4221">
            <v>10008553</v>
          </cell>
          <cell r="AR4221">
            <v>10</v>
          </cell>
          <cell r="AS4221">
            <v>42768</v>
          </cell>
          <cell r="AT4221" t="str">
            <v>SD Reservado Acciones de Movilidad UAERMV Circuito Movilidad Salvando Vidas -</v>
          </cell>
          <cell r="AU4221">
            <v>42768</v>
          </cell>
          <cell r="AV4221" t="str">
            <v>sc</v>
          </cell>
        </row>
        <row r="4222">
          <cell r="AP4222">
            <v>157384</v>
          </cell>
          <cell r="AQ4222">
            <v>10008498</v>
          </cell>
          <cell r="AR4222">
            <v>10</v>
          </cell>
          <cell r="AS4222">
            <v>42768</v>
          </cell>
          <cell r="AT4222" t="str">
            <v>SD Reservado Acciones de Movilidad UAERMV Circuito Movilidad Salvando Vidas -</v>
          </cell>
          <cell r="AU4222">
            <v>42768</v>
          </cell>
          <cell r="AV4222" t="str">
            <v>sc</v>
          </cell>
        </row>
        <row r="4223">
          <cell r="AP4223">
            <v>157385</v>
          </cell>
          <cell r="AQ4223">
            <v>10008405</v>
          </cell>
          <cell r="AR4223">
            <v>10</v>
          </cell>
          <cell r="AS4223">
            <v>42768</v>
          </cell>
          <cell r="AT4223" t="str">
            <v>SD Reservado Acciones de Movilidad UAERMV Circuito Movilidad Salvando Vidas -</v>
          </cell>
          <cell r="AU4223">
            <v>42768</v>
          </cell>
          <cell r="AV4223" t="str">
            <v>sc</v>
          </cell>
        </row>
        <row r="4224">
          <cell r="AP4224">
            <v>157386</v>
          </cell>
          <cell r="AQ4224">
            <v>10008275</v>
          </cell>
          <cell r="AR4224">
            <v>10</v>
          </cell>
          <cell r="AS4224">
            <v>42768</v>
          </cell>
          <cell r="AT4224" t="str">
            <v>SD Reservado Acciones de Movilidad UAERMV Circuito Movilidad Salvando Vidas -</v>
          </cell>
          <cell r="AU4224">
            <v>42768</v>
          </cell>
          <cell r="AV4224" t="str">
            <v>sc</v>
          </cell>
        </row>
        <row r="4225">
          <cell r="AP4225">
            <v>157431</v>
          </cell>
          <cell r="AQ4225">
            <v>10008732</v>
          </cell>
          <cell r="AR4225">
            <v>10</v>
          </cell>
          <cell r="AS4225">
            <v>42768</v>
          </cell>
          <cell r="AT4225" t="str">
            <v>SD Reservado Acciones de Movilidad UAERMV Local Salvando Vidas -</v>
          </cell>
          <cell r="AU4225">
            <v>42768</v>
          </cell>
          <cell r="AV4225" t="str">
            <v>sc</v>
          </cell>
        </row>
        <row r="4226">
          <cell r="AP4226">
            <v>157691</v>
          </cell>
          <cell r="AQ4226">
            <v>10008155</v>
          </cell>
          <cell r="AR4226">
            <v>10</v>
          </cell>
          <cell r="AS4226">
            <v>42723</v>
          </cell>
          <cell r="AT4226" t="str">
            <v>SD Terminado Mantenimiento Rutinario UAERMV Circuito Movilidad SD -</v>
          </cell>
          <cell r="AU4226">
            <v>42723</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v>42723</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v>42361</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v>42361</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v>42361</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v>42278</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v>42768</v>
          </cell>
          <cell r="AV4232" t="str">
            <v>sc</v>
          </cell>
        </row>
        <row r="4233">
          <cell r="AP4233">
            <v>157861</v>
          </cell>
          <cell r="AQ4233">
            <v>10007829</v>
          </cell>
          <cell r="AR4233">
            <v>10</v>
          </cell>
          <cell r="AS4233">
            <v>42361</v>
          </cell>
          <cell r="AT4233" t="str">
            <v>UMV-638-2013 Terminado Acciones de Movilidad UAERMV Circuito Movilidad  -</v>
          </cell>
          <cell r="AU4233">
            <v>42361</v>
          </cell>
          <cell r="AV4233" t="str">
            <v>sc</v>
          </cell>
        </row>
        <row r="4234">
          <cell r="AP4234">
            <v>157862</v>
          </cell>
          <cell r="AQ4234">
            <v>10007777</v>
          </cell>
          <cell r="AR4234">
            <v>10</v>
          </cell>
          <cell r="AS4234">
            <v>42361</v>
          </cell>
          <cell r="AT4234" t="str">
            <v>UMV-638-2013 Terminado Acciones de Movilidad UAERMV Circuito Movilidad  -</v>
          </cell>
          <cell r="AU4234">
            <v>42361</v>
          </cell>
          <cell r="AV4234" t="str">
            <v>sc</v>
          </cell>
        </row>
        <row r="4235">
          <cell r="AP4235">
            <v>157863</v>
          </cell>
          <cell r="AQ4235">
            <v>10007706</v>
          </cell>
          <cell r="AR4235">
            <v>10</v>
          </cell>
          <cell r="AS4235">
            <v>42361</v>
          </cell>
          <cell r="AT4235" t="str">
            <v>UMV-638-2013 Terminado Acciones de Movilidad UAERMV Circuito Movilidad  -</v>
          </cell>
          <cell r="AU4235">
            <v>42361</v>
          </cell>
          <cell r="AV4235" t="str">
            <v>sc</v>
          </cell>
        </row>
        <row r="4236">
          <cell r="AP4236">
            <v>158079</v>
          </cell>
          <cell r="AQ4236">
            <v>10008779</v>
          </cell>
          <cell r="AR4236">
            <v>10</v>
          </cell>
          <cell r="AS4236">
            <v>42768</v>
          </cell>
          <cell r="AT4236" t="str">
            <v>SD Reservado Acciones de Movilidad UAERMV Local Salvando Vidas -</v>
          </cell>
          <cell r="AU4236">
            <v>42768</v>
          </cell>
          <cell r="AV4236" t="str">
            <v>sc</v>
          </cell>
        </row>
        <row r="4237">
          <cell r="AP4237">
            <v>158108</v>
          </cell>
          <cell r="AQ4237">
            <v>10008156</v>
          </cell>
          <cell r="AR4237">
            <v>10</v>
          </cell>
          <cell r="AS4237">
            <v>42361</v>
          </cell>
          <cell r="AT4237" t="str">
            <v>UMV-638-2013 Terminado Acciones de Movilidad UAERMV Circuito Movilidad  -</v>
          </cell>
          <cell r="AU4237">
            <v>42361</v>
          </cell>
          <cell r="AV4237" t="str">
            <v>sc</v>
          </cell>
        </row>
        <row r="4238">
          <cell r="AP4238">
            <v>158110</v>
          </cell>
          <cell r="AQ4238">
            <v>10008069</v>
          </cell>
          <cell r="AR4238">
            <v>10</v>
          </cell>
          <cell r="AS4238">
            <v>42361</v>
          </cell>
          <cell r="AT4238" t="str">
            <v>UMV-638-2013 Terminado Acciones de Movilidad UAERMV Circuito Movilidad  -</v>
          </cell>
          <cell r="AU4238">
            <v>42361</v>
          </cell>
          <cell r="AV4238" t="str">
            <v>sc</v>
          </cell>
        </row>
        <row r="4239">
          <cell r="AP4239">
            <v>158248</v>
          </cell>
          <cell r="AQ4239">
            <v>10008235</v>
          </cell>
          <cell r="AR4239">
            <v>10</v>
          </cell>
          <cell r="AS4239">
            <v>42698</v>
          </cell>
          <cell r="AT4239" t="str">
            <v>FDLE-087-2013 Terminado Mantenimiento Periódico FDL ENGATIVA Local SD -</v>
          </cell>
          <cell r="AU4239">
            <v>42698</v>
          </cell>
          <cell r="AV4239" t="str">
            <v>sc</v>
          </cell>
        </row>
        <row r="4240">
          <cell r="AP4240">
            <v>158249</v>
          </cell>
          <cell r="AQ4240">
            <v>10008194</v>
          </cell>
          <cell r="AR4240">
            <v>10</v>
          </cell>
          <cell r="AS4240">
            <v>42698</v>
          </cell>
          <cell r="AT4240" t="str">
            <v>FDLE-087-2013 Terminado Mantenimiento Periódico FDL ENGATIVA Local SD -</v>
          </cell>
          <cell r="AU4240">
            <v>42698</v>
          </cell>
          <cell r="AV4240" t="str">
            <v>sc</v>
          </cell>
        </row>
        <row r="4241">
          <cell r="AP4241">
            <v>158250</v>
          </cell>
          <cell r="AQ4241">
            <v>10008119</v>
          </cell>
          <cell r="AR4241">
            <v>10</v>
          </cell>
          <cell r="AS4241">
            <v>42698</v>
          </cell>
          <cell r="AT4241" t="str">
            <v>FDLE-087-2013 Terminado Mantenimiento Periódico FDL ENGATIVA Local SD -</v>
          </cell>
          <cell r="AU4241">
            <v>42698</v>
          </cell>
          <cell r="AV4241" t="str">
            <v>sc</v>
          </cell>
        </row>
        <row r="4242">
          <cell r="AP4242">
            <v>158253</v>
          </cell>
          <cell r="AQ4242">
            <v>10007851</v>
          </cell>
          <cell r="AR4242">
            <v>10</v>
          </cell>
          <cell r="AS4242">
            <v>42698</v>
          </cell>
          <cell r="AT4242" t="str">
            <v>FDLE-087-2013 Terminado Mantenimiento Periódico FDL ENGATIVA Local SD -</v>
          </cell>
          <cell r="AU4242">
            <v>42698</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v>42698</v>
          </cell>
          <cell r="AV4243" t="str">
            <v>sc</v>
          </cell>
        </row>
        <row r="4244">
          <cell r="AP4244">
            <v>158441</v>
          </cell>
          <cell r="AQ4244">
            <v>10008199</v>
          </cell>
          <cell r="AR4244">
            <v>10</v>
          </cell>
          <cell r="AS4244">
            <v>42313</v>
          </cell>
          <cell r="AT4244" t="str">
            <v>IDU-55-2012 Terminado Acciones de Movilidad IDU Local  -</v>
          </cell>
          <cell r="AU4244">
            <v>42313</v>
          </cell>
          <cell r="AV4244" t="str">
            <v>sc</v>
          </cell>
        </row>
        <row r="4245">
          <cell r="AP4245">
            <v>158443</v>
          </cell>
          <cell r="AQ4245">
            <v>10008104</v>
          </cell>
          <cell r="AR4245">
            <v>10</v>
          </cell>
          <cell r="AS4245">
            <v>42313</v>
          </cell>
          <cell r="AT4245" t="str">
            <v>IDU-55-2012 Terminado Acciones de Movilidad IDU Local  -</v>
          </cell>
          <cell r="AU4245">
            <v>42313</v>
          </cell>
          <cell r="AV4245" t="str">
            <v>sc</v>
          </cell>
        </row>
        <row r="4246">
          <cell r="AP4246">
            <v>158664</v>
          </cell>
          <cell r="AQ4246">
            <v>10008657</v>
          </cell>
          <cell r="AR4246">
            <v>10</v>
          </cell>
          <cell r="AS4246">
            <v>42698</v>
          </cell>
          <cell r="AT4246" t="str">
            <v>FDLE-250-2014 Terminado Mantenimiento Periódico FDL ENGATIVA Circuito Movilidad SD -</v>
          </cell>
          <cell r="AU4246">
            <v>42698</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v>42313</v>
          </cell>
          <cell r="AV4248" t="str">
            <v>sc</v>
          </cell>
        </row>
        <row r="4249">
          <cell r="AP4249">
            <v>158685</v>
          </cell>
          <cell r="AQ4249">
            <v>10008550</v>
          </cell>
          <cell r="AR4249">
            <v>10</v>
          </cell>
          <cell r="AS4249">
            <v>42313</v>
          </cell>
          <cell r="AT4249" t="str">
            <v>IDU-74-2008 Terminado Rehabilitación IDU Circuito Movilidad  -</v>
          </cell>
          <cell r="AU4249">
            <v>42313</v>
          </cell>
          <cell r="AV4249" t="str">
            <v>sc</v>
          </cell>
        </row>
        <row r="4250">
          <cell r="AP4250">
            <v>158687</v>
          </cell>
          <cell r="AQ4250">
            <v>10008410</v>
          </cell>
          <cell r="AR4250">
            <v>10</v>
          </cell>
          <cell r="AS4250">
            <v>42313</v>
          </cell>
          <cell r="AT4250" t="str">
            <v>IDU-74-2008 Terminado Rehabilitación IDU Circuito Movilidad  -</v>
          </cell>
          <cell r="AU4250">
            <v>42313</v>
          </cell>
          <cell r="AV4250" t="str">
            <v>sc</v>
          </cell>
        </row>
        <row r="4251">
          <cell r="AP4251">
            <v>158690</v>
          </cell>
          <cell r="AQ4251">
            <v>10008233</v>
          </cell>
          <cell r="AR4251">
            <v>10</v>
          </cell>
          <cell r="AS4251">
            <v>42313</v>
          </cell>
          <cell r="AT4251" t="str">
            <v>IDU-74-2008 Terminado Rehabilitación IDU Circuito Movilidad  -</v>
          </cell>
          <cell r="AU4251">
            <v>42313</v>
          </cell>
          <cell r="AV4251" t="str">
            <v>sc</v>
          </cell>
        </row>
        <row r="4252">
          <cell r="AP4252">
            <v>158691</v>
          </cell>
          <cell r="AQ4252">
            <v>10008191</v>
          </cell>
          <cell r="AR4252">
            <v>10</v>
          </cell>
          <cell r="AS4252">
            <v>42313</v>
          </cell>
          <cell r="AT4252" t="str">
            <v>IDU-74-2008 Terminado Rehabilitación IDU Circuito Movilidad  -</v>
          </cell>
          <cell r="AU4252">
            <v>42313</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v>42361</v>
          </cell>
          <cell r="AV4266" t="str">
            <v>sc</v>
          </cell>
        </row>
        <row r="4267">
          <cell r="AP4267">
            <v>159034</v>
          </cell>
          <cell r="AQ4267">
            <v>10007506</v>
          </cell>
          <cell r="AR4267">
            <v>10</v>
          </cell>
          <cell r="AS4267">
            <v>42361</v>
          </cell>
          <cell r="AT4267" t="str">
            <v>UMV-638-2013 Terminado Acciones de Movilidad UAERMV Local  -</v>
          </cell>
          <cell r="AU4267">
            <v>42361</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v>42698</v>
          </cell>
          <cell r="AV4272" t="str">
            <v>sc</v>
          </cell>
        </row>
        <row r="4273">
          <cell r="AP4273">
            <v>159140</v>
          </cell>
          <cell r="AQ4273">
            <v>10006415</v>
          </cell>
          <cell r="AR4273">
            <v>10</v>
          </cell>
          <cell r="AS4273">
            <v>42698</v>
          </cell>
          <cell r="AT4273" t="str">
            <v>FDLE-087-2013 Terminado Mantenimiento Periódico FDL ENGATIVA Circuito Movilidad SD -</v>
          </cell>
          <cell r="AU4273">
            <v>42698</v>
          </cell>
          <cell r="AV4273" t="str">
            <v>sc</v>
          </cell>
        </row>
        <row r="4274">
          <cell r="AP4274">
            <v>159141</v>
          </cell>
          <cell r="AQ4274">
            <v>10006339</v>
          </cell>
          <cell r="AR4274">
            <v>10</v>
          </cell>
          <cell r="AS4274">
            <v>42698</v>
          </cell>
          <cell r="AT4274" t="str">
            <v>FDLE-087-2013 Terminado Mantenimiento Periódico FDL ENGATIVA Circuito Movilidad SD -</v>
          </cell>
          <cell r="AU4274">
            <v>42698</v>
          </cell>
          <cell r="AV4274" t="str">
            <v>sc</v>
          </cell>
        </row>
        <row r="4275">
          <cell r="AP4275">
            <v>159142</v>
          </cell>
          <cell r="AQ4275">
            <v>10006150</v>
          </cell>
          <cell r="AR4275">
            <v>10</v>
          </cell>
          <cell r="AS4275">
            <v>42698</v>
          </cell>
          <cell r="AT4275" t="str">
            <v>FDLE-087-2013 Terminado Mantenimiento Periódico FDL ENGATIVA Circuito Movilidad SD -</v>
          </cell>
          <cell r="AU4275">
            <v>42698</v>
          </cell>
          <cell r="AV4275" t="str">
            <v>sc</v>
          </cell>
        </row>
        <row r="4276">
          <cell r="AP4276">
            <v>159182</v>
          </cell>
          <cell r="AQ4276">
            <v>10006171</v>
          </cell>
          <cell r="AR4276">
            <v>10</v>
          </cell>
          <cell r="AS4276">
            <v>42361</v>
          </cell>
          <cell r="AT4276" t="str">
            <v>UMV-638-2013 Terminado Acciones de Movilidad UAERMV Local  -</v>
          </cell>
          <cell r="AU4276">
            <v>42361</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v>42361</v>
          </cell>
          <cell r="AV4281" t="str">
            <v>sc</v>
          </cell>
        </row>
        <row r="4282">
          <cell r="AP4282">
            <v>159193</v>
          </cell>
          <cell r="AQ4282">
            <v>10006188</v>
          </cell>
          <cell r="AR4282">
            <v>10</v>
          </cell>
          <cell r="AS4282">
            <v>42361</v>
          </cell>
          <cell r="AT4282" t="str">
            <v>UMV-638-2013 Terminado Acciones de Movilidad UAERMV Local  -</v>
          </cell>
          <cell r="AU4282">
            <v>42361</v>
          </cell>
          <cell r="AV4282" t="str">
            <v>sc</v>
          </cell>
        </row>
        <row r="4283">
          <cell r="AP4283">
            <v>159194</v>
          </cell>
          <cell r="AQ4283">
            <v>10006116</v>
          </cell>
          <cell r="AR4283">
            <v>10</v>
          </cell>
          <cell r="AS4283">
            <v>42361</v>
          </cell>
          <cell r="AT4283" t="str">
            <v>UMV-638-2013 Terminado Acciones de Movilidad UAERMV Local  -</v>
          </cell>
          <cell r="AU4283">
            <v>42361</v>
          </cell>
          <cell r="AV4283" t="str">
            <v>sc</v>
          </cell>
        </row>
        <row r="4284">
          <cell r="AP4284">
            <v>159196</v>
          </cell>
          <cell r="AQ4284">
            <v>10005931</v>
          </cell>
          <cell r="AR4284">
            <v>10</v>
          </cell>
          <cell r="AS4284">
            <v>42361</v>
          </cell>
          <cell r="AT4284" t="str">
            <v>UMV-638-2013 Terminado Acciones de Movilidad UAERMV Intermedia  -</v>
          </cell>
          <cell r="AU4284">
            <v>42361</v>
          </cell>
          <cell r="AV4284" t="str">
            <v>sc</v>
          </cell>
        </row>
        <row r="4285">
          <cell r="AP4285">
            <v>159197</v>
          </cell>
          <cell r="AQ4285">
            <v>10005775</v>
          </cell>
          <cell r="AR4285">
            <v>10</v>
          </cell>
          <cell r="AS4285">
            <v>42361</v>
          </cell>
          <cell r="AT4285" t="str">
            <v>UMV-638-2013 Terminado Acciones de Movilidad UAERMV Intermedia  -</v>
          </cell>
          <cell r="AU4285">
            <v>42361</v>
          </cell>
          <cell r="AV4285" t="str">
            <v>sc</v>
          </cell>
        </row>
        <row r="4286">
          <cell r="AP4286">
            <v>159306</v>
          </cell>
          <cell r="AQ4286">
            <v>10007237</v>
          </cell>
          <cell r="AR4286">
            <v>10</v>
          </cell>
          <cell r="AS4286">
            <v>42361</v>
          </cell>
          <cell r="AT4286" t="str">
            <v>UMV-638-2013 Terminado Acciones de Movilidad UAERMV Local  -</v>
          </cell>
          <cell r="AU4286">
            <v>42361</v>
          </cell>
          <cell r="AV4286" t="str">
            <v>sc</v>
          </cell>
        </row>
        <row r="4287">
          <cell r="AP4287">
            <v>159307</v>
          </cell>
          <cell r="AQ4287">
            <v>10007185</v>
          </cell>
          <cell r="AR4287">
            <v>10</v>
          </cell>
          <cell r="AS4287">
            <v>42361</v>
          </cell>
          <cell r="AT4287" t="str">
            <v>UMV-638-2013 Terminado Acciones de Movilidad UAERMV Local  -</v>
          </cell>
          <cell r="AU4287">
            <v>42361</v>
          </cell>
          <cell r="AV4287" t="str">
            <v>sc</v>
          </cell>
        </row>
        <row r="4288">
          <cell r="AP4288">
            <v>159439</v>
          </cell>
          <cell r="AQ4288">
            <v>10008800</v>
          </cell>
          <cell r="AR4288">
            <v>10</v>
          </cell>
          <cell r="AS4288">
            <v>42698</v>
          </cell>
          <cell r="AT4288" t="str">
            <v>FDLE-250-2014 Terminado Construcción FDL ENGATIVA Circuito Movilidad SD -</v>
          </cell>
          <cell r="AU4288">
            <v>42698</v>
          </cell>
          <cell r="AV4288" t="str">
            <v>sc</v>
          </cell>
        </row>
        <row r="4289">
          <cell r="AP4289">
            <v>159440</v>
          </cell>
          <cell r="AQ4289">
            <v>10008769</v>
          </cell>
          <cell r="AR4289">
            <v>10</v>
          </cell>
          <cell r="AS4289">
            <v>42698</v>
          </cell>
          <cell r="AT4289" t="str">
            <v>FDLE-250-2014 Terminado Construcción FDL ENGATIVA Circuito Movilidad SD -</v>
          </cell>
          <cell r="AU4289">
            <v>42698</v>
          </cell>
          <cell r="AV4289" t="str">
            <v>sc</v>
          </cell>
        </row>
        <row r="4290">
          <cell r="AP4290">
            <v>159441</v>
          </cell>
          <cell r="AQ4290">
            <v>10008719</v>
          </cell>
          <cell r="AR4290">
            <v>10</v>
          </cell>
          <cell r="AS4290">
            <v>42698</v>
          </cell>
          <cell r="AT4290" t="str">
            <v>FDLE-250-2014 Terminado Construcción FDL ENGATIVA Circuito Movilidad SD -</v>
          </cell>
          <cell r="AU4290">
            <v>42698</v>
          </cell>
          <cell r="AV4290" t="str">
            <v>sc</v>
          </cell>
        </row>
        <row r="4291">
          <cell r="AP4291">
            <v>159442</v>
          </cell>
          <cell r="AQ4291">
            <v>10008682</v>
          </cell>
          <cell r="AR4291">
            <v>10</v>
          </cell>
          <cell r="AS4291">
            <v>42698</v>
          </cell>
          <cell r="AT4291" t="str">
            <v>FDLE-250-2014 Terminado Construcción FDL ENGATIVA Circuito Movilidad SD -</v>
          </cell>
          <cell r="AU4291">
            <v>42698</v>
          </cell>
          <cell r="AV4291" t="str">
            <v>sc</v>
          </cell>
        </row>
        <row r="4292">
          <cell r="AP4292">
            <v>159443</v>
          </cell>
          <cell r="AQ4292">
            <v>10008648</v>
          </cell>
          <cell r="AR4292">
            <v>10</v>
          </cell>
          <cell r="AS4292">
            <v>42698</v>
          </cell>
          <cell r="AT4292" t="str">
            <v>FDLE-250-2014 Terminado Construcción FDL ENGATIVA Circuito Movilidad SD -</v>
          </cell>
          <cell r="AU4292">
            <v>42698</v>
          </cell>
          <cell r="AV4292" t="str">
            <v>sc</v>
          </cell>
        </row>
        <row r="4293">
          <cell r="AP4293">
            <v>159474</v>
          </cell>
          <cell r="AQ4293">
            <v>10008716</v>
          </cell>
          <cell r="AR4293">
            <v>10</v>
          </cell>
          <cell r="AS4293">
            <v>42034</v>
          </cell>
          <cell r="AT4293" t="str">
            <v>CONV-1292-2012 Terminado Mantenimiento Periódico UAERMV Circuito Movilidad  -</v>
          </cell>
          <cell r="AU4293">
            <v>42034</v>
          </cell>
          <cell r="AV4293" t="str">
            <v>sc</v>
          </cell>
        </row>
        <row r="4294">
          <cell r="AP4294">
            <v>159475</v>
          </cell>
          <cell r="AQ4294">
            <v>10008683</v>
          </cell>
          <cell r="AR4294">
            <v>10</v>
          </cell>
          <cell r="AS4294">
            <v>41464</v>
          </cell>
          <cell r="AT4294" t="str">
            <v>SD Terminado Mantenimiento Periódico UAERMV Circuito Movilidad  -</v>
          </cell>
          <cell r="AU4294">
            <v>41464</v>
          </cell>
          <cell r="AV4294" t="str">
            <v>sc</v>
          </cell>
        </row>
        <row r="4295">
          <cell r="AP4295">
            <v>159525</v>
          </cell>
          <cell r="AQ4295">
            <v>10007966</v>
          </cell>
          <cell r="AR4295">
            <v>10</v>
          </cell>
          <cell r="AS4295">
            <v>41519</v>
          </cell>
          <cell r="AT4295" t="str">
            <v>SD Terminado Mantenimiento Periódico UAERMV Circuito Movilidad  -</v>
          </cell>
          <cell r="AU4295">
            <v>41519</v>
          </cell>
          <cell r="AV4295" t="str">
            <v>sc</v>
          </cell>
        </row>
        <row r="4296">
          <cell r="AP4296">
            <v>159528</v>
          </cell>
          <cell r="AQ4296">
            <v>10007927</v>
          </cell>
          <cell r="AR4296">
            <v>10</v>
          </cell>
          <cell r="AS4296">
            <v>40864</v>
          </cell>
          <cell r="AT4296" t="str">
            <v>SD Terminado Mantenimiento Periódico UAERMV Circuito Movilidad  -</v>
          </cell>
          <cell r="AU4296">
            <v>40864</v>
          </cell>
          <cell r="AV4296" t="str">
            <v>sc</v>
          </cell>
        </row>
        <row r="4297">
          <cell r="AP4297">
            <v>159530</v>
          </cell>
          <cell r="AQ4297">
            <v>10007882</v>
          </cell>
          <cell r="AR4297">
            <v>10</v>
          </cell>
          <cell r="AS4297">
            <v>42361</v>
          </cell>
          <cell r="AT4297" t="str">
            <v>UMV-638-2013 Terminado Acciones de Movilidad UAERMV Circuito Movilidad  -</v>
          </cell>
          <cell r="AU4297">
            <v>42361</v>
          </cell>
          <cell r="AV4297" t="str">
            <v>sc</v>
          </cell>
        </row>
        <row r="4298">
          <cell r="AP4298">
            <v>159561</v>
          </cell>
          <cell r="AQ4298">
            <v>10007560</v>
          </cell>
          <cell r="AR4298">
            <v>10</v>
          </cell>
          <cell r="AS4298">
            <v>42361</v>
          </cell>
          <cell r="AT4298" t="str">
            <v>UMV-638-2013 Terminado Acciones de Movilidad UAERMV Circuito Movilidad  -</v>
          </cell>
          <cell r="AU4298">
            <v>42361</v>
          </cell>
          <cell r="AV4298" t="str">
            <v>sc</v>
          </cell>
        </row>
        <row r="4299">
          <cell r="AP4299">
            <v>159562</v>
          </cell>
          <cell r="AQ4299">
            <v>10007535</v>
          </cell>
          <cell r="AR4299">
            <v>10</v>
          </cell>
          <cell r="AS4299">
            <v>42361</v>
          </cell>
          <cell r="AT4299" t="str">
            <v>UMV-638-2013 Terminado Acciones de Movilidad UAERMV Circuito Movilidad  -</v>
          </cell>
          <cell r="AU4299">
            <v>42361</v>
          </cell>
          <cell r="AV4299" t="str">
            <v>sc</v>
          </cell>
        </row>
        <row r="4300">
          <cell r="AP4300">
            <v>159703</v>
          </cell>
          <cell r="AQ4300">
            <v>10008011</v>
          </cell>
          <cell r="AR4300">
            <v>10</v>
          </cell>
          <cell r="AS4300">
            <v>42361</v>
          </cell>
          <cell r="AT4300" t="str">
            <v>UMV-638-2013 Terminado Acciones de Movilidad UAERMV Circuito Movilidad  -</v>
          </cell>
          <cell r="AU4300">
            <v>42361</v>
          </cell>
          <cell r="AV4300" t="str">
            <v>sc</v>
          </cell>
        </row>
        <row r="4301">
          <cell r="AP4301">
            <v>159724</v>
          </cell>
          <cell r="AQ4301">
            <v>10007017</v>
          </cell>
          <cell r="AR4301">
            <v>10</v>
          </cell>
          <cell r="AS4301">
            <v>42695</v>
          </cell>
          <cell r="AT4301" t="str">
            <v>FDLE-019-2015 Terminado Construcción FDL ENGATIVA Circuito Movilidad SD -</v>
          </cell>
          <cell r="AU4301">
            <v>42695</v>
          </cell>
          <cell r="AV4301" t="str">
            <v>sc</v>
          </cell>
        </row>
        <row r="4302">
          <cell r="AP4302">
            <v>159725</v>
          </cell>
          <cell r="AQ4302">
            <v>10009957</v>
          </cell>
          <cell r="AR4302">
            <v>10</v>
          </cell>
          <cell r="AS4302">
            <v>42361</v>
          </cell>
          <cell r="AT4302" t="str">
            <v>UMV-638-2013 Terminado Acciones de Movilidad UAERMV Circuito Movilidad  -</v>
          </cell>
          <cell r="AU4302">
            <v>42361</v>
          </cell>
          <cell r="AV4302" t="str">
            <v>sc</v>
          </cell>
        </row>
        <row r="4303">
          <cell r="AP4303">
            <v>159784</v>
          </cell>
          <cell r="AQ4303">
            <v>10007317</v>
          </cell>
          <cell r="AR4303">
            <v>10</v>
          </cell>
          <cell r="AS4303">
            <v>41149</v>
          </cell>
          <cell r="AT4303" t="str">
            <v>SD Terminado Mantenimiento Periódico UAERMV Circuito Movilidad  -</v>
          </cell>
          <cell r="AU4303">
            <v>41149</v>
          </cell>
          <cell r="AV4303" t="str">
            <v>sc</v>
          </cell>
        </row>
        <row r="4304">
          <cell r="AP4304">
            <v>159785</v>
          </cell>
          <cell r="AQ4304">
            <v>10007248</v>
          </cell>
          <cell r="AR4304">
            <v>10</v>
          </cell>
          <cell r="AS4304">
            <v>41149</v>
          </cell>
          <cell r="AT4304" t="str">
            <v>SD Terminado Mantenimiento Periódico UAERMV Circuito Movilidad  -</v>
          </cell>
          <cell r="AU4304">
            <v>41149</v>
          </cell>
          <cell r="AV4304" t="str">
            <v>sc</v>
          </cell>
        </row>
        <row r="4305">
          <cell r="AP4305">
            <v>159788</v>
          </cell>
          <cell r="AQ4305">
            <v>10007104</v>
          </cell>
          <cell r="AR4305">
            <v>10</v>
          </cell>
          <cell r="AS4305">
            <v>41579</v>
          </cell>
          <cell r="AT4305" t="str">
            <v>SD Terminado Mantenimiento Periódico UAERMV Circuito Movilidad  -</v>
          </cell>
          <cell r="AU4305">
            <v>41579</v>
          </cell>
          <cell r="AV4305" t="str">
            <v>sc</v>
          </cell>
        </row>
        <row r="4306">
          <cell r="AP4306">
            <v>159792</v>
          </cell>
          <cell r="AQ4306">
            <v>10006946</v>
          </cell>
          <cell r="AR4306">
            <v>10</v>
          </cell>
          <cell r="AS4306">
            <v>42361</v>
          </cell>
          <cell r="AT4306" t="str">
            <v>UMV-638-2013 Terminado Acciones de Movilidad UAERMV Circuito Movilidad  -</v>
          </cell>
          <cell r="AU4306">
            <v>42361</v>
          </cell>
          <cell r="AV4306" t="str">
            <v>sc</v>
          </cell>
        </row>
        <row r="4307">
          <cell r="AP4307">
            <v>159885</v>
          </cell>
          <cell r="AQ4307">
            <v>10006907</v>
          </cell>
          <cell r="AR4307">
            <v>10</v>
          </cell>
          <cell r="AS4307">
            <v>42361</v>
          </cell>
          <cell r="AT4307" t="str">
            <v>UMV-638-2013 Terminado Acciones de Movilidad UAERMV Circuito Movilidad  -</v>
          </cell>
          <cell r="AU4307">
            <v>42361</v>
          </cell>
          <cell r="AV4307" t="str">
            <v>sc</v>
          </cell>
        </row>
        <row r="4308">
          <cell r="AP4308">
            <v>159887</v>
          </cell>
          <cell r="AQ4308">
            <v>10006859</v>
          </cell>
          <cell r="AR4308">
            <v>10</v>
          </cell>
          <cell r="AS4308">
            <v>42361</v>
          </cell>
          <cell r="AT4308" t="str">
            <v>UMV-638-2013 Terminado Acciones de Movilidad UAERMV Circuito Movilidad  -</v>
          </cell>
          <cell r="AU4308">
            <v>42361</v>
          </cell>
          <cell r="AV4308" t="str">
            <v>sc</v>
          </cell>
        </row>
        <row r="4309">
          <cell r="AP4309">
            <v>159889</v>
          </cell>
          <cell r="AQ4309">
            <v>10006813</v>
          </cell>
          <cell r="AR4309">
            <v>10</v>
          </cell>
          <cell r="AS4309">
            <v>42361</v>
          </cell>
          <cell r="AT4309" t="str">
            <v>UMV-638-2013 Terminado Acciones de Movilidad UAERMV Circuito Movilidad  -</v>
          </cell>
          <cell r="AU4309">
            <v>42361</v>
          </cell>
          <cell r="AV4309" t="str">
            <v>sc</v>
          </cell>
        </row>
        <row r="4310">
          <cell r="AP4310">
            <v>159892</v>
          </cell>
          <cell r="AQ4310">
            <v>10006696</v>
          </cell>
          <cell r="AR4310">
            <v>10</v>
          </cell>
          <cell r="AS4310">
            <v>42723</v>
          </cell>
          <cell r="AT4310" t="str">
            <v>SD Terminado Mantenimiento Periódico UAERMV Circuito Movilidad SD -</v>
          </cell>
          <cell r="AU4310">
            <v>42723</v>
          </cell>
          <cell r="AV4310" t="str">
            <v>sc</v>
          </cell>
        </row>
        <row r="4311">
          <cell r="AP4311">
            <v>159898</v>
          </cell>
          <cell r="AQ4311">
            <v>10006429</v>
          </cell>
          <cell r="AR4311">
            <v>10</v>
          </cell>
          <cell r="AS4311">
            <v>42361</v>
          </cell>
          <cell r="AT4311" t="str">
            <v>UMV-638-2013 Terminado Acciones de Movilidad UAERMV Circuito Movilidad  -</v>
          </cell>
          <cell r="AU4311">
            <v>42361</v>
          </cell>
          <cell r="AV4311" t="str">
            <v>sc</v>
          </cell>
        </row>
        <row r="4312">
          <cell r="AP4312">
            <v>159899</v>
          </cell>
          <cell r="AQ4312">
            <v>10006388</v>
          </cell>
          <cell r="AR4312">
            <v>10</v>
          </cell>
          <cell r="AS4312">
            <v>42361</v>
          </cell>
          <cell r="AT4312" t="str">
            <v>UMV-638-2013 Terminado Acciones de Movilidad UAERMV Circuito Movilidad  -</v>
          </cell>
          <cell r="AU4312">
            <v>42361</v>
          </cell>
          <cell r="AV4312" t="str">
            <v>sc</v>
          </cell>
        </row>
        <row r="4313">
          <cell r="AP4313">
            <v>159917</v>
          </cell>
          <cell r="AQ4313">
            <v>10006841</v>
          </cell>
          <cell r="AR4313">
            <v>10</v>
          </cell>
          <cell r="AS4313">
            <v>42361</v>
          </cell>
          <cell r="AT4313" t="str">
            <v>UMV-638-2013 Terminado Acciones de Movilidad UAERMV Circuito Movilidad  -</v>
          </cell>
          <cell r="AU4313">
            <v>42361</v>
          </cell>
          <cell r="AV4313" t="str">
            <v>sc</v>
          </cell>
        </row>
        <row r="4314">
          <cell r="AP4314">
            <v>159925</v>
          </cell>
          <cell r="AQ4314">
            <v>10006393</v>
          </cell>
          <cell r="AR4314">
            <v>10</v>
          </cell>
          <cell r="AS4314">
            <v>42361</v>
          </cell>
          <cell r="AT4314" t="str">
            <v>UMV-638-2013 Terminado Acciones de Movilidad UAERMV Circuito Movilidad  -</v>
          </cell>
          <cell r="AU4314">
            <v>42361</v>
          </cell>
          <cell r="AV4314" t="str">
            <v>sc</v>
          </cell>
        </row>
        <row r="4315">
          <cell r="AP4315">
            <v>159989</v>
          </cell>
          <cell r="AQ4315">
            <v>10005776</v>
          </cell>
          <cell r="AR4315">
            <v>10</v>
          </cell>
          <cell r="AS4315">
            <v>41029</v>
          </cell>
          <cell r="AT4315" t="str">
            <v>CONV-137-2009 Terminado Mantenimiento Periódico UAERMV Local  -</v>
          </cell>
          <cell r="AU4315">
            <v>41029</v>
          </cell>
          <cell r="AV4315" t="str">
            <v>sc</v>
          </cell>
        </row>
        <row r="4316">
          <cell r="AP4316">
            <v>160081</v>
          </cell>
          <cell r="AQ4316">
            <v>10007249</v>
          </cell>
          <cell r="AR4316">
            <v>10</v>
          </cell>
          <cell r="AS4316">
            <v>41481</v>
          </cell>
          <cell r="AT4316" t="str">
            <v>SD Terminado Mantenimiento Periódico UAERMV Local  -</v>
          </cell>
          <cell r="AU4316">
            <v>41481</v>
          </cell>
          <cell r="AV4316" t="str">
            <v>sc</v>
          </cell>
        </row>
        <row r="4317">
          <cell r="AP4317">
            <v>160182</v>
          </cell>
          <cell r="AQ4317">
            <v>10005923</v>
          </cell>
          <cell r="AR4317">
            <v>10</v>
          </cell>
          <cell r="AS4317">
            <v>41411</v>
          </cell>
          <cell r="AT4317" t="str">
            <v>SD Terminado Mantenimiento Periódico UAERMV Circuito Movilidad  -</v>
          </cell>
          <cell r="AU4317">
            <v>41411</v>
          </cell>
          <cell r="AV4317" t="str">
            <v>sc</v>
          </cell>
        </row>
        <row r="4318">
          <cell r="AP4318">
            <v>160301</v>
          </cell>
          <cell r="AQ4318">
            <v>10007360</v>
          </cell>
          <cell r="AR4318">
            <v>10</v>
          </cell>
          <cell r="AS4318">
            <v>42723</v>
          </cell>
          <cell r="AT4318" t="str">
            <v>SD Terminado Mantenimiento Rutinario UAERMV Local SD -</v>
          </cell>
          <cell r="AU4318">
            <v>42723</v>
          </cell>
          <cell r="AV4318" t="str">
            <v>sc</v>
          </cell>
        </row>
        <row r="4319">
          <cell r="AP4319">
            <v>160318</v>
          </cell>
          <cell r="AQ4319">
            <v>10007131</v>
          </cell>
          <cell r="AR4319">
            <v>10</v>
          </cell>
          <cell r="AS4319">
            <v>41298</v>
          </cell>
          <cell r="AT4319" t="str">
            <v>SD Terminado Mantenimiento Periódico UAERMV Circuito Movilidad  -</v>
          </cell>
          <cell r="AU4319">
            <v>41298</v>
          </cell>
          <cell r="AV4319" t="str">
            <v>sc</v>
          </cell>
        </row>
        <row r="4320">
          <cell r="AP4320">
            <v>160377</v>
          </cell>
          <cell r="AQ4320">
            <v>10006956</v>
          </cell>
          <cell r="AR4320">
            <v>10</v>
          </cell>
          <cell r="AS4320">
            <v>42723</v>
          </cell>
          <cell r="AT4320" t="str">
            <v>SD Terminado Mantenimiento Rutinario UAERMV Circuito Movilidad SD -</v>
          </cell>
          <cell r="AU4320">
            <v>42723</v>
          </cell>
          <cell r="AV4320" t="str">
            <v>sc</v>
          </cell>
        </row>
        <row r="4321">
          <cell r="AP4321">
            <v>160378</v>
          </cell>
          <cell r="AQ4321">
            <v>10006873</v>
          </cell>
          <cell r="AR4321">
            <v>10</v>
          </cell>
          <cell r="AS4321">
            <v>42698</v>
          </cell>
          <cell r="AT4321" t="str">
            <v>FDLE-087-2013 Terminado Mantenimiento Periódico FDL ENGATIVA Circuito Movilidad SD -</v>
          </cell>
          <cell r="AU4321">
            <v>42698</v>
          </cell>
          <cell r="AV4321" t="str">
            <v>sc</v>
          </cell>
        </row>
        <row r="4322">
          <cell r="AP4322">
            <v>160470</v>
          </cell>
          <cell r="AQ4322">
            <v>10006115</v>
          </cell>
          <cell r="AR4322">
            <v>10</v>
          </cell>
          <cell r="AS4322">
            <v>42698</v>
          </cell>
          <cell r="AT4322" t="str">
            <v>FDLE-087-2013 Terminado Mantenimiento Periódico FDL ENGATIVA Circuito Movilidad SD -</v>
          </cell>
          <cell r="AU4322">
            <v>42698</v>
          </cell>
          <cell r="AV4322" t="str">
            <v>sc</v>
          </cell>
        </row>
        <row r="4323">
          <cell r="AP4323">
            <v>160486</v>
          </cell>
          <cell r="AQ4323">
            <v>10005971</v>
          </cell>
          <cell r="AR4323">
            <v>10</v>
          </cell>
          <cell r="AS4323">
            <v>42698</v>
          </cell>
          <cell r="AT4323" t="str">
            <v>FDLE-087-2013 Terminado Mantenimiento Periódico FDL ENGATIVA Circuito Movilidad SD -</v>
          </cell>
          <cell r="AU4323">
            <v>42698</v>
          </cell>
          <cell r="AV4323" t="str">
            <v>sc</v>
          </cell>
        </row>
        <row r="4324">
          <cell r="AP4324">
            <v>160487</v>
          </cell>
          <cell r="AQ4324">
            <v>10005853</v>
          </cell>
          <cell r="AR4324">
            <v>10</v>
          </cell>
          <cell r="AS4324">
            <v>42698</v>
          </cell>
          <cell r="AT4324" t="str">
            <v>FDLE-087-2013 Terminado Mantenimiento Periódico FDL ENGATIVA Circuito Movilidad SD -</v>
          </cell>
          <cell r="AU4324">
            <v>42698</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v>42313</v>
          </cell>
          <cell r="AV4330" t="str">
            <v>sc</v>
          </cell>
        </row>
        <row r="4331">
          <cell r="AP4331">
            <v>160624</v>
          </cell>
          <cell r="AQ4331">
            <v>10003250</v>
          </cell>
          <cell r="AR4331">
            <v>10</v>
          </cell>
          <cell r="AS4331">
            <v>42361</v>
          </cell>
          <cell r="AT4331" t="str">
            <v>UMV-638-2013 Terminado Acciones de Movilidad UAERMV Circuito Movilidad  -</v>
          </cell>
          <cell r="AU4331">
            <v>42361</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v>42361</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v>42361</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v>42313</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v>42361</v>
          </cell>
          <cell r="AV4340" t="str">
            <v>sc</v>
          </cell>
        </row>
        <row r="4341">
          <cell r="AP4341">
            <v>160729</v>
          </cell>
          <cell r="AQ4341">
            <v>10002455</v>
          </cell>
          <cell r="AR4341">
            <v>10</v>
          </cell>
          <cell r="AS4341">
            <v>42361</v>
          </cell>
          <cell r="AT4341" t="str">
            <v>UMV-638-2013 Terminado Acciones de Movilidad UAERMV Circuito Movilidad  -</v>
          </cell>
          <cell r="AU4341">
            <v>42361</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v>42361</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v>42723</v>
          </cell>
          <cell r="AV4345" t="str">
            <v>sc</v>
          </cell>
        </row>
        <row r="4346">
          <cell r="AP4346">
            <v>160913</v>
          </cell>
          <cell r="AQ4346">
            <v>10005276</v>
          </cell>
          <cell r="AR4346">
            <v>10</v>
          </cell>
          <cell r="AS4346">
            <v>42361</v>
          </cell>
          <cell r="AT4346" t="str">
            <v>UMV-638-2013 Terminado Acciones de Movilidad UAERMV Circuito Movilidad  -</v>
          </cell>
          <cell r="AU4346">
            <v>42361</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v>42361</v>
          </cell>
          <cell r="AV4348" t="str">
            <v>sc</v>
          </cell>
        </row>
        <row r="4349">
          <cell r="AP4349">
            <v>161139</v>
          </cell>
          <cell r="AQ4349">
            <v>10002313</v>
          </cell>
          <cell r="AR4349">
            <v>10</v>
          </cell>
          <cell r="AS4349">
            <v>42361</v>
          </cell>
          <cell r="AT4349" t="str">
            <v>UMV-638-2013 Terminado Acciones de Movilidad UAERMV Circuito Movilidad  -</v>
          </cell>
          <cell r="AU4349">
            <v>42361</v>
          </cell>
          <cell r="AV4349" t="str">
            <v>sc</v>
          </cell>
        </row>
        <row r="4350">
          <cell r="AP4350">
            <v>161140</v>
          </cell>
          <cell r="AQ4350">
            <v>10002217</v>
          </cell>
          <cell r="AR4350">
            <v>10</v>
          </cell>
          <cell r="AS4350">
            <v>42361</v>
          </cell>
          <cell r="AT4350" t="str">
            <v>UMV-638-2013 Terminado Acciones de Movilidad UAERMV Circuito Movilidad  -</v>
          </cell>
          <cell r="AU4350">
            <v>42361</v>
          </cell>
          <cell r="AV4350" t="str">
            <v>sc</v>
          </cell>
        </row>
        <row r="4351">
          <cell r="AP4351">
            <v>161304</v>
          </cell>
          <cell r="AQ4351">
            <v>10003594</v>
          </cell>
          <cell r="AR4351">
            <v>10</v>
          </cell>
          <cell r="AS4351">
            <v>42698</v>
          </cell>
          <cell r="AT4351" t="str">
            <v>FDLE-250-2014 Terminado Rehabilitación FDL ENGATIVA Circuito Movilidad SD -</v>
          </cell>
          <cell r="AU4351">
            <v>42698</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v>42361</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v>42361</v>
          </cell>
          <cell r="AV4353" t="str">
            <v>sc</v>
          </cell>
        </row>
        <row r="4354">
          <cell r="AP4354">
            <v>161355</v>
          </cell>
          <cell r="AQ4354">
            <v>10001736</v>
          </cell>
          <cell r="AR4354">
            <v>10</v>
          </cell>
          <cell r="AS4354">
            <v>42313</v>
          </cell>
          <cell r="AT4354" t="str">
            <v>IDU-2128-2013 Terminado Acciones de Movilidad IDU Circuito Movilidad  -</v>
          </cell>
          <cell r="AU4354">
            <v>42313</v>
          </cell>
          <cell r="AV4354" t="str">
            <v>sc</v>
          </cell>
        </row>
        <row r="4355">
          <cell r="AP4355">
            <v>161362</v>
          </cell>
          <cell r="AQ4355">
            <v>10001178</v>
          </cell>
          <cell r="AR4355">
            <v>10</v>
          </cell>
          <cell r="AS4355">
            <v>42313</v>
          </cell>
          <cell r="AT4355" t="str">
            <v>IDU-2128-2013 Terminado Acciones de Movilidad IDU Circuito Movilidad  -</v>
          </cell>
          <cell r="AU4355">
            <v>42313</v>
          </cell>
          <cell r="AV4355" t="str">
            <v>sc</v>
          </cell>
        </row>
        <row r="4356">
          <cell r="AP4356">
            <v>161419</v>
          </cell>
          <cell r="AQ4356">
            <v>10004032</v>
          </cell>
          <cell r="AR4356">
            <v>10</v>
          </cell>
          <cell r="AS4356">
            <v>42698</v>
          </cell>
          <cell r="AT4356" t="str">
            <v>FDLE-250-2014 Terminado Mantenimiento Periódico FDL ENGATIVA Circuito Movilidad SD -</v>
          </cell>
          <cell r="AU4356">
            <v>42698</v>
          </cell>
          <cell r="AV4356" t="str">
            <v>sc</v>
          </cell>
        </row>
        <row r="4357">
          <cell r="AP4357">
            <v>161450</v>
          </cell>
          <cell r="AQ4357">
            <v>10003959</v>
          </cell>
          <cell r="AR4357">
            <v>10</v>
          </cell>
          <cell r="AS4357">
            <v>42698</v>
          </cell>
          <cell r="AT4357" t="str">
            <v>FDLE-250-2014 Terminado Rehabilitación FDL ENGATIVA Circuito Movilidad SD -</v>
          </cell>
          <cell r="AU4357">
            <v>42698</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v>42698</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v>41519</v>
          </cell>
          <cell r="AV4359" t="str">
            <v>sc</v>
          </cell>
        </row>
        <row r="4360">
          <cell r="AP4360">
            <v>161595</v>
          </cell>
          <cell r="AQ4360">
            <v>10001467</v>
          </cell>
          <cell r="AR4360">
            <v>10</v>
          </cell>
          <cell r="AS4360">
            <v>41519</v>
          </cell>
          <cell r="AT4360" t="str">
            <v>SD Terminado Mantenimiento Periódico UAERMV Arterial  -</v>
          </cell>
          <cell r="AU4360">
            <v>41519</v>
          </cell>
          <cell r="AV4360" t="str">
            <v>sc</v>
          </cell>
        </row>
        <row r="4361">
          <cell r="AP4361">
            <v>161677</v>
          </cell>
          <cell r="AQ4361">
            <v>10006098</v>
          </cell>
          <cell r="AR4361">
            <v>10</v>
          </cell>
          <cell r="AS4361">
            <v>42515</v>
          </cell>
          <cell r="AT4361" t="str">
            <v>IDU-2128-2013 Terminado Conservacion IDU Circuito Movilidad SD -</v>
          </cell>
          <cell r="AU4361">
            <v>42515</v>
          </cell>
          <cell r="AV4361" t="str">
            <v>sc</v>
          </cell>
        </row>
        <row r="4362">
          <cell r="AP4362">
            <v>161678</v>
          </cell>
          <cell r="AQ4362">
            <v>10006098</v>
          </cell>
          <cell r="AR4362">
            <v>10</v>
          </cell>
          <cell r="AS4362">
            <v>42515</v>
          </cell>
          <cell r="AT4362" t="str">
            <v>IDU-2128-2013 Terminado Conservacion IDU Circuito Movilidad SD -</v>
          </cell>
          <cell r="AU4362">
            <v>42515</v>
          </cell>
          <cell r="AV4362" t="str">
            <v>sc</v>
          </cell>
        </row>
        <row r="4363">
          <cell r="AP4363">
            <v>161679</v>
          </cell>
          <cell r="AQ4363">
            <v>10006009</v>
          </cell>
          <cell r="AR4363">
            <v>10</v>
          </cell>
          <cell r="AS4363">
            <v>42515</v>
          </cell>
          <cell r="AT4363" t="str">
            <v>IDU-2128-2013 Terminado Conservacion IDU Circuito Movilidad SD -</v>
          </cell>
          <cell r="AU4363">
            <v>42515</v>
          </cell>
          <cell r="AV4363" t="str">
            <v>sc</v>
          </cell>
        </row>
        <row r="4364">
          <cell r="AP4364">
            <v>161680</v>
          </cell>
          <cell r="AQ4364">
            <v>10006009</v>
          </cell>
          <cell r="AR4364">
            <v>10</v>
          </cell>
          <cell r="AS4364">
            <v>42515</v>
          </cell>
          <cell r="AT4364" t="str">
            <v>IDU-2128-2013 Terminado Conservacion IDU Circuito Movilidad SD -</v>
          </cell>
          <cell r="AU4364">
            <v>42515</v>
          </cell>
          <cell r="AV4364" t="str">
            <v>sc</v>
          </cell>
        </row>
        <row r="4365">
          <cell r="AP4365">
            <v>161681</v>
          </cell>
          <cell r="AQ4365">
            <v>10005962</v>
          </cell>
          <cell r="AR4365">
            <v>10</v>
          </cell>
          <cell r="AS4365">
            <v>42515</v>
          </cell>
          <cell r="AT4365" t="str">
            <v>IDU-2128-2013 Terminado Conservacion IDU Circuito Movilidad SD -</v>
          </cell>
          <cell r="AU4365">
            <v>42515</v>
          </cell>
          <cell r="AV4365" t="str">
            <v>sc</v>
          </cell>
        </row>
        <row r="4366">
          <cell r="AP4366">
            <v>161682</v>
          </cell>
          <cell r="AQ4366">
            <v>10005962</v>
          </cell>
          <cell r="AR4366">
            <v>10</v>
          </cell>
          <cell r="AS4366">
            <v>42515</v>
          </cell>
          <cell r="AT4366" t="str">
            <v>IDU-2128-2013 Terminado Conservacion IDU Circuito Movilidad SD -</v>
          </cell>
          <cell r="AU4366">
            <v>42515</v>
          </cell>
          <cell r="AV4366" t="str">
            <v>sc</v>
          </cell>
        </row>
        <row r="4367">
          <cell r="AP4367">
            <v>161683</v>
          </cell>
          <cell r="AQ4367">
            <v>10005906</v>
          </cell>
          <cell r="AR4367">
            <v>10</v>
          </cell>
          <cell r="AS4367">
            <v>42515</v>
          </cell>
          <cell r="AT4367" t="str">
            <v>IDU-2128-2013 Terminado Conservacion IDU Circuito Movilidad SD -</v>
          </cell>
          <cell r="AU4367">
            <v>42515</v>
          </cell>
          <cell r="AV4367" t="str">
            <v>sc</v>
          </cell>
        </row>
        <row r="4368">
          <cell r="AP4368">
            <v>161684</v>
          </cell>
          <cell r="AQ4368">
            <v>10005906</v>
          </cell>
          <cell r="AR4368">
            <v>10</v>
          </cell>
          <cell r="AS4368">
            <v>42515</v>
          </cell>
          <cell r="AT4368" t="str">
            <v>IDU-2128-2013 Terminado Conservacion IDU Circuito Movilidad SD -</v>
          </cell>
          <cell r="AU4368">
            <v>42515</v>
          </cell>
          <cell r="AV4368" t="str">
            <v>sc</v>
          </cell>
        </row>
        <row r="4369">
          <cell r="AP4369">
            <v>161687</v>
          </cell>
          <cell r="AQ4369">
            <v>10005803</v>
          </cell>
          <cell r="AR4369">
            <v>10</v>
          </cell>
          <cell r="AS4369">
            <v>42515</v>
          </cell>
          <cell r="AT4369" t="str">
            <v>IDU-2128-2013 Terminado Conservacion IDU Circuito Movilidad SD -</v>
          </cell>
          <cell r="AU4369">
            <v>42515</v>
          </cell>
          <cell r="AV4369" t="str">
            <v>sc</v>
          </cell>
        </row>
        <row r="4370">
          <cell r="AP4370">
            <v>161688</v>
          </cell>
          <cell r="AQ4370">
            <v>10005803</v>
          </cell>
          <cell r="AR4370">
            <v>10</v>
          </cell>
          <cell r="AS4370">
            <v>42515</v>
          </cell>
          <cell r="AT4370" t="str">
            <v>IDU-2128-2013 Terminado Conservacion IDU Circuito Movilidad SD -</v>
          </cell>
          <cell r="AU4370">
            <v>42515</v>
          </cell>
          <cell r="AV4370" t="str">
            <v>sc</v>
          </cell>
        </row>
        <row r="4371">
          <cell r="AP4371">
            <v>161689</v>
          </cell>
          <cell r="AQ4371">
            <v>10005633</v>
          </cell>
          <cell r="AR4371">
            <v>10</v>
          </cell>
          <cell r="AS4371">
            <v>42515</v>
          </cell>
          <cell r="AT4371" t="str">
            <v>IDU-2128-2013 Terminado Conservacion IDU Circuito Movilidad SD -</v>
          </cell>
          <cell r="AU4371">
            <v>42515</v>
          </cell>
          <cell r="AV4371" t="str">
            <v>sc</v>
          </cell>
        </row>
        <row r="4372">
          <cell r="AP4372">
            <v>161690</v>
          </cell>
          <cell r="AQ4372">
            <v>10005633</v>
          </cell>
          <cell r="AR4372">
            <v>10</v>
          </cell>
          <cell r="AS4372">
            <v>42515</v>
          </cell>
          <cell r="AT4372" t="str">
            <v>IDU-2128-2013 Terminado Conservacion IDU Circuito Movilidad SD -</v>
          </cell>
          <cell r="AU4372">
            <v>42515</v>
          </cell>
          <cell r="AV4372" t="str">
            <v>sc</v>
          </cell>
        </row>
        <row r="4373">
          <cell r="AP4373">
            <v>161693</v>
          </cell>
          <cell r="AQ4373">
            <v>10005529</v>
          </cell>
          <cell r="AR4373">
            <v>10</v>
          </cell>
          <cell r="AS4373">
            <v>42515</v>
          </cell>
          <cell r="AT4373" t="str">
            <v>IDU-2128-2013 Terminado Conservacion IDU Circuito Movilidad SD -</v>
          </cell>
          <cell r="AU4373">
            <v>42515</v>
          </cell>
          <cell r="AV4373" t="str">
            <v>sc</v>
          </cell>
        </row>
        <row r="4374">
          <cell r="AP4374">
            <v>161694</v>
          </cell>
          <cell r="AQ4374">
            <v>10005529</v>
          </cell>
          <cell r="AR4374">
            <v>10</v>
          </cell>
          <cell r="AS4374">
            <v>42515</v>
          </cell>
          <cell r="AT4374" t="str">
            <v>IDU-2128-2013 Terminado Conservacion IDU Circuito Movilidad SD -</v>
          </cell>
          <cell r="AU4374">
            <v>42515</v>
          </cell>
          <cell r="AV4374" t="str">
            <v>sc</v>
          </cell>
        </row>
        <row r="4375">
          <cell r="AP4375">
            <v>161769</v>
          </cell>
          <cell r="AQ4375">
            <v>10005355</v>
          </cell>
          <cell r="AR4375">
            <v>10</v>
          </cell>
          <cell r="AS4375">
            <v>42361</v>
          </cell>
          <cell r="AT4375" t="str">
            <v>UMV-638-2013 Terminado Acciones de Movilidad UAERMV Circuito Movilidad  -</v>
          </cell>
          <cell r="AU4375">
            <v>42361</v>
          </cell>
          <cell r="AV4375" t="str">
            <v>sc</v>
          </cell>
        </row>
        <row r="4376">
          <cell r="AP4376">
            <v>161770</v>
          </cell>
          <cell r="AQ4376">
            <v>10005355</v>
          </cell>
          <cell r="AR4376">
            <v>10</v>
          </cell>
          <cell r="AS4376">
            <v>42361</v>
          </cell>
          <cell r="AT4376" t="str">
            <v>UMV-638-2013 Terminado Acciones de Movilidad UAERMV Circuito Movilidad  -</v>
          </cell>
          <cell r="AU4376">
            <v>42361</v>
          </cell>
          <cell r="AV4376" t="str">
            <v>sc</v>
          </cell>
        </row>
        <row r="4377">
          <cell r="AP4377">
            <v>161771</v>
          </cell>
          <cell r="AQ4377">
            <v>10005150</v>
          </cell>
          <cell r="AR4377">
            <v>10</v>
          </cell>
          <cell r="AS4377">
            <v>42361</v>
          </cell>
          <cell r="AT4377" t="str">
            <v>UMV-638-2013 Terminado Acciones de Movilidad UAERMV Circuito Movilidad  -</v>
          </cell>
          <cell r="AU4377">
            <v>42361</v>
          </cell>
          <cell r="AV4377" t="str">
            <v>sc</v>
          </cell>
        </row>
        <row r="4378">
          <cell r="AP4378">
            <v>161772</v>
          </cell>
          <cell r="AQ4378">
            <v>10004996</v>
          </cell>
          <cell r="AR4378">
            <v>10</v>
          </cell>
          <cell r="AS4378">
            <v>42361</v>
          </cell>
          <cell r="AT4378" t="str">
            <v>UMV-638-2013 Terminado Acciones de Movilidad UAERMV Circuito Movilidad  -</v>
          </cell>
          <cell r="AU4378">
            <v>42361</v>
          </cell>
          <cell r="AV4378" t="str">
            <v>sc</v>
          </cell>
        </row>
        <row r="4379">
          <cell r="AP4379">
            <v>161773</v>
          </cell>
          <cell r="AQ4379">
            <v>10004996</v>
          </cell>
          <cell r="AR4379">
            <v>10</v>
          </cell>
          <cell r="AS4379">
            <v>42661</v>
          </cell>
          <cell r="AT4379" t="str">
            <v>SD Reservado Mantenimiento Rutinario UAERMV Circuito Movilidad SD -</v>
          </cell>
          <cell r="AU4379">
            <v>42661</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v>42361</v>
          </cell>
          <cell r="AV4382" t="str">
            <v>sc</v>
          </cell>
        </row>
        <row r="4383">
          <cell r="AP4383">
            <v>161781</v>
          </cell>
          <cell r="AQ4383">
            <v>10004158</v>
          </cell>
          <cell r="AR4383">
            <v>10</v>
          </cell>
          <cell r="AS4383">
            <v>42361</v>
          </cell>
          <cell r="AT4383" t="str">
            <v>UMV-638-2013 Terminado Acciones de Movilidad UAERMV Circuito Movilidad  -</v>
          </cell>
          <cell r="AU4383">
            <v>42361</v>
          </cell>
          <cell r="AV4383" t="str">
            <v>sc</v>
          </cell>
        </row>
        <row r="4384">
          <cell r="AP4384">
            <v>161782</v>
          </cell>
          <cell r="AQ4384">
            <v>10004043</v>
          </cell>
          <cell r="AR4384">
            <v>10</v>
          </cell>
          <cell r="AS4384">
            <v>42313</v>
          </cell>
          <cell r="AT4384" t="str">
            <v>IDU-2128-2013 Terminado Acciones de Movilidad IDU Circuito Movilidad  -</v>
          </cell>
          <cell r="AU4384">
            <v>42313</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v>42361</v>
          </cell>
          <cell r="AV4386" t="str">
            <v>sc</v>
          </cell>
        </row>
        <row r="4387">
          <cell r="AP4387">
            <v>162202</v>
          </cell>
          <cell r="AQ4387">
            <v>10003915</v>
          </cell>
          <cell r="AR4387">
            <v>10</v>
          </cell>
          <cell r="AS4387">
            <v>42637</v>
          </cell>
          <cell r="AT4387" t="str">
            <v>IDU-1702-2014 Terminado Diagnostico IDU Circuito Movilidad  Reporte Final-</v>
          </cell>
          <cell r="AU4387">
            <v>42637</v>
          </cell>
          <cell r="AV4387" t="str">
            <v>sc</v>
          </cell>
        </row>
        <row r="4388">
          <cell r="AP4388">
            <v>162202</v>
          </cell>
          <cell r="AQ4388">
            <v>10003915</v>
          </cell>
          <cell r="AR4388">
            <v>10</v>
          </cell>
          <cell r="AS4388">
            <v>42313</v>
          </cell>
          <cell r="AT4388" t="str">
            <v>IDU-2128-2013 Terminado Acciones de Movilidad IDU Circuito Movilidad  -</v>
          </cell>
          <cell r="AU4388">
            <v>42313</v>
          </cell>
          <cell r="AV4388" t="str">
            <v>sc</v>
          </cell>
        </row>
        <row r="4389">
          <cell r="AP4389">
            <v>162264</v>
          </cell>
          <cell r="AQ4389">
            <v>10004654</v>
          </cell>
          <cell r="AR4389">
            <v>10</v>
          </cell>
          <cell r="AS4389">
            <v>41298</v>
          </cell>
          <cell r="AT4389" t="str">
            <v>SD Terminado Mantenimiento Periódico UAERMV Circuito Movilidad  -</v>
          </cell>
          <cell r="AU4389">
            <v>41298</v>
          </cell>
          <cell r="AV4389" t="str">
            <v>sc</v>
          </cell>
        </row>
        <row r="4390">
          <cell r="AP4390">
            <v>162499</v>
          </cell>
          <cell r="AQ4390">
            <v>10003930</v>
          </cell>
          <cell r="AR4390">
            <v>10</v>
          </cell>
          <cell r="AS4390">
            <v>41563</v>
          </cell>
          <cell r="AT4390" t="str">
            <v>SD Terminado Mantenimiento Periódico UAERMV Circuito Movilidad  -</v>
          </cell>
          <cell r="AU4390">
            <v>41563</v>
          </cell>
          <cell r="AV4390" t="str">
            <v>sc</v>
          </cell>
        </row>
        <row r="4391">
          <cell r="AP4391">
            <v>162510</v>
          </cell>
          <cell r="AQ4391">
            <v>10005217</v>
          </cell>
          <cell r="AR4391">
            <v>10</v>
          </cell>
          <cell r="AS4391">
            <v>42313</v>
          </cell>
          <cell r="AT4391" t="str">
            <v>IDU-2128-2013 Terminado Acciones de Movilidad IDU Local  -</v>
          </cell>
          <cell r="AU4391">
            <v>42313</v>
          </cell>
          <cell r="AV4391" t="str">
            <v>sc</v>
          </cell>
        </row>
        <row r="4392">
          <cell r="AP4392">
            <v>162511</v>
          </cell>
          <cell r="AQ4392">
            <v>10004804</v>
          </cell>
          <cell r="AR4392">
            <v>10</v>
          </cell>
          <cell r="AS4392">
            <v>42313</v>
          </cell>
          <cell r="AT4392" t="str">
            <v>IDU-2128-2013 Terminado Acciones de Movilidad IDU Local  -</v>
          </cell>
          <cell r="AU4392">
            <v>42313</v>
          </cell>
          <cell r="AV4392" t="str">
            <v>sc</v>
          </cell>
        </row>
        <row r="4393">
          <cell r="AP4393">
            <v>162512</v>
          </cell>
          <cell r="AQ4393">
            <v>10004438</v>
          </cell>
          <cell r="AR4393">
            <v>10</v>
          </cell>
          <cell r="AS4393">
            <v>42313</v>
          </cell>
          <cell r="AT4393" t="str">
            <v>IDU-2128-2013 Terminado Acciones de Movilidad IDU Local  -</v>
          </cell>
          <cell r="AU4393">
            <v>42313</v>
          </cell>
          <cell r="AV4393" t="str">
            <v>sc</v>
          </cell>
        </row>
        <row r="4394">
          <cell r="AP4394">
            <v>162594</v>
          </cell>
          <cell r="AQ4394">
            <v>10002682</v>
          </cell>
          <cell r="AR4394">
            <v>10</v>
          </cell>
          <cell r="AS4394">
            <v>42361</v>
          </cell>
          <cell r="AT4394" t="str">
            <v>UMV-638-2013 Terminado Acciones de Movilidad UAERMV Circuito Movilidad  -</v>
          </cell>
          <cell r="AU4394">
            <v>42361</v>
          </cell>
          <cell r="AV4394" t="str">
            <v>sc</v>
          </cell>
        </row>
        <row r="4395">
          <cell r="AP4395">
            <v>162608</v>
          </cell>
          <cell r="AQ4395">
            <v>10004038</v>
          </cell>
          <cell r="AR4395">
            <v>10</v>
          </cell>
          <cell r="AS4395">
            <v>42313</v>
          </cell>
          <cell r="AT4395" t="str">
            <v>IDU-74-2008 Terminado Acciones de Movilidad IDU Arterial  -</v>
          </cell>
          <cell r="AU4395">
            <v>42313</v>
          </cell>
          <cell r="AV4395" t="str">
            <v>sc</v>
          </cell>
        </row>
        <row r="4396">
          <cell r="AP4396">
            <v>162626</v>
          </cell>
          <cell r="AQ4396">
            <v>10002676</v>
          </cell>
          <cell r="AR4396">
            <v>10</v>
          </cell>
          <cell r="AS4396">
            <v>42313</v>
          </cell>
          <cell r="AT4396" t="str">
            <v>IDU-74-2008 Terminado Acciones de Movilidad IDU Arterial  -</v>
          </cell>
          <cell r="AU4396">
            <v>42313</v>
          </cell>
          <cell r="AV4396" t="str">
            <v>sc</v>
          </cell>
        </row>
        <row r="4397">
          <cell r="AP4397">
            <v>162627</v>
          </cell>
          <cell r="AQ4397">
            <v>10002616</v>
          </cell>
          <cell r="AR4397">
            <v>10</v>
          </cell>
          <cell r="AS4397">
            <v>42313</v>
          </cell>
          <cell r="AT4397" t="str">
            <v>IDU-74-2008 Terminado Acciones de Movilidad IDU Arterial  -</v>
          </cell>
          <cell r="AU4397">
            <v>42313</v>
          </cell>
          <cell r="AV4397" t="str">
            <v>sc</v>
          </cell>
        </row>
        <row r="4398">
          <cell r="AP4398">
            <v>162629</v>
          </cell>
          <cell r="AQ4398">
            <v>10002445</v>
          </cell>
          <cell r="AR4398">
            <v>10</v>
          </cell>
          <cell r="AS4398">
            <v>42313</v>
          </cell>
          <cell r="AT4398" t="str">
            <v>IDU-74-2008 Terminado Acciones de Movilidad IDU Arterial  -</v>
          </cell>
          <cell r="AU4398">
            <v>42313</v>
          </cell>
          <cell r="AV4398" t="str">
            <v>sc</v>
          </cell>
        </row>
        <row r="4399">
          <cell r="AP4399">
            <v>162630</v>
          </cell>
          <cell r="AQ4399">
            <v>10002332</v>
          </cell>
          <cell r="AR4399">
            <v>10</v>
          </cell>
          <cell r="AS4399">
            <v>42313</v>
          </cell>
          <cell r="AT4399" t="str">
            <v>IDU-74-2008 Terminado Acciones de Movilidad IDU Arterial  -</v>
          </cell>
          <cell r="AU4399">
            <v>42313</v>
          </cell>
          <cell r="AV4399" t="str">
            <v>sc</v>
          </cell>
        </row>
        <row r="4400">
          <cell r="AP4400">
            <v>162752</v>
          </cell>
          <cell r="AQ4400">
            <v>10004434</v>
          </cell>
          <cell r="AR4400">
            <v>10</v>
          </cell>
          <cell r="AS4400">
            <v>42313</v>
          </cell>
          <cell r="AT4400" t="str">
            <v>CONV-009-2011 Terminado Mantenimiento Periódico IDU Circuito Movilidad  -</v>
          </cell>
          <cell r="AU4400">
            <v>42313</v>
          </cell>
          <cell r="AV4400" t="str">
            <v>sc</v>
          </cell>
        </row>
        <row r="4401">
          <cell r="AP4401">
            <v>162937</v>
          </cell>
          <cell r="AQ4401">
            <v>10001968</v>
          </cell>
          <cell r="AR4401">
            <v>10</v>
          </cell>
          <cell r="AS4401">
            <v>42313</v>
          </cell>
          <cell r="AT4401" t="str">
            <v>IDU-74-2008 Terminado Rehabilitación IDU Circuito Movilidad  -</v>
          </cell>
          <cell r="AU4401">
            <v>42313</v>
          </cell>
          <cell r="AV4401" t="str">
            <v>sc</v>
          </cell>
        </row>
        <row r="4402">
          <cell r="AP4402">
            <v>162941</v>
          </cell>
          <cell r="AQ4402">
            <v>10001379</v>
          </cell>
          <cell r="AR4402">
            <v>10</v>
          </cell>
          <cell r="AS4402">
            <v>42361</v>
          </cell>
          <cell r="AT4402" t="str">
            <v>UMV-638-2013 Terminado Acciones de Movilidad UAERMV Circuito Movilidad  -</v>
          </cell>
          <cell r="AU4402">
            <v>42361</v>
          </cell>
          <cell r="AV4402" t="str">
            <v>sc</v>
          </cell>
        </row>
        <row r="4403">
          <cell r="AP4403">
            <v>162942</v>
          </cell>
          <cell r="AQ4403">
            <v>10001379</v>
          </cell>
          <cell r="AR4403">
            <v>10</v>
          </cell>
          <cell r="AS4403">
            <v>42361</v>
          </cell>
          <cell r="AT4403" t="str">
            <v>UMV-638-2013 Terminado Acciones de Movilidad UAERMV Circuito Movilidad  -</v>
          </cell>
          <cell r="AU4403">
            <v>42361</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v>42361</v>
          </cell>
          <cell r="AV4407" t="str">
            <v>sc</v>
          </cell>
        </row>
        <row r="4408">
          <cell r="AP4408">
            <v>163012</v>
          </cell>
          <cell r="AQ4408">
            <v>10002059</v>
          </cell>
          <cell r="AR4408">
            <v>10</v>
          </cell>
          <cell r="AS4408">
            <v>42361</v>
          </cell>
          <cell r="AT4408" t="str">
            <v>UMV-638-2013 Terminado Acciones de Movilidad UAERMV Circuito Movilidad  -</v>
          </cell>
          <cell r="AU4408">
            <v>42361</v>
          </cell>
          <cell r="AV4408" t="str">
            <v>sc</v>
          </cell>
        </row>
        <row r="4409">
          <cell r="AP4409">
            <v>163043</v>
          </cell>
          <cell r="AQ4409">
            <v>10002603</v>
          </cell>
          <cell r="AR4409">
            <v>10</v>
          </cell>
          <cell r="AS4409">
            <v>42313</v>
          </cell>
          <cell r="AT4409" t="str">
            <v>IDU-74-2008 Terminado Rehabilitación IDU Intermedia  -</v>
          </cell>
          <cell r="AU4409">
            <v>42313</v>
          </cell>
          <cell r="AV4409" t="str">
            <v>sc</v>
          </cell>
        </row>
        <row r="4410">
          <cell r="AP4410">
            <v>163130</v>
          </cell>
          <cell r="AQ4410">
            <v>10001494</v>
          </cell>
          <cell r="AR4410">
            <v>10</v>
          </cell>
          <cell r="AS4410">
            <v>42313</v>
          </cell>
          <cell r="AT4410" t="str">
            <v>IDU-74-2008 Terminado Acciones de Movilidad IDU Arterial  -</v>
          </cell>
          <cell r="AU4410">
            <v>42313</v>
          </cell>
          <cell r="AV4410" t="str">
            <v>sc</v>
          </cell>
        </row>
        <row r="4411">
          <cell r="AP4411">
            <v>163148</v>
          </cell>
          <cell r="AQ4411">
            <v>10001185</v>
          </cell>
          <cell r="AR4411">
            <v>10</v>
          </cell>
          <cell r="AS4411">
            <v>42361</v>
          </cell>
          <cell r="AT4411" t="str">
            <v>UMV-638-2013 Terminado Acciones de Movilidad UAERMV Arterial  -</v>
          </cell>
          <cell r="AU4411">
            <v>42361</v>
          </cell>
          <cell r="AV4411" t="str">
            <v>sc</v>
          </cell>
        </row>
        <row r="4412">
          <cell r="AP4412">
            <v>163149</v>
          </cell>
          <cell r="AQ4412">
            <v>10001185</v>
          </cell>
          <cell r="AR4412">
            <v>10</v>
          </cell>
          <cell r="AS4412">
            <v>42361</v>
          </cell>
          <cell r="AT4412" t="str">
            <v>UMV-638-2013 Terminado Acciones de Movilidad UAERMV Arterial  -</v>
          </cell>
          <cell r="AU4412">
            <v>42361</v>
          </cell>
          <cell r="AV4412" t="str">
            <v>sc</v>
          </cell>
        </row>
        <row r="4413">
          <cell r="AP4413">
            <v>163197</v>
          </cell>
          <cell r="AQ4413">
            <v>10001227</v>
          </cell>
          <cell r="AR4413">
            <v>10</v>
          </cell>
          <cell r="AS4413">
            <v>42361</v>
          </cell>
          <cell r="AT4413" t="str">
            <v>UMV-638-2013 Terminado Acciones de Movilidad UAERMV Circuito Movilidad  -</v>
          </cell>
          <cell r="AU4413">
            <v>42361</v>
          </cell>
          <cell r="AV4413" t="str">
            <v>sc</v>
          </cell>
        </row>
        <row r="4414">
          <cell r="AP4414">
            <v>163389</v>
          </cell>
          <cell r="AQ4414">
            <v>10002145</v>
          </cell>
          <cell r="AR4414">
            <v>10</v>
          </cell>
          <cell r="AS4414">
            <v>42313</v>
          </cell>
          <cell r="AT4414" t="str">
            <v>IDU-1815-2013 Terminado Acciones de Movilidad IDU Arterial  -</v>
          </cell>
          <cell r="AU4414">
            <v>42313</v>
          </cell>
          <cell r="AV4414" t="str">
            <v>sc</v>
          </cell>
        </row>
        <row r="4415">
          <cell r="AP4415">
            <v>163392</v>
          </cell>
          <cell r="AQ4415">
            <v>10001928</v>
          </cell>
          <cell r="AR4415">
            <v>10</v>
          </cell>
          <cell r="AS4415">
            <v>42313</v>
          </cell>
          <cell r="AT4415" t="str">
            <v>IDU-1815-2013 Terminado Acciones de Movilidad IDU Arterial  -</v>
          </cell>
          <cell r="AU4415">
            <v>42313</v>
          </cell>
          <cell r="AV4415" t="str">
            <v>sc</v>
          </cell>
        </row>
        <row r="4416">
          <cell r="AP4416">
            <v>163394</v>
          </cell>
          <cell r="AQ4416">
            <v>10001836</v>
          </cell>
          <cell r="AR4416">
            <v>10</v>
          </cell>
          <cell r="AS4416">
            <v>42313</v>
          </cell>
          <cell r="AT4416" t="str">
            <v>IDU-1815-2013 Terminado Acciones de Movilidad IDU Arterial  -</v>
          </cell>
          <cell r="AU4416">
            <v>42313</v>
          </cell>
          <cell r="AV4416" t="str">
            <v>sc</v>
          </cell>
        </row>
        <row r="4417">
          <cell r="AP4417">
            <v>163396</v>
          </cell>
          <cell r="AQ4417">
            <v>10001802</v>
          </cell>
          <cell r="AR4417">
            <v>10</v>
          </cell>
          <cell r="AS4417">
            <v>42313</v>
          </cell>
          <cell r="AT4417" t="str">
            <v>IDU-1815-2013 Terminado Acciones de Movilidad IDU Arterial  -</v>
          </cell>
          <cell r="AU4417">
            <v>42313</v>
          </cell>
          <cell r="AV4417" t="str">
            <v>sc</v>
          </cell>
        </row>
        <row r="4418">
          <cell r="AP4418">
            <v>163440</v>
          </cell>
          <cell r="AQ4418">
            <v>10001186</v>
          </cell>
          <cell r="AR4418">
            <v>10</v>
          </cell>
          <cell r="AS4418">
            <v>42698</v>
          </cell>
          <cell r="AT4418" t="str">
            <v>FDLE-087-2013 Terminado Mantenimiento Periódico FDL ENGATIVA Circuito Movilidad SD -</v>
          </cell>
          <cell r="AU4418">
            <v>42698</v>
          </cell>
          <cell r="AV4418" t="str">
            <v>sc</v>
          </cell>
        </row>
        <row r="4419">
          <cell r="AP4419">
            <v>163441</v>
          </cell>
          <cell r="AQ4419">
            <v>10001134</v>
          </cell>
          <cell r="AR4419">
            <v>10</v>
          </cell>
          <cell r="AS4419">
            <v>42698</v>
          </cell>
          <cell r="AT4419" t="str">
            <v>FDLE-087-2013 Terminado Mantenimiento Periódico FDL ENGATIVA Circuito Movilidad SD -</v>
          </cell>
          <cell r="AU4419">
            <v>42698</v>
          </cell>
          <cell r="AV4419" t="str">
            <v>sc</v>
          </cell>
        </row>
        <row r="4420">
          <cell r="AP4420">
            <v>163442</v>
          </cell>
          <cell r="AQ4420">
            <v>10001082</v>
          </cell>
          <cell r="AR4420">
            <v>10</v>
          </cell>
          <cell r="AS4420">
            <v>42698</v>
          </cell>
          <cell r="AT4420" t="str">
            <v>FDLE-087-2013 Terminado Mantenimiento Periódico FDL ENGATIVA Circuito Movilidad SD -</v>
          </cell>
          <cell r="AU4420">
            <v>42698</v>
          </cell>
          <cell r="AV4420" t="str">
            <v>sc</v>
          </cell>
        </row>
        <row r="4421">
          <cell r="AP4421">
            <v>163443</v>
          </cell>
          <cell r="AQ4421">
            <v>10001002</v>
          </cell>
          <cell r="AR4421">
            <v>10</v>
          </cell>
          <cell r="AS4421">
            <v>42698</v>
          </cell>
          <cell r="AT4421" t="str">
            <v>FDLE-087-2013 Terminado Mantenimiento Periódico FDL ENGATIVA Circuito Movilidad SD -</v>
          </cell>
          <cell r="AU4421">
            <v>42698</v>
          </cell>
          <cell r="AV4421" t="str">
            <v>sc</v>
          </cell>
        </row>
        <row r="4422">
          <cell r="AP4422">
            <v>163504</v>
          </cell>
          <cell r="AQ4422">
            <v>10000678</v>
          </cell>
          <cell r="AR4422">
            <v>10</v>
          </cell>
          <cell r="AS4422">
            <v>42731</v>
          </cell>
          <cell r="AT4422" t="str">
            <v>SD Reservado Mantenimiento Rutinario IDU Circuito Movilidad EJECUCION SITP 2016 -</v>
          </cell>
          <cell r="AU4422">
            <v>42731</v>
          </cell>
          <cell r="AV4422" t="str">
            <v>sc</v>
          </cell>
        </row>
        <row r="4423">
          <cell r="AP4423">
            <v>163505</v>
          </cell>
          <cell r="AQ4423">
            <v>10000444</v>
          </cell>
          <cell r="AR4423">
            <v>10</v>
          </cell>
          <cell r="AS4423">
            <v>42731</v>
          </cell>
          <cell r="AT4423" t="str">
            <v>SD Reservado Mantenimiento Rutinario IDU Circuito Movilidad EJECUCION SITP 2016 -</v>
          </cell>
          <cell r="AU4423">
            <v>42731</v>
          </cell>
          <cell r="AV4423" t="str">
            <v>sc</v>
          </cell>
        </row>
        <row r="4424">
          <cell r="AP4424">
            <v>163575</v>
          </cell>
          <cell r="AQ4424">
            <v>10000270</v>
          </cell>
          <cell r="AR4424">
            <v>10</v>
          </cell>
          <cell r="AS4424">
            <v>42361</v>
          </cell>
          <cell r="AT4424" t="str">
            <v>UMV-638-2013 Terminado Acciones de Movilidad UAERMV Circuito Movilidad  -</v>
          </cell>
          <cell r="AU4424">
            <v>42361</v>
          </cell>
          <cell r="AV4424" t="str">
            <v>sc</v>
          </cell>
        </row>
        <row r="4425">
          <cell r="AP4425">
            <v>163576</v>
          </cell>
          <cell r="AQ4425">
            <v>10000270</v>
          </cell>
          <cell r="AR4425">
            <v>10</v>
          </cell>
          <cell r="AS4425">
            <v>42361</v>
          </cell>
          <cell r="AT4425" t="str">
            <v>UMV-638-2013 Terminado Acciones de Movilidad UAERMV Circuito Movilidad  -</v>
          </cell>
          <cell r="AU4425">
            <v>42361</v>
          </cell>
          <cell r="AV4425" t="str">
            <v>sc</v>
          </cell>
        </row>
        <row r="4426">
          <cell r="AP4426">
            <v>163580</v>
          </cell>
          <cell r="AQ4426">
            <v>10000235</v>
          </cell>
          <cell r="AR4426">
            <v>10</v>
          </cell>
          <cell r="AS4426">
            <v>42361</v>
          </cell>
          <cell r="AT4426" t="str">
            <v>UMV-638-2013 Terminado Acciones de Movilidad UAERMV Circuito Movilidad  -</v>
          </cell>
          <cell r="AU4426">
            <v>42361</v>
          </cell>
          <cell r="AV4426" t="str">
            <v>sc</v>
          </cell>
        </row>
        <row r="4427">
          <cell r="AP4427">
            <v>163584</v>
          </cell>
          <cell r="AQ4427">
            <v>10000171</v>
          </cell>
          <cell r="AR4427">
            <v>10</v>
          </cell>
          <cell r="AS4427">
            <v>42313</v>
          </cell>
          <cell r="AT4427" t="str">
            <v>IDU-74-2008 Terminado Rehabilitación IDU Circuito Movilidad  -</v>
          </cell>
          <cell r="AU4427">
            <v>42313</v>
          </cell>
          <cell r="AV4427" t="str">
            <v>sc</v>
          </cell>
        </row>
        <row r="4428">
          <cell r="AP4428">
            <v>163585</v>
          </cell>
          <cell r="AQ4428">
            <v>10000306</v>
          </cell>
          <cell r="AR4428">
            <v>10</v>
          </cell>
          <cell r="AS4428">
            <v>42731</v>
          </cell>
          <cell r="AT4428" t="str">
            <v>SD Reservado Mantenimiento Periódico IDU Circuito Movilidad EJECUCION SITP 2016 -</v>
          </cell>
          <cell r="AU4428">
            <v>42731</v>
          </cell>
          <cell r="AV4428" t="str">
            <v>sc</v>
          </cell>
        </row>
        <row r="4429">
          <cell r="AP4429">
            <v>163586</v>
          </cell>
          <cell r="AQ4429">
            <v>10000271</v>
          </cell>
          <cell r="AR4429">
            <v>10</v>
          </cell>
          <cell r="AS4429">
            <v>42731</v>
          </cell>
          <cell r="AT4429" t="str">
            <v>SD Reservado Mantenimiento Periódico IDU Circuito Movilidad EJECUCION SITP 2016 -</v>
          </cell>
          <cell r="AU4429">
            <v>42731</v>
          </cell>
          <cell r="AV4429" t="str">
            <v>sc</v>
          </cell>
        </row>
        <row r="4430">
          <cell r="AP4430">
            <v>163604</v>
          </cell>
          <cell r="AQ4430">
            <v>10000264</v>
          </cell>
          <cell r="AR4430">
            <v>10</v>
          </cell>
          <cell r="AS4430">
            <v>42361</v>
          </cell>
          <cell r="AT4430" t="str">
            <v>UMV-638-2013 Terminado Acciones de Movilidad UAERMV Circuito Movilidad  -</v>
          </cell>
          <cell r="AU4430">
            <v>42361</v>
          </cell>
          <cell r="AV4430" t="str">
            <v>sc</v>
          </cell>
        </row>
        <row r="4431">
          <cell r="AP4431">
            <v>163607</v>
          </cell>
          <cell r="AQ4431">
            <v>10000372</v>
          </cell>
          <cell r="AR4431">
            <v>10</v>
          </cell>
          <cell r="AS4431">
            <v>42361</v>
          </cell>
          <cell r="AT4431" t="str">
            <v>UMV-638-2013 Terminado Acciones de Movilidad UAERMV Circuito Movilidad  -</v>
          </cell>
          <cell r="AU4431">
            <v>42361</v>
          </cell>
          <cell r="AV4431" t="str">
            <v>sc</v>
          </cell>
        </row>
        <row r="4432">
          <cell r="AP4432">
            <v>163608</v>
          </cell>
          <cell r="AQ4432">
            <v>10000360</v>
          </cell>
          <cell r="AR4432">
            <v>10</v>
          </cell>
          <cell r="AS4432">
            <v>42723</v>
          </cell>
          <cell r="AT4432" t="str">
            <v>SD Terminado Mantenimiento Rutinario UAERMV Circuito Movilidad SD -</v>
          </cell>
          <cell r="AU4432">
            <v>42723</v>
          </cell>
          <cell r="AV4432" t="str">
            <v>sc</v>
          </cell>
        </row>
        <row r="4433">
          <cell r="AP4433">
            <v>163609</v>
          </cell>
          <cell r="AQ4433">
            <v>10000291</v>
          </cell>
          <cell r="AR4433">
            <v>10</v>
          </cell>
          <cell r="AS4433">
            <v>42313</v>
          </cell>
          <cell r="AT4433" t="str">
            <v>IDU-74-2008 Terminado Rehabilitación IDU Circuito Movilidad  -</v>
          </cell>
          <cell r="AU4433">
            <v>42313</v>
          </cell>
          <cell r="AV4433" t="str">
            <v>sc</v>
          </cell>
        </row>
        <row r="4434">
          <cell r="AP4434">
            <v>163611</v>
          </cell>
          <cell r="AQ4434">
            <v>10000246</v>
          </cell>
          <cell r="AR4434">
            <v>10</v>
          </cell>
          <cell r="AS4434">
            <v>42313</v>
          </cell>
          <cell r="AT4434" t="str">
            <v>IDU-74-2008 Terminado Rehabilitación IDU Circuito Movilidad  -</v>
          </cell>
          <cell r="AU4434">
            <v>42313</v>
          </cell>
          <cell r="AV4434" t="str">
            <v>sc</v>
          </cell>
        </row>
        <row r="4435">
          <cell r="AP4435">
            <v>163622</v>
          </cell>
          <cell r="AQ4435">
            <v>10000266</v>
          </cell>
          <cell r="AR4435">
            <v>10</v>
          </cell>
          <cell r="AS4435">
            <v>42361</v>
          </cell>
          <cell r="AT4435" t="str">
            <v>UMV-638-2013 Terminado Acciones de Movilidad UAERMV Circuito Movilidad  -</v>
          </cell>
          <cell r="AU4435">
            <v>42361</v>
          </cell>
          <cell r="AV4435" t="str">
            <v>sc</v>
          </cell>
        </row>
        <row r="4436">
          <cell r="AP4436">
            <v>163628</v>
          </cell>
          <cell r="AQ4436">
            <v>10000205</v>
          </cell>
          <cell r="AR4436">
            <v>10</v>
          </cell>
          <cell r="AS4436">
            <v>42361</v>
          </cell>
          <cell r="AT4436" t="str">
            <v>UMV-638-2013 Terminado Acciones de Movilidad UAERMV Circuito Movilidad  -</v>
          </cell>
          <cell r="AU4436">
            <v>42361</v>
          </cell>
          <cell r="AV4436" t="str">
            <v>sc</v>
          </cell>
        </row>
        <row r="4437">
          <cell r="AP4437">
            <v>163638</v>
          </cell>
          <cell r="AQ4437">
            <v>10000237</v>
          </cell>
          <cell r="AR4437">
            <v>10</v>
          </cell>
          <cell r="AS4437">
            <v>42313</v>
          </cell>
          <cell r="AT4437" t="str">
            <v>IDU-74-2008 Terminado Rehabilitación IDU Circuito Movilidad  -</v>
          </cell>
          <cell r="AU4437">
            <v>42313</v>
          </cell>
          <cell r="AV4437" t="str">
            <v>sc</v>
          </cell>
        </row>
        <row r="4438">
          <cell r="AP4438">
            <v>163639</v>
          </cell>
          <cell r="AQ4438">
            <v>10000226</v>
          </cell>
          <cell r="AR4438">
            <v>10</v>
          </cell>
          <cell r="AS4438">
            <v>42313</v>
          </cell>
          <cell r="AT4438" t="str">
            <v>IDU-74-2008 Terminado Rehabilitación IDU Circuito Movilidad  -</v>
          </cell>
          <cell r="AU4438">
            <v>42313</v>
          </cell>
          <cell r="AV4438" t="str">
            <v>sc</v>
          </cell>
        </row>
        <row r="4439">
          <cell r="AP4439">
            <v>163641</v>
          </cell>
          <cell r="AQ4439">
            <v>10000170</v>
          </cell>
          <cell r="AR4439">
            <v>10</v>
          </cell>
          <cell r="AS4439">
            <v>42313</v>
          </cell>
          <cell r="AT4439" t="str">
            <v>IDU-74-2008 Terminado Rehabilitación IDU Circuito Movilidad  -</v>
          </cell>
          <cell r="AU4439">
            <v>42313</v>
          </cell>
          <cell r="AV4439" t="str">
            <v>sc</v>
          </cell>
        </row>
        <row r="4440">
          <cell r="AP4440">
            <v>163642</v>
          </cell>
          <cell r="AQ4440">
            <v>10000166</v>
          </cell>
          <cell r="AR4440">
            <v>10</v>
          </cell>
          <cell r="AS4440">
            <v>42698</v>
          </cell>
          <cell r="AT4440" t="str">
            <v>FDLE-087-2013 Terminado Mantenimiento Periódico FDL ENGATIVA Circuito Movilidad SD -</v>
          </cell>
          <cell r="AU4440">
            <v>42698</v>
          </cell>
          <cell r="AV4440" t="str">
            <v>sc</v>
          </cell>
        </row>
        <row r="4441">
          <cell r="AP4441">
            <v>163644</v>
          </cell>
          <cell r="AQ4441">
            <v>10000147</v>
          </cell>
          <cell r="AR4441">
            <v>10</v>
          </cell>
          <cell r="AS4441">
            <v>42313</v>
          </cell>
          <cell r="AT4441" t="str">
            <v>IDU-74-2008 Terminado Rehabilitación IDU Circuito Movilidad  -</v>
          </cell>
          <cell r="AU4441">
            <v>42313</v>
          </cell>
          <cell r="AV4441" t="str">
            <v>sc</v>
          </cell>
        </row>
        <row r="4442">
          <cell r="AP4442">
            <v>163645</v>
          </cell>
          <cell r="AQ4442">
            <v>10000137</v>
          </cell>
          <cell r="AR4442">
            <v>10</v>
          </cell>
          <cell r="AS4442">
            <v>42313</v>
          </cell>
          <cell r="AT4442" t="str">
            <v>IDU-74-2008 Terminado Rehabilitación IDU Circuito Movilidad  -</v>
          </cell>
          <cell r="AU4442">
            <v>42313</v>
          </cell>
          <cell r="AV4442" t="str">
            <v>sc</v>
          </cell>
        </row>
        <row r="4443">
          <cell r="AP4443">
            <v>163646</v>
          </cell>
          <cell r="AQ4443">
            <v>10000165</v>
          </cell>
          <cell r="AR4443">
            <v>10</v>
          </cell>
          <cell r="AS4443">
            <v>42313</v>
          </cell>
          <cell r="AT4443" t="str">
            <v>IDU-74-2008 Terminado Rehabilitación IDU Circuito Movilidad  -</v>
          </cell>
          <cell r="AU4443">
            <v>42313</v>
          </cell>
          <cell r="AV4443" t="str">
            <v>sc</v>
          </cell>
        </row>
        <row r="4444">
          <cell r="AP4444">
            <v>163647</v>
          </cell>
          <cell r="AQ4444">
            <v>10000156</v>
          </cell>
          <cell r="AR4444">
            <v>10</v>
          </cell>
          <cell r="AS4444">
            <v>42361</v>
          </cell>
          <cell r="AT4444" t="str">
            <v>UMV-638-2013 Terminado Acciones de Movilidad UAERMV Circuito Movilidad  -</v>
          </cell>
          <cell r="AU4444">
            <v>42361</v>
          </cell>
          <cell r="AV4444" t="str">
            <v>sc</v>
          </cell>
        </row>
        <row r="4445">
          <cell r="AP4445">
            <v>163648</v>
          </cell>
          <cell r="AQ4445">
            <v>10000151</v>
          </cell>
          <cell r="AR4445">
            <v>10</v>
          </cell>
          <cell r="AS4445">
            <v>42313</v>
          </cell>
          <cell r="AT4445" t="str">
            <v>IDU-74-2008 Terminado Rehabilitación IDU Circuito Movilidad  -</v>
          </cell>
          <cell r="AU4445">
            <v>42313</v>
          </cell>
          <cell r="AV4445" t="str">
            <v>sc</v>
          </cell>
        </row>
        <row r="4446">
          <cell r="AP4446">
            <v>163649</v>
          </cell>
          <cell r="AQ4446">
            <v>10000144</v>
          </cell>
          <cell r="AR4446">
            <v>10</v>
          </cell>
          <cell r="AS4446">
            <v>42313</v>
          </cell>
          <cell r="AT4446" t="str">
            <v>IDU-74-2008 Terminado Rehabilitación IDU Circuito Movilidad  -</v>
          </cell>
          <cell r="AU4446">
            <v>42313</v>
          </cell>
          <cell r="AV4446" t="str">
            <v>sc</v>
          </cell>
        </row>
        <row r="4447">
          <cell r="AP4447">
            <v>163650</v>
          </cell>
          <cell r="AQ4447">
            <v>10000135</v>
          </cell>
          <cell r="AR4447">
            <v>10</v>
          </cell>
          <cell r="AS4447">
            <v>42313</v>
          </cell>
          <cell r="AT4447" t="str">
            <v>IDU-74-2008 Terminado Rehabilitación IDU Circuito Movilidad  -</v>
          </cell>
          <cell r="AU4447">
            <v>42313</v>
          </cell>
          <cell r="AV4447" t="str">
            <v>sc</v>
          </cell>
        </row>
        <row r="4448">
          <cell r="AP4448">
            <v>163682</v>
          </cell>
          <cell r="AQ4448">
            <v>10000077</v>
          </cell>
          <cell r="AR4448">
            <v>10</v>
          </cell>
          <cell r="AS4448">
            <v>42313</v>
          </cell>
          <cell r="AT4448" t="str">
            <v>IDU-74-2008 Terminado Rehabilitación IDU Circuito Movilidad  -</v>
          </cell>
          <cell r="AU4448">
            <v>42313</v>
          </cell>
          <cell r="AV4448" t="str">
            <v>VIABLE</v>
          </cell>
        </row>
        <row r="4449">
          <cell r="AP4449">
            <v>163702</v>
          </cell>
          <cell r="AQ4449">
            <v>10000079</v>
          </cell>
          <cell r="AR4449">
            <v>10</v>
          </cell>
          <cell r="AS4449">
            <v>42637</v>
          </cell>
          <cell r="AT4449" t="str">
            <v>IDU-1702-2014 Terminado Diagnostico IDU Circuito Movilidad  Reporte Final-</v>
          </cell>
          <cell r="AU4449">
            <v>42637</v>
          </cell>
          <cell r="AV4449" t="str">
            <v>viable</v>
          </cell>
        </row>
        <row r="4450">
          <cell r="AP4450">
            <v>163716</v>
          </cell>
          <cell r="AQ4450">
            <v>10000078</v>
          </cell>
          <cell r="AR4450">
            <v>10</v>
          </cell>
          <cell r="AS4450">
            <v>42637</v>
          </cell>
          <cell r="AT4450" t="str">
            <v>IDU-1702-2014 Terminado Diagnostico IDU Local  Reporte Final-</v>
          </cell>
          <cell r="AU4450">
            <v>42637</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v>42313</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v>42361</v>
          </cell>
          <cell r="AV4452" t="str">
            <v>sc</v>
          </cell>
        </row>
        <row r="4453">
          <cell r="AP4453">
            <v>163760</v>
          </cell>
          <cell r="AQ4453">
            <v>10000142</v>
          </cell>
          <cell r="AR4453">
            <v>10</v>
          </cell>
          <cell r="AS4453">
            <v>42361</v>
          </cell>
          <cell r="AT4453" t="str">
            <v>UMV-638-2013 Terminado Acciones de Movilidad UAERMV Circuito Movilidad  -</v>
          </cell>
          <cell r="AU4453">
            <v>42361</v>
          </cell>
          <cell r="AV4453" t="str">
            <v>sc</v>
          </cell>
        </row>
        <row r="4454">
          <cell r="AP4454">
            <v>163761</v>
          </cell>
          <cell r="AQ4454">
            <v>10000142</v>
          </cell>
          <cell r="AR4454">
            <v>10</v>
          </cell>
          <cell r="AS4454">
            <v>42361</v>
          </cell>
          <cell r="AT4454" t="str">
            <v>UMV-638-2013 Terminado Acciones de Movilidad UAERMV Circuito Movilidad  -</v>
          </cell>
          <cell r="AU4454">
            <v>42361</v>
          </cell>
          <cell r="AV4454" t="str">
            <v>sc</v>
          </cell>
        </row>
        <row r="4455">
          <cell r="AP4455">
            <v>163773</v>
          </cell>
          <cell r="AQ4455">
            <v>10000032</v>
          </cell>
          <cell r="AR4455">
            <v>10</v>
          </cell>
          <cell r="AS4455">
            <v>42698</v>
          </cell>
          <cell r="AT4455" t="str">
            <v>FDLE-087-2013 Terminado Mantenimiento Periódico FDL ENGATIVA Circuito Movilidad SD -</v>
          </cell>
          <cell r="AU4455">
            <v>42698</v>
          </cell>
          <cell r="AV4455" t="str">
            <v>sc</v>
          </cell>
        </row>
        <row r="4456">
          <cell r="AP4456">
            <v>163808</v>
          </cell>
          <cell r="AQ4456">
            <v>10000538</v>
          </cell>
          <cell r="AR4456">
            <v>10</v>
          </cell>
          <cell r="AS4456">
            <v>42361</v>
          </cell>
          <cell r="AT4456" t="str">
            <v>UMV-638-2013 Terminado Acciones de Movilidad UAERMV Circuito Movilidad  -</v>
          </cell>
          <cell r="AU4456">
            <v>42361</v>
          </cell>
          <cell r="AV4456" t="str">
            <v>sc</v>
          </cell>
        </row>
        <row r="4457">
          <cell r="AP4457">
            <v>163810</v>
          </cell>
          <cell r="AQ4457">
            <v>10000489</v>
          </cell>
          <cell r="AR4457">
            <v>10</v>
          </cell>
          <cell r="AS4457">
            <v>42361</v>
          </cell>
          <cell r="AT4457" t="str">
            <v>UMV-638-2013 Terminado Acciones de Movilidad UAERMV Circuito Movilidad  -</v>
          </cell>
          <cell r="AU4457">
            <v>42361</v>
          </cell>
          <cell r="AV4457" t="str">
            <v>sc</v>
          </cell>
        </row>
        <row r="4458">
          <cell r="AP4458">
            <v>163811</v>
          </cell>
          <cell r="AQ4458">
            <v>10000484</v>
          </cell>
          <cell r="AR4458">
            <v>10</v>
          </cell>
          <cell r="AS4458">
            <v>42361</v>
          </cell>
          <cell r="AT4458" t="str">
            <v>UMV-638-2013 Terminado Acciones de Movilidad UAERMV Circuito Movilidad  -</v>
          </cell>
          <cell r="AU4458">
            <v>42361</v>
          </cell>
          <cell r="AV4458" t="str">
            <v>sc</v>
          </cell>
        </row>
        <row r="4459">
          <cell r="AP4459">
            <v>163813</v>
          </cell>
          <cell r="AQ4459">
            <v>10000461</v>
          </cell>
          <cell r="AR4459">
            <v>10</v>
          </cell>
          <cell r="AS4459">
            <v>42361</v>
          </cell>
          <cell r="AT4459" t="str">
            <v>UMV-638-2013 Terminado Acciones de Movilidad UAERMV Circuito Movilidad  -</v>
          </cell>
          <cell r="AU4459">
            <v>42361</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v>42313</v>
          </cell>
          <cell r="AV4469" t="str">
            <v>sc</v>
          </cell>
        </row>
        <row r="4470">
          <cell r="AP4470">
            <v>164241</v>
          </cell>
          <cell r="AQ4470">
            <v>10003951</v>
          </cell>
          <cell r="AR4470">
            <v>10</v>
          </cell>
          <cell r="AS4470">
            <v>42313</v>
          </cell>
          <cell r="AT4470" t="str">
            <v>IDU-74-2008 Terminado Acciones de Movilidad IDU Circuito Movilidad  -</v>
          </cell>
          <cell r="AU4470">
            <v>42313</v>
          </cell>
          <cell r="AV4470" t="str">
            <v>sc</v>
          </cell>
        </row>
        <row r="4471">
          <cell r="AP4471">
            <v>164242</v>
          </cell>
          <cell r="AQ4471">
            <v>10009984</v>
          </cell>
          <cell r="AR4471">
            <v>10</v>
          </cell>
          <cell r="AS4471">
            <v>42313</v>
          </cell>
          <cell r="AT4471" t="str">
            <v>IDU-74-2008 Terminado Acciones de Movilidad IDU Circuito Movilidad  -</v>
          </cell>
          <cell r="AU4471">
            <v>42313</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v>42313</v>
          </cell>
          <cell r="AV4491" t="str">
            <v>sc</v>
          </cell>
        </row>
        <row r="4492">
          <cell r="AP4492">
            <v>164868</v>
          </cell>
          <cell r="AQ4492">
            <v>10006233</v>
          </cell>
          <cell r="AR4492">
            <v>10</v>
          </cell>
          <cell r="AS4492">
            <v>41047</v>
          </cell>
          <cell r="AT4492" t="str">
            <v>UMV-189-2009 Terminado Mantenimiento Periódico UAERMV Circuito Movilidad  -</v>
          </cell>
          <cell r="AU4492">
            <v>41047</v>
          </cell>
          <cell r="AV4492" t="str">
            <v>sc</v>
          </cell>
        </row>
        <row r="4493">
          <cell r="AP4493">
            <v>164869</v>
          </cell>
          <cell r="AQ4493">
            <v>10006091</v>
          </cell>
          <cell r="AR4493">
            <v>10</v>
          </cell>
          <cell r="AS4493">
            <v>41047</v>
          </cell>
          <cell r="AT4493" t="str">
            <v>UMV-189-2009 Terminado Mantenimiento Periódico UAERMV Circuito Movilidad  -</v>
          </cell>
          <cell r="AU4493">
            <v>41047</v>
          </cell>
          <cell r="AV4493" t="str">
            <v>sc</v>
          </cell>
        </row>
        <row r="4494">
          <cell r="AP4494">
            <v>164870</v>
          </cell>
          <cell r="AQ4494">
            <v>10006034</v>
          </cell>
          <cell r="AR4494">
            <v>10</v>
          </cell>
          <cell r="AS4494">
            <v>41047</v>
          </cell>
          <cell r="AT4494" t="str">
            <v>UMV-189-2009 Terminado Mantenimiento Periódico UAERMV Circuito Movilidad  -</v>
          </cell>
          <cell r="AU4494">
            <v>41047</v>
          </cell>
          <cell r="AV4494" t="str">
            <v>sc</v>
          </cell>
        </row>
        <row r="4495">
          <cell r="AP4495">
            <v>164871</v>
          </cell>
          <cell r="AQ4495">
            <v>10005979</v>
          </cell>
          <cell r="AR4495">
            <v>10</v>
          </cell>
          <cell r="AS4495">
            <v>41047</v>
          </cell>
          <cell r="AT4495" t="str">
            <v>UMV-189-2009 Terminado Mantenimiento Periódico UAERMV Circuito Movilidad  -</v>
          </cell>
          <cell r="AU4495">
            <v>41047</v>
          </cell>
          <cell r="AV4495" t="str">
            <v>sc</v>
          </cell>
        </row>
        <row r="4496">
          <cell r="AP4496">
            <v>164872</v>
          </cell>
          <cell r="AQ4496">
            <v>10005907</v>
          </cell>
          <cell r="AR4496">
            <v>10</v>
          </cell>
          <cell r="AS4496">
            <v>41047</v>
          </cell>
          <cell r="AT4496" t="str">
            <v>UMV-189-2009 Terminado Mantenimiento Periódico UAERMV Circuito Movilidad  -</v>
          </cell>
          <cell r="AU4496">
            <v>41047</v>
          </cell>
          <cell r="AV4496" t="str">
            <v>sc</v>
          </cell>
        </row>
        <row r="4497">
          <cell r="AP4497">
            <v>164873</v>
          </cell>
          <cell r="AQ4497">
            <v>10005860</v>
          </cell>
          <cell r="AR4497">
            <v>10</v>
          </cell>
          <cell r="AS4497">
            <v>41047</v>
          </cell>
          <cell r="AT4497" t="str">
            <v>UMV-189-2009 Terminado Mantenimiento Periódico UAERMV Circuito Movilidad  -</v>
          </cell>
          <cell r="AU4497">
            <v>41047</v>
          </cell>
          <cell r="AV4497" t="str">
            <v>sc</v>
          </cell>
        </row>
        <row r="4498">
          <cell r="AP4498">
            <v>164874</v>
          </cell>
          <cell r="AQ4498">
            <v>10005818</v>
          </cell>
          <cell r="AR4498">
            <v>10</v>
          </cell>
          <cell r="AS4498">
            <v>41047</v>
          </cell>
          <cell r="AT4498" t="str">
            <v>UMV-189-2009 Terminado Mantenimiento Periódico UAERMV Circuito Movilidad  -</v>
          </cell>
          <cell r="AU4498">
            <v>41047</v>
          </cell>
          <cell r="AV4498" t="str">
            <v>sc</v>
          </cell>
        </row>
        <row r="4499">
          <cell r="AP4499">
            <v>164875</v>
          </cell>
          <cell r="AQ4499">
            <v>10005751</v>
          </cell>
          <cell r="AR4499">
            <v>10</v>
          </cell>
          <cell r="AS4499">
            <v>41047</v>
          </cell>
          <cell r="AT4499" t="str">
            <v>UMV-189-2009 Terminado Mantenimiento Periódico UAERMV Circuito Movilidad  -</v>
          </cell>
          <cell r="AU4499">
            <v>41047</v>
          </cell>
          <cell r="AV4499" t="str">
            <v>sc</v>
          </cell>
        </row>
        <row r="4500">
          <cell r="AP4500">
            <v>164876</v>
          </cell>
          <cell r="AQ4500">
            <v>10005706</v>
          </cell>
          <cell r="AR4500">
            <v>10</v>
          </cell>
          <cell r="AS4500">
            <v>40897</v>
          </cell>
          <cell r="AT4500" t="str">
            <v>UMV-78-2010 Terminado Mantenimiento Periódico UAERMV Circuito Movilidad  -</v>
          </cell>
          <cell r="AU4500">
            <v>40897</v>
          </cell>
          <cell r="AV4500" t="str">
            <v>sc</v>
          </cell>
        </row>
        <row r="4501">
          <cell r="AP4501">
            <v>164889</v>
          </cell>
          <cell r="AQ4501">
            <v>10006281</v>
          </cell>
          <cell r="AR4501">
            <v>10</v>
          </cell>
          <cell r="AS4501">
            <v>42695</v>
          </cell>
          <cell r="AT4501" t="str">
            <v>FDLE-019-2015 Terminado Rehabilitación FDL ENGATIVA Circuito Movilidad SD -</v>
          </cell>
          <cell r="AU4501">
            <v>42695</v>
          </cell>
          <cell r="AV4501" t="str">
            <v>sc</v>
          </cell>
        </row>
        <row r="4502">
          <cell r="AP4502">
            <v>164890</v>
          </cell>
          <cell r="AQ4502">
            <v>10006234</v>
          </cell>
          <cell r="AR4502">
            <v>10</v>
          </cell>
          <cell r="AS4502">
            <v>42695</v>
          </cell>
          <cell r="AT4502" t="str">
            <v>FDLE-019-2015 Terminado Rehabilitación FDL ENGATIVA Circuito Movilidad SD -</v>
          </cell>
          <cell r="AU4502">
            <v>42695</v>
          </cell>
          <cell r="AV4502" t="str">
            <v>sc</v>
          </cell>
        </row>
        <row r="4503">
          <cell r="AP4503">
            <v>164892</v>
          </cell>
          <cell r="AQ4503">
            <v>10006187</v>
          </cell>
          <cell r="AR4503">
            <v>10</v>
          </cell>
          <cell r="AS4503">
            <v>42695</v>
          </cell>
          <cell r="AT4503" t="str">
            <v>FDLE-019-2015 Terminado Rehabilitación FDL ENGATIVA Circuito Movilidad SD -</v>
          </cell>
          <cell r="AU4503">
            <v>42695</v>
          </cell>
          <cell r="AV4503" t="str">
            <v>sc</v>
          </cell>
        </row>
        <row r="4504">
          <cell r="AP4504">
            <v>164894</v>
          </cell>
          <cell r="AQ4504">
            <v>10006153</v>
          </cell>
          <cell r="AR4504">
            <v>10</v>
          </cell>
          <cell r="AS4504">
            <v>42695</v>
          </cell>
          <cell r="AT4504" t="str">
            <v>FDLE-019-2015 Terminado Rehabilitación FDL ENGATIVA Circuito Movilidad SD -</v>
          </cell>
          <cell r="AU4504">
            <v>42695</v>
          </cell>
          <cell r="AV4504" t="str">
            <v>sc</v>
          </cell>
        </row>
        <row r="4505">
          <cell r="AP4505">
            <v>165134</v>
          </cell>
          <cell r="AQ4505">
            <v>10005734</v>
          </cell>
          <cell r="AR4505">
            <v>10</v>
          </cell>
          <cell r="AS4505">
            <v>42361</v>
          </cell>
          <cell r="AT4505" t="str">
            <v>UMV-638-2013 Terminado Acciones de Movilidad UAERMV Circuito Movilidad  -</v>
          </cell>
          <cell r="AU4505">
            <v>42361</v>
          </cell>
          <cell r="AV4505" t="str">
            <v>sc</v>
          </cell>
        </row>
        <row r="4506">
          <cell r="AP4506">
            <v>165135</v>
          </cell>
          <cell r="AQ4506">
            <v>10005695</v>
          </cell>
          <cell r="AR4506">
            <v>10</v>
          </cell>
          <cell r="AS4506">
            <v>42361</v>
          </cell>
          <cell r="AT4506" t="str">
            <v>UMV-638-2013 Terminado Acciones de Movilidad UAERMV Circuito Movilidad  -</v>
          </cell>
          <cell r="AU4506">
            <v>42361</v>
          </cell>
          <cell r="AV4506" t="str">
            <v>sc</v>
          </cell>
        </row>
        <row r="4507">
          <cell r="AP4507">
            <v>165281</v>
          </cell>
          <cell r="AQ4507">
            <v>10005215</v>
          </cell>
          <cell r="AR4507">
            <v>10</v>
          </cell>
          <cell r="AS4507">
            <v>42361</v>
          </cell>
          <cell r="AT4507" t="str">
            <v>UMV-638-2013 Terminado Acciones de Movilidad UAERMV Circuito Movilidad  -</v>
          </cell>
          <cell r="AU4507">
            <v>42361</v>
          </cell>
          <cell r="AV4507" t="str">
            <v>sc</v>
          </cell>
        </row>
        <row r="4508">
          <cell r="AP4508">
            <v>165293</v>
          </cell>
          <cell r="AQ4508">
            <v>10004663</v>
          </cell>
          <cell r="AR4508">
            <v>10</v>
          </cell>
          <cell r="AS4508">
            <v>42608</v>
          </cell>
          <cell r="AT4508" t="str">
            <v>SD Terminado Mantenimiento Periódico UAERMV Local SD Reporte Ejecución Julio 2016-</v>
          </cell>
          <cell r="AU4508">
            <v>42608</v>
          </cell>
          <cell r="AV4508" t="str">
            <v>sc</v>
          </cell>
        </row>
        <row r="4509">
          <cell r="AP4509">
            <v>165410</v>
          </cell>
          <cell r="AQ4509">
            <v>10004310</v>
          </cell>
          <cell r="AR4509">
            <v>10</v>
          </cell>
          <cell r="AS4509">
            <v>42723</v>
          </cell>
          <cell r="AT4509" t="str">
            <v>SD Terminado Mantenimiento Rutinario UAERMV Local SD -</v>
          </cell>
          <cell r="AU4509">
            <v>42723</v>
          </cell>
          <cell r="AV4509" t="str">
            <v>NO SITP</v>
          </cell>
        </row>
        <row r="4510">
          <cell r="AP4510">
            <v>165420</v>
          </cell>
          <cell r="AQ4510">
            <v>10004264</v>
          </cell>
          <cell r="AR4510">
            <v>10</v>
          </cell>
          <cell r="AS4510">
            <v>42361</v>
          </cell>
          <cell r="AT4510" t="str">
            <v>UMV-638-2013 Terminado Acciones de Movilidad UAERMV Local  -</v>
          </cell>
          <cell r="AU4510">
            <v>42361</v>
          </cell>
          <cell r="AV4510" t="str">
            <v>NO SITP</v>
          </cell>
        </row>
        <row r="4511">
          <cell r="AP4511">
            <v>165492</v>
          </cell>
          <cell r="AQ4511">
            <v>10004900</v>
          </cell>
          <cell r="AR4511">
            <v>10</v>
          </cell>
          <cell r="AS4511">
            <v>42403</v>
          </cell>
          <cell r="AT4511" t="str">
            <v>SD Reservado Mantenimiento Periódico UAERMV Circuito Movilidad  -</v>
          </cell>
          <cell r="AU4511">
            <v>42403</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v>42731</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v>42731</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v>42731</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v>42731</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v>42731</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v>42731</v>
          </cell>
          <cell r="AV4517" t="str">
            <v>sc</v>
          </cell>
        </row>
        <row r="4518">
          <cell r="AP4518">
            <v>165499</v>
          </cell>
          <cell r="AQ4518">
            <v>10004359</v>
          </cell>
          <cell r="AR4518">
            <v>10</v>
          </cell>
          <cell r="AS4518">
            <v>42731</v>
          </cell>
          <cell r="AT4518" t="str">
            <v>SD Reservado Rehabilitación IDU Circuito Movilidad EJECUCION SITP 2016 -</v>
          </cell>
          <cell r="AU4518">
            <v>42731</v>
          </cell>
          <cell r="AV4518" t="str">
            <v>sc</v>
          </cell>
        </row>
        <row r="4519">
          <cell r="AP4519">
            <v>165500</v>
          </cell>
          <cell r="AQ4519">
            <v>10004275</v>
          </cell>
          <cell r="AR4519">
            <v>10</v>
          </cell>
          <cell r="AS4519">
            <v>42731</v>
          </cell>
          <cell r="AT4519" t="str">
            <v>SD Reservado Rehabilitación IDU Circuito Movilidad EJECUCION SITP 2016 -</v>
          </cell>
          <cell r="AU4519">
            <v>42731</v>
          </cell>
          <cell r="AV4519" t="str">
            <v>sc</v>
          </cell>
        </row>
        <row r="4520">
          <cell r="AP4520">
            <v>165501</v>
          </cell>
          <cell r="AQ4520">
            <v>10004186</v>
          </cell>
          <cell r="AR4520">
            <v>10</v>
          </cell>
          <cell r="AS4520">
            <v>42403</v>
          </cell>
          <cell r="AT4520" t="str">
            <v>SD Reservado Mantenimiento Periódico UAERMV Circuito Movilidad  -</v>
          </cell>
          <cell r="AU4520">
            <v>42403</v>
          </cell>
          <cell r="AV4520" t="str">
            <v>sc</v>
          </cell>
        </row>
        <row r="4521">
          <cell r="AP4521">
            <v>165502</v>
          </cell>
          <cell r="AQ4521">
            <v>10003912</v>
          </cell>
          <cell r="AR4521">
            <v>10</v>
          </cell>
          <cell r="AS4521">
            <v>42403</v>
          </cell>
          <cell r="AT4521" t="str">
            <v>SD Reservado Mantenimiento Periódico UAERMV Circuito Movilidad  -</v>
          </cell>
          <cell r="AU4521">
            <v>42403</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v>42698</v>
          </cell>
          <cell r="AV4527" t="str">
            <v>sc</v>
          </cell>
        </row>
        <row r="4528">
          <cell r="AP4528">
            <v>165555</v>
          </cell>
          <cell r="AQ4528">
            <v>10003646</v>
          </cell>
          <cell r="AR4528">
            <v>10</v>
          </cell>
          <cell r="AS4528">
            <v>42698</v>
          </cell>
          <cell r="AT4528" t="str">
            <v>FDLE-250-2014 Terminado Construcción FDL ENGATIVA Circuito Movilidad SD -</v>
          </cell>
          <cell r="AU4528">
            <v>42698</v>
          </cell>
          <cell r="AV4528" t="str">
            <v>sc</v>
          </cell>
        </row>
        <row r="4529">
          <cell r="AP4529">
            <v>165713</v>
          </cell>
          <cell r="AQ4529">
            <v>10004446</v>
          </cell>
          <cell r="AR4529">
            <v>10</v>
          </cell>
          <cell r="AS4529">
            <v>42313</v>
          </cell>
          <cell r="AT4529" t="str">
            <v>IDU-2128-2013 Terminado Mantenimiento Periódico IDU Local  -</v>
          </cell>
          <cell r="AU4529">
            <v>42313</v>
          </cell>
          <cell r="AV4529" t="str">
            <v>VIABLE</v>
          </cell>
        </row>
        <row r="4530">
          <cell r="AP4530">
            <v>165727</v>
          </cell>
          <cell r="AQ4530">
            <v>10004314</v>
          </cell>
          <cell r="AR4530">
            <v>10</v>
          </cell>
          <cell r="AS4530">
            <v>42313</v>
          </cell>
          <cell r="AT4530" t="str">
            <v>IDU-2128-2013 Terminado Mantenimiento Periódico IDU Circuito Movilidad  -</v>
          </cell>
          <cell r="AU4530">
            <v>42313</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v>42731</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v>42731</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v>42731</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v>42653</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v>42653</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v>42653</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v>42653</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v>42653</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v>42653</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v>42653</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v>42653</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v>42653</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v>42653</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v>42653</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v>42653</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v>42653</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v>42653</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v>42637</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v>42313</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v>42637</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v>42313</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v>42637</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v>42313</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v>42637</v>
          </cell>
          <cell r="AV4567" t="str">
            <v>viable</v>
          </cell>
        </row>
        <row r="4568">
          <cell r="AP4568">
            <v>165801</v>
          </cell>
          <cell r="AQ4568">
            <v>10003007</v>
          </cell>
          <cell r="AR4568">
            <v>10</v>
          </cell>
          <cell r="AS4568">
            <v>42313</v>
          </cell>
          <cell r="AT4568" t="str">
            <v>IDU-74-2008 Terminado Acciones de Movilidad IDU Circuito Movilidad  -</v>
          </cell>
          <cell r="AU4568">
            <v>42313</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v>42313</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v>42313</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v>42313</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v>42361</v>
          </cell>
          <cell r="AV4572" t="str">
            <v>sc</v>
          </cell>
        </row>
        <row r="4573">
          <cell r="AP4573">
            <v>165973</v>
          </cell>
          <cell r="AQ4573">
            <v>10001993</v>
          </cell>
          <cell r="AR4573">
            <v>10</v>
          </cell>
          <cell r="AS4573">
            <v>42731</v>
          </cell>
          <cell r="AT4573" t="str">
            <v>SD Reservado Mantenimiento Periódico IDU Circuito Movilidad EJECUCION SITP 2016 -</v>
          </cell>
          <cell r="AU4573">
            <v>42731</v>
          </cell>
          <cell r="AV4573" t="str">
            <v>viable</v>
          </cell>
        </row>
        <row r="4574">
          <cell r="AP4574">
            <v>165974</v>
          </cell>
          <cell r="AQ4574">
            <v>10001901</v>
          </cell>
          <cell r="AR4574">
            <v>10</v>
          </cell>
          <cell r="AS4574">
            <v>42731</v>
          </cell>
          <cell r="AT4574" t="str">
            <v>SD Reservado Mantenimiento Periódico IDU Circuito Movilidad EJECUCION SITP 2016 -</v>
          </cell>
          <cell r="AU4574">
            <v>42731</v>
          </cell>
          <cell r="AV4574" t="str">
            <v>viable</v>
          </cell>
        </row>
        <row r="4575">
          <cell r="AP4575">
            <v>165975</v>
          </cell>
          <cell r="AQ4575">
            <v>10001864</v>
          </cell>
          <cell r="AR4575">
            <v>10</v>
          </cell>
          <cell r="AS4575">
            <v>42731</v>
          </cell>
          <cell r="AT4575" t="str">
            <v>SD Reservado Mantenimiento Periódico IDU Circuito Movilidad EJECUCION SITP 2016 -</v>
          </cell>
          <cell r="AU4575">
            <v>42731</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v>42731</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v>42731</v>
          </cell>
          <cell r="AV4577" t="str">
            <v>viable</v>
          </cell>
        </row>
        <row r="4578">
          <cell r="AP4578">
            <v>165978</v>
          </cell>
          <cell r="AQ4578">
            <v>10001756</v>
          </cell>
          <cell r="AR4578">
            <v>10</v>
          </cell>
          <cell r="AS4578">
            <v>42731</v>
          </cell>
          <cell r="AT4578" t="str">
            <v>SD Reservado Mantenimiento Rutinario IDU Circuito Movilidad EJECUCION SITP 2016 -</v>
          </cell>
          <cell r="AU4578">
            <v>42731</v>
          </cell>
          <cell r="AV4578" t="str">
            <v>viable</v>
          </cell>
        </row>
        <row r="4579">
          <cell r="AP4579">
            <v>166026</v>
          </cell>
          <cell r="AQ4579">
            <v>10001743</v>
          </cell>
          <cell r="AR4579">
            <v>10</v>
          </cell>
          <cell r="AS4579">
            <v>42731</v>
          </cell>
          <cell r="AT4579" t="str">
            <v>SD Reservado Mantenimiento Rutinario IDU Circuito Movilidad EJECUCION SITP 2016 -</v>
          </cell>
          <cell r="AU4579">
            <v>42731</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v>42731</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v>42731</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v>42731</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v>42667</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v>42361</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v>42361</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v>42313</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v>42361</v>
          </cell>
          <cell r="AV4588" t="str">
            <v>sc</v>
          </cell>
        </row>
        <row r="4589">
          <cell r="AP4589">
            <v>166263</v>
          </cell>
          <cell r="AQ4589">
            <v>10002317</v>
          </cell>
          <cell r="AR4589">
            <v>10</v>
          </cell>
          <cell r="AS4589">
            <v>42361</v>
          </cell>
          <cell r="AT4589" t="str">
            <v>UMV-638-2013 Terminado Acciones de Movilidad UAERMV Circuito Movilidad  -</v>
          </cell>
          <cell r="AU4589">
            <v>42361</v>
          </cell>
          <cell r="AV4589" t="str">
            <v>sc</v>
          </cell>
        </row>
        <row r="4590">
          <cell r="AP4590">
            <v>166279</v>
          </cell>
          <cell r="AQ4590">
            <v>10001900</v>
          </cell>
          <cell r="AR4590">
            <v>10</v>
          </cell>
          <cell r="AS4590">
            <v>42698</v>
          </cell>
          <cell r="AT4590" t="str">
            <v>FDLE-250-2014 Terminado Construcción FDL ENGATIVA Local SD -</v>
          </cell>
          <cell r="AU4590">
            <v>42698</v>
          </cell>
          <cell r="AV4590" t="str">
            <v>sc</v>
          </cell>
        </row>
        <row r="4591">
          <cell r="AP4591">
            <v>166281</v>
          </cell>
          <cell r="AQ4591">
            <v>10001766</v>
          </cell>
          <cell r="AR4591">
            <v>10</v>
          </cell>
          <cell r="AS4591">
            <v>41481</v>
          </cell>
          <cell r="AT4591" t="str">
            <v>SD Terminado Mantenimiento Periódico UAERMV Local  -</v>
          </cell>
          <cell r="AU4591">
            <v>41481</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v>42637</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v>42637</v>
          </cell>
          <cell r="AV4597" t="str">
            <v>sc</v>
          </cell>
        </row>
        <row r="4598">
          <cell r="AP4598">
            <v>390989</v>
          </cell>
          <cell r="AQ4598">
            <v>9004157</v>
          </cell>
          <cell r="AR4598">
            <v>10</v>
          </cell>
          <cell r="AS4598">
            <v>42637</v>
          </cell>
          <cell r="AT4598" t="str">
            <v>IDU-1702-2014 Terminado Diagnostico IDU Circuito Movilidad  Reporte Final-</v>
          </cell>
          <cell r="AU4598">
            <v>42637</v>
          </cell>
          <cell r="AV4598" t="str">
            <v>sc</v>
          </cell>
        </row>
        <row r="4599">
          <cell r="AP4599">
            <v>390992</v>
          </cell>
          <cell r="AQ4599">
            <v>9004158</v>
          </cell>
          <cell r="AR4599">
            <v>10</v>
          </cell>
          <cell r="AS4599">
            <v>42637</v>
          </cell>
          <cell r="AT4599" t="str">
            <v>IDU-1702-2014 Terminado Diagnostico IDU Circuito Movilidad  Reporte Final-</v>
          </cell>
          <cell r="AU4599">
            <v>42637</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v>42637</v>
          </cell>
          <cell r="AV4601" t="str">
            <v>sc</v>
          </cell>
        </row>
        <row r="4602">
          <cell r="AP4602">
            <v>390998</v>
          </cell>
          <cell r="AQ4602">
            <v>9004160</v>
          </cell>
          <cell r="AR4602">
            <v>10</v>
          </cell>
          <cell r="AS4602">
            <v>42313</v>
          </cell>
          <cell r="AT4602" t="str">
            <v>IDU-2128-2013 Terminado Acciones de Movilidad IDU Circuito Movilidad  -</v>
          </cell>
          <cell r="AU4602">
            <v>42313</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v>42313</v>
          </cell>
          <cell r="AV4604" t="str">
            <v>sc</v>
          </cell>
        </row>
        <row r="4605">
          <cell r="AP4605">
            <v>472171</v>
          </cell>
          <cell r="AQ4605">
            <v>10009977</v>
          </cell>
          <cell r="AR4605">
            <v>10</v>
          </cell>
          <cell r="AS4605">
            <v>42698</v>
          </cell>
          <cell r="AT4605" t="str">
            <v>FDLE-087-2013 Terminado Mantenimiento Periódico FDL ENGATIVA Circuito Movilidad SD -</v>
          </cell>
          <cell r="AU4605">
            <v>42698</v>
          </cell>
          <cell r="AV4605" t="str">
            <v>sc</v>
          </cell>
        </row>
        <row r="4606">
          <cell r="AP4606">
            <v>472199</v>
          </cell>
          <cell r="AQ4606">
            <v>10010026</v>
          </cell>
          <cell r="AR4606">
            <v>10</v>
          </cell>
          <cell r="AS4606">
            <v>42361</v>
          </cell>
          <cell r="AT4606" t="str">
            <v>UMV-638-2013 Terminado Acciones de Movilidad UAERMV Circuito Movilidad  -</v>
          </cell>
          <cell r="AU4606">
            <v>42361</v>
          </cell>
          <cell r="AV4606" t="str">
            <v>sc</v>
          </cell>
        </row>
        <row r="4607">
          <cell r="AP4607">
            <v>472203</v>
          </cell>
          <cell r="AQ4607">
            <v>10010030</v>
          </cell>
          <cell r="AR4607">
            <v>10</v>
          </cell>
          <cell r="AS4607">
            <v>42361</v>
          </cell>
          <cell r="AT4607" t="str">
            <v>UMV-638-2013 Terminado Acciones de Movilidad UAERMV Circuito Movilidad  -</v>
          </cell>
          <cell r="AU4607">
            <v>42361</v>
          </cell>
          <cell r="AV4607" t="str">
            <v>sc</v>
          </cell>
        </row>
        <row r="4608">
          <cell r="AP4608">
            <v>472208</v>
          </cell>
          <cell r="AQ4608">
            <v>10010035</v>
          </cell>
          <cell r="AR4608">
            <v>10</v>
          </cell>
          <cell r="AS4608">
            <v>42361</v>
          </cell>
          <cell r="AT4608" t="str">
            <v>UMV-638-2013 Terminado Acciones de Movilidad UAERMV Circuito Movilidad  -</v>
          </cell>
          <cell r="AU4608">
            <v>42361</v>
          </cell>
          <cell r="AV4608" t="str">
            <v>sc</v>
          </cell>
        </row>
        <row r="4609">
          <cell r="AP4609">
            <v>472209</v>
          </cell>
          <cell r="AQ4609">
            <v>10010036</v>
          </cell>
          <cell r="AR4609">
            <v>10</v>
          </cell>
          <cell r="AS4609">
            <v>42361</v>
          </cell>
          <cell r="AT4609" t="str">
            <v>UMV-638-2013 Terminado Acciones de Movilidad UAERMV Circuito Movilidad  -</v>
          </cell>
          <cell r="AU4609">
            <v>42361</v>
          </cell>
          <cell r="AV4609" t="str">
            <v>sc</v>
          </cell>
        </row>
        <row r="4610">
          <cell r="AP4610">
            <v>472212</v>
          </cell>
          <cell r="AQ4610">
            <v>10010039</v>
          </cell>
          <cell r="AR4610">
            <v>10</v>
          </cell>
          <cell r="AS4610">
            <v>42313</v>
          </cell>
          <cell r="AT4610" t="str">
            <v>IDU-74-2008 Terminado Rehabilitación IDU Circuito Movilidad  -</v>
          </cell>
          <cell r="AU4610">
            <v>42313</v>
          </cell>
          <cell r="AV4610" t="str">
            <v>sc</v>
          </cell>
        </row>
        <row r="4611">
          <cell r="AP4611">
            <v>472216</v>
          </cell>
          <cell r="AQ4611">
            <v>10010042</v>
          </cell>
          <cell r="AR4611">
            <v>10</v>
          </cell>
          <cell r="AS4611">
            <v>42361</v>
          </cell>
          <cell r="AT4611" t="str">
            <v>UMV-638-2013 Terminado Acciones de Movilidad UAERMV Circuito Movilidad  -</v>
          </cell>
          <cell r="AU4611">
            <v>42361</v>
          </cell>
          <cell r="AV4611" t="str">
            <v>sc</v>
          </cell>
        </row>
        <row r="4612">
          <cell r="AP4612">
            <v>472217</v>
          </cell>
          <cell r="AQ4612">
            <v>10010042</v>
          </cell>
          <cell r="AR4612">
            <v>10</v>
          </cell>
          <cell r="AS4612">
            <v>42361</v>
          </cell>
          <cell r="AT4612" t="str">
            <v>UMV-638-2013 Terminado Acciones de Movilidad UAERMV Circuito Movilidad  -</v>
          </cell>
          <cell r="AU4612">
            <v>42361</v>
          </cell>
          <cell r="AV4612" t="str">
            <v>sc</v>
          </cell>
        </row>
        <row r="4613">
          <cell r="AP4613">
            <v>472222</v>
          </cell>
          <cell r="AQ4613">
            <v>10010048</v>
          </cell>
          <cell r="AR4613">
            <v>10</v>
          </cell>
          <cell r="AS4613">
            <v>42698</v>
          </cell>
          <cell r="AT4613" t="str">
            <v>FDLE-087-2013 Terminado Mantenimiento Periódico FDL ENGATIVA Circuito Movilidad SD -</v>
          </cell>
          <cell r="AU4613">
            <v>42698</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v>42361</v>
          </cell>
          <cell r="AV4616" t="str">
            <v>sc</v>
          </cell>
        </row>
        <row r="4617">
          <cell r="AP4617">
            <v>472238</v>
          </cell>
          <cell r="AQ4617">
            <v>10010063</v>
          </cell>
          <cell r="AR4617">
            <v>10</v>
          </cell>
          <cell r="AS4617">
            <v>42723</v>
          </cell>
          <cell r="AT4617" t="str">
            <v>SD Terminado Mantenimiento Rutinario UAERMV Circuito Movilidad SD -</v>
          </cell>
          <cell r="AU4617">
            <v>42723</v>
          </cell>
          <cell r="AV4617" t="str">
            <v>sc</v>
          </cell>
        </row>
        <row r="4618">
          <cell r="AP4618">
            <v>472261</v>
          </cell>
          <cell r="AQ4618">
            <v>10010088</v>
          </cell>
          <cell r="AR4618">
            <v>10</v>
          </cell>
          <cell r="AS4618">
            <v>42695</v>
          </cell>
          <cell r="AT4618" t="str">
            <v>FDLE-019-2015 Terminado Construcción FDL ENGATIVA Circuito Movilidad SD -</v>
          </cell>
          <cell r="AU4618">
            <v>42695</v>
          </cell>
          <cell r="AV4618" t="str">
            <v>sc</v>
          </cell>
        </row>
        <row r="4619">
          <cell r="AP4619">
            <v>472262</v>
          </cell>
          <cell r="AQ4619">
            <v>10010088</v>
          </cell>
          <cell r="AR4619">
            <v>10</v>
          </cell>
          <cell r="AS4619">
            <v>42695</v>
          </cell>
          <cell r="AT4619" t="str">
            <v>FDLE-019-2015 Terminado Construcción FDL ENGATIVA Circuito Movilidad SD -</v>
          </cell>
          <cell r="AU4619">
            <v>42695</v>
          </cell>
          <cell r="AV4619" t="str">
            <v>sc</v>
          </cell>
        </row>
        <row r="4620">
          <cell r="AP4620">
            <v>472274</v>
          </cell>
          <cell r="AQ4620">
            <v>10010101</v>
          </cell>
          <cell r="AR4620">
            <v>10</v>
          </cell>
          <cell r="AS4620">
            <v>42313</v>
          </cell>
          <cell r="AT4620" t="str">
            <v>IDU-74-2008 Terminado Rehabilitación IDU Circuito Movilidad  -</v>
          </cell>
          <cell r="AU4620">
            <v>42313</v>
          </cell>
          <cell r="AV4620" t="str">
            <v>sc</v>
          </cell>
        </row>
        <row r="4621">
          <cell r="AP4621">
            <v>472599</v>
          </cell>
          <cell r="AQ4621">
            <v>13002496</v>
          </cell>
          <cell r="AR4621">
            <v>10</v>
          </cell>
          <cell r="AS4621">
            <v>42313</v>
          </cell>
          <cell r="AT4621" t="str">
            <v>IDU-1810-2013 Terminado Mantenimiento Periódico IDU Circuito Movilidad  -</v>
          </cell>
          <cell r="AU4621">
            <v>42313</v>
          </cell>
          <cell r="AV4621" t="str">
            <v>sc</v>
          </cell>
        </row>
        <row r="4622">
          <cell r="AP4622">
            <v>508837</v>
          </cell>
          <cell r="AQ4622">
            <v>10008746</v>
          </cell>
          <cell r="AR4622">
            <v>10</v>
          </cell>
          <cell r="AS4622">
            <v>42313</v>
          </cell>
          <cell r="AT4622" t="str">
            <v>IDU-74-2008 Terminado Mantenimiento Rutinario IDU Circuito Movilidad  -</v>
          </cell>
          <cell r="AU4622">
            <v>42313</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v>40774</v>
          </cell>
          <cell r="AV5336" t="str">
            <v>sc</v>
          </cell>
        </row>
        <row r="5337">
          <cell r="AP5337">
            <v>166823</v>
          </cell>
          <cell r="AQ5337">
            <v>11011584</v>
          </cell>
          <cell r="AR5337">
            <v>11</v>
          </cell>
          <cell r="AS5337">
            <v>40774</v>
          </cell>
          <cell r="AT5337" t="str">
            <v>CONV-016-2011 Terminado Mantenimiento Periódico UAERMV Circuito Movilidad  -</v>
          </cell>
          <cell r="AU5337">
            <v>40774</v>
          </cell>
          <cell r="AV5337" t="str">
            <v>sc</v>
          </cell>
        </row>
        <row r="5338">
          <cell r="AP5338">
            <v>166914</v>
          </cell>
          <cell r="AQ5338">
            <v>11010950</v>
          </cell>
          <cell r="AR5338">
            <v>11</v>
          </cell>
          <cell r="AS5338">
            <v>40774</v>
          </cell>
          <cell r="AT5338" t="str">
            <v>CONV-016-2011 Terminado Mantenimiento Periódico UAERMV Circuito Movilidad  -</v>
          </cell>
          <cell r="AU5338">
            <v>40774</v>
          </cell>
          <cell r="AV5338" t="str">
            <v>sc</v>
          </cell>
        </row>
        <row r="5339">
          <cell r="AP5339">
            <v>166915</v>
          </cell>
          <cell r="AQ5339">
            <v>11010950</v>
          </cell>
          <cell r="AR5339">
            <v>11</v>
          </cell>
          <cell r="AS5339">
            <v>40774</v>
          </cell>
          <cell r="AT5339" t="str">
            <v>CONV-016-2011 Terminado Mantenimiento Periódico UAERMV Circuito Movilidad  -</v>
          </cell>
          <cell r="AU5339">
            <v>40774</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v>40737</v>
          </cell>
          <cell r="AV5342" t="str">
            <v>sc</v>
          </cell>
        </row>
        <row r="5343">
          <cell r="AP5343">
            <v>167275</v>
          </cell>
          <cell r="AQ5343">
            <v>11009983</v>
          </cell>
          <cell r="AR5343">
            <v>11</v>
          </cell>
          <cell r="AS5343">
            <v>41834</v>
          </cell>
          <cell r="AT5343" t="str">
            <v>SD Terminado Construcción FDL SUBA Local  Reporte Servidor Agosto 2015-</v>
          </cell>
          <cell r="AU5343">
            <v>41834</v>
          </cell>
          <cell r="AV5343" t="str">
            <v>sc</v>
          </cell>
        </row>
        <row r="5344">
          <cell r="AP5344">
            <v>167276</v>
          </cell>
          <cell r="AQ5344">
            <v>11009976</v>
          </cell>
          <cell r="AR5344">
            <v>11</v>
          </cell>
          <cell r="AS5344">
            <v>41850</v>
          </cell>
          <cell r="AT5344" t="str">
            <v>SD Terminado Mantenimiento Periódico FDL SUBA Local  -</v>
          </cell>
          <cell r="AU5344">
            <v>41850</v>
          </cell>
          <cell r="AV5344" t="str">
            <v>sc</v>
          </cell>
        </row>
        <row r="5345">
          <cell r="AP5345">
            <v>167319</v>
          </cell>
          <cell r="AQ5345">
            <v>11010288</v>
          </cell>
          <cell r="AR5345">
            <v>11</v>
          </cell>
          <cell r="AS5345">
            <v>40613</v>
          </cell>
          <cell r="AT5345" t="str">
            <v>UMV-189-2009 Terminado Mantenimiento Periódico UAERMV Circuito Movilidad  -</v>
          </cell>
          <cell r="AU5345">
            <v>40613</v>
          </cell>
          <cell r="AV5345" t="str">
            <v>sc</v>
          </cell>
        </row>
        <row r="5346">
          <cell r="AP5346">
            <v>167389</v>
          </cell>
          <cell r="AQ5346">
            <v>11009471</v>
          </cell>
          <cell r="AR5346">
            <v>11</v>
          </cell>
          <cell r="AS5346">
            <v>40645</v>
          </cell>
          <cell r="AT5346" t="str">
            <v>UMV-189-2009 Terminado Mantenimiento Periódico UAERMV Circuito Movilidad  -</v>
          </cell>
          <cell r="AU5346">
            <v>40645</v>
          </cell>
          <cell r="AV5346" t="str">
            <v>sc</v>
          </cell>
        </row>
        <row r="5347">
          <cell r="AP5347">
            <v>167390</v>
          </cell>
          <cell r="AQ5347">
            <v>11009355</v>
          </cell>
          <cell r="AR5347">
            <v>11</v>
          </cell>
          <cell r="AS5347">
            <v>40645</v>
          </cell>
          <cell r="AT5347" t="str">
            <v>UMV-189-2009 Terminado Mantenimiento Periódico UAERMV Circuito Movilidad  -</v>
          </cell>
          <cell r="AU5347">
            <v>40645</v>
          </cell>
          <cell r="AV5347" t="str">
            <v>sc</v>
          </cell>
        </row>
        <row r="5348">
          <cell r="AP5348">
            <v>167391</v>
          </cell>
          <cell r="AQ5348">
            <v>11009217</v>
          </cell>
          <cell r="AR5348">
            <v>11</v>
          </cell>
          <cell r="AS5348">
            <v>40645</v>
          </cell>
          <cell r="AT5348" t="str">
            <v>UMV-189-2009 Terminado Mantenimiento Periódico UAERMV Circuito Movilidad  -</v>
          </cell>
          <cell r="AU5348">
            <v>40645</v>
          </cell>
          <cell r="AV5348" t="str">
            <v>sc</v>
          </cell>
        </row>
        <row r="5349">
          <cell r="AP5349">
            <v>167395</v>
          </cell>
          <cell r="AQ5349">
            <v>11008587</v>
          </cell>
          <cell r="AR5349">
            <v>11</v>
          </cell>
          <cell r="AT5349" t="str">
            <v>SD Terminado Mantenimiento Periódico FDL SUBA Circuito Movilidad  Reporte servidor de mapas agosto 2015-</v>
          </cell>
          <cell r="AU5349">
            <v>11</v>
          </cell>
          <cell r="AV5349" t="str">
            <v>sc</v>
          </cell>
        </row>
        <row r="5350">
          <cell r="AP5350">
            <v>167415</v>
          </cell>
          <cell r="AQ5350">
            <v>11009716</v>
          </cell>
          <cell r="AR5350">
            <v>11</v>
          </cell>
          <cell r="AS5350">
            <v>41519</v>
          </cell>
          <cell r="AT5350" t="str">
            <v>SD Terminado Mantenimiento Periódico UAERMV Circuito Movilidad  -</v>
          </cell>
          <cell r="AU5350">
            <v>41519</v>
          </cell>
          <cell r="AV5350" t="str">
            <v>sc</v>
          </cell>
        </row>
        <row r="5351">
          <cell r="AP5351">
            <v>167419</v>
          </cell>
          <cell r="AQ5351">
            <v>11009513</v>
          </cell>
          <cell r="AR5351">
            <v>11</v>
          </cell>
          <cell r="AS5351">
            <v>41029</v>
          </cell>
          <cell r="AT5351" t="str">
            <v>UMV-189-2009 Terminado Mantenimiento Periódico UAERMV Circuito Movilidad  -</v>
          </cell>
          <cell r="AU5351">
            <v>41029</v>
          </cell>
          <cell r="AV5351" t="str">
            <v>sc</v>
          </cell>
        </row>
        <row r="5352">
          <cell r="AP5352">
            <v>167421</v>
          </cell>
          <cell r="AQ5352">
            <v>11009332</v>
          </cell>
          <cell r="AR5352">
            <v>11</v>
          </cell>
          <cell r="AS5352">
            <v>42671</v>
          </cell>
          <cell r="AT5352" t="str">
            <v>SD Reservado Mantenimiento Rutinario UAERMV Circuito Movilidad SD -</v>
          </cell>
          <cell r="AU5352">
            <v>42671</v>
          </cell>
          <cell r="AV5352" t="str">
            <v>sc</v>
          </cell>
        </row>
        <row r="5353">
          <cell r="AP5353">
            <v>167422</v>
          </cell>
          <cell r="AQ5353">
            <v>11009281</v>
          </cell>
          <cell r="AR5353">
            <v>11</v>
          </cell>
          <cell r="AS5353">
            <v>42671</v>
          </cell>
          <cell r="AT5353" t="str">
            <v>SD Reservado Parcheo UAERMV Circuito Movilidad SD -</v>
          </cell>
          <cell r="AU5353">
            <v>42671</v>
          </cell>
          <cell r="AV5353" t="str">
            <v>sc</v>
          </cell>
        </row>
        <row r="5354">
          <cell r="AP5354">
            <v>167423</v>
          </cell>
          <cell r="AQ5354">
            <v>11009200</v>
          </cell>
          <cell r="AR5354">
            <v>11</v>
          </cell>
          <cell r="AS5354">
            <v>42671</v>
          </cell>
          <cell r="AT5354" t="str">
            <v>SD Reservado Parcheo UAERMV Circuito Movilidad SD -</v>
          </cell>
          <cell r="AU5354">
            <v>42671</v>
          </cell>
          <cell r="AV5354" t="str">
            <v>sc</v>
          </cell>
        </row>
        <row r="5355">
          <cell r="AP5355">
            <v>167424</v>
          </cell>
          <cell r="AQ5355">
            <v>11009072</v>
          </cell>
          <cell r="AR5355">
            <v>11</v>
          </cell>
          <cell r="AS5355">
            <v>42671</v>
          </cell>
          <cell r="AT5355" t="str">
            <v>SD Reservado Mantenimiento Rutinario UAERMV Circuito Movilidad SD -</v>
          </cell>
          <cell r="AU5355">
            <v>42671</v>
          </cell>
          <cell r="AV5355" t="str">
            <v>sc</v>
          </cell>
        </row>
        <row r="5356">
          <cell r="AP5356">
            <v>167432</v>
          </cell>
          <cell r="AQ5356">
            <v>11010287</v>
          </cell>
          <cell r="AR5356">
            <v>11</v>
          </cell>
          <cell r="AS5356">
            <v>42313</v>
          </cell>
          <cell r="AT5356" t="str">
            <v>CONV-009-2011 Terminado Acciones de Movilidad IDU Local  -</v>
          </cell>
          <cell r="AU5356">
            <v>42313</v>
          </cell>
          <cell r="AV5356" t="str">
            <v>sc</v>
          </cell>
        </row>
        <row r="5357">
          <cell r="AP5357">
            <v>167433</v>
          </cell>
          <cell r="AQ5357">
            <v>11010265</v>
          </cell>
          <cell r="AR5357">
            <v>11</v>
          </cell>
          <cell r="AS5357">
            <v>40737</v>
          </cell>
          <cell r="AT5357" t="str">
            <v>UMV-189-2009 Terminado Mantenimiento Periódico UAERMV Local  -</v>
          </cell>
          <cell r="AU5357">
            <v>40737</v>
          </cell>
          <cell r="AV5357" t="str">
            <v>sc</v>
          </cell>
        </row>
        <row r="5358">
          <cell r="AP5358">
            <v>167480</v>
          </cell>
          <cell r="AQ5358">
            <v>11009472</v>
          </cell>
          <cell r="AR5358">
            <v>11</v>
          </cell>
          <cell r="AS5358">
            <v>40613</v>
          </cell>
          <cell r="AT5358" t="str">
            <v>UMV-189-2009 Terminado Mantenimiento Periódico UAERMV Local  -</v>
          </cell>
          <cell r="AU5358">
            <v>40613</v>
          </cell>
          <cell r="AV5358" t="str">
            <v>sc</v>
          </cell>
        </row>
        <row r="5359">
          <cell r="AP5359">
            <v>167481</v>
          </cell>
          <cell r="AQ5359">
            <v>11009466</v>
          </cell>
          <cell r="AR5359">
            <v>11</v>
          </cell>
          <cell r="AS5359">
            <v>40613</v>
          </cell>
          <cell r="AT5359" t="str">
            <v>UMV-189-2009 Terminado Mantenimiento Periódico UAERMV Local  -</v>
          </cell>
          <cell r="AU5359">
            <v>40613</v>
          </cell>
          <cell r="AV5359" t="str">
            <v>sc</v>
          </cell>
        </row>
        <row r="5360">
          <cell r="AP5360">
            <v>167496</v>
          </cell>
          <cell r="AQ5360">
            <v>11009386</v>
          </cell>
          <cell r="AR5360">
            <v>11</v>
          </cell>
          <cell r="AS5360">
            <v>42313</v>
          </cell>
          <cell r="AT5360" t="str">
            <v>IDU-55-2012 Terminado Acciones de Movilidad IDU Arterial  -</v>
          </cell>
          <cell r="AU5360">
            <v>42313</v>
          </cell>
          <cell r="AV5360" t="str">
            <v>sc</v>
          </cell>
        </row>
        <row r="5361">
          <cell r="AP5361">
            <v>167499</v>
          </cell>
          <cell r="AQ5361">
            <v>11009356</v>
          </cell>
          <cell r="AR5361">
            <v>11</v>
          </cell>
          <cell r="AS5361">
            <v>42313</v>
          </cell>
          <cell r="AT5361" t="str">
            <v>IDU-1815-2013 Terminado Acciones de Movilidad IDU Arterial  -</v>
          </cell>
          <cell r="AU5361">
            <v>42313</v>
          </cell>
          <cell r="AV5361" t="str">
            <v>sc</v>
          </cell>
        </row>
        <row r="5362">
          <cell r="AP5362">
            <v>167500</v>
          </cell>
          <cell r="AQ5362">
            <v>11009345</v>
          </cell>
          <cell r="AR5362">
            <v>11</v>
          </cell>
          <cell r="AS5362">
            <v>42313</v>
          </cell>
          <cell r="AT5362" t="str">
            <v>IDU-1815-2013 Terminado Acciones de Movilidad IDU Arterial  -</v>
          </cell>
          <cell r="AU5362">
            <v>42313</v>
          </cell>
          <cell r="AV5362" t="str">
            <v>sc</v>
          </cell>
        </row>
        <row r="5363">
          <cell r="AP5363">
            <v>167563</v>
          </cell>
          <cell r="AQ5363">
            <v>11010181</v>
          </cell>
          <cell r="AR5363">
            <v>11</v>
          </cell>
          <cell r="AS5363">
            <v>42738</v>
          </cell>
          <cell r="AT5363" t="str">
            <v>FDLS-LP-003-2016 Reservado Conservacion FDL SUBA Circuito Movilidad SD -</v>
          </cell>
          <cell r="AU5363">
            <v>42738</v>
          </cell>
          <cell r="AV5363" t="str">
            <v>sc</v>
          </cell>
        </row>
        <row r="5364">
          <cell r="AP5364">
            <v>167564</v>
          </cell>
          <cell r="AQ5364">
            <v>11010149</v>
          </cell>
          <cell r="AR5364">
            <v>11</v>
          </cell>
          <cell r="AS5364">
            <v>42738</v>
          </cell>
          <cell r="AT5364" t="str">
            <v>FDLS-LP-003-2016 Reservado Conservacion FDL SUBA Circuito Movilidad SD -</v>
          </cell>
          <cell r="AU5364">
            <v>42738</v>
          </cell>
          <cell r="AV5364" t="str">
            <v>sc</v>
          </cell>
        </row>
        <row r="5365">
          <cell r="AP5365">
            <v>167565</v>
          </cell>
          <cell r="AQ5365">
            <v>11010088</v>
          </cell>
          <cell r="AR5365">
            <v>11</v>
          </cell>
          <cell r="AS5365">
            <v>41834</v>
          </cell>
          <cell r="AT5365" t="str">
            <v>104-2013 Terminado Mantenimiento Periódico FDL SUBA Circuito Movilidad  -</v>
          </cell>
          <cell r="AU5365">
            <v>41834</v>
          </cell>
          <cell r="AV5365" t="str">
            <v>sc</v>
          </cell>
        </row>
        <row r="5366">
          <cell r="AP5366">
            <v>167566</v>
          </cell>
          <cell r="AQ5366">
            <v>11010031</v>
          </cell>
          <cell r="AR5366">
            <v>11</v>
          </cell>
          <cell r="AS5366">
            <v>40598</v>
          </cell>
          <cell r="AT5366" t="str">
            <v>UMV-188-2009 Terminado Mantenimiento Periódico UAERMV Circuito Movilidad  -</v>
          </cell>
          <cell r="AU5366">
            <v>40598</v>
          </cell>
          <cell r="AV5366" t="str">
            <v>sc</v>
          </cell>
        </row>
        <row r="5367">
          <cell r="AP5367">
            <v>167567</v>
          </cell>
          <cell r="AQ5367">
            <v>11009977</v>
          </cell>
          <cell r="AR5367">
            <v>11</v>
          </cell>
          <cell r="AS5367">
            <v>41834</v>
          </cell>
          <cell r="AT5367" t="str">
            <v>104-2013 Terminado Mantenimiento Periódico FDL SUBA Circuito Movilidad  -</v>
          </cell>
          <cell r="AU5367">
            <v>41834</v>
          </cell>
          <cell r="AV5367" t="str">
            <v>sc</v>
          </cell>
        </row>
        <row r="5368">
          <cell r="AP5368">
            <v>167568</v>
          </cell>
          <cell r="AQ5368">
            <v>11009877</v>
          </cell>
          <cell r="AR5368">
            <v>11</v>
          </cell>
          <cell r="AS5368">
            <v>40598</v>
          </cell>
          <cell r="AT5368" t="str">
            <v>UMV-188-2009 Terminado Mantenimiento Periódico UAERMV Circuito Movilidad  -</v>
          </cell>
          <cell r="AU5368">
            <v>40598</v>
          </cell>
          <cell r="AV5368" t="str">
            <v>sc</v>
          </cell>
        </row>
        <row r="5369">
          <cell r="AP5369">
            <v>167569</v>
          </cell>
          <cell r="AQ5369">
            <v>11009755</v>
          </cell>
          <cell r="AR5369">
            <v>11</v>
          </cell>
          <cell r="AS5369">
            <v>41834</v>
          </cell>
          <cell r="AT5369" t="str">
            <v>104-2013 Terminado Mantenimiento Periódico FDL SUBA Circuito Movilidad  -</v>
          </cell>
          <cell r="AU5369">
            <v>41834</v>
          </cell>
          <cell r="AV5369" t="str">
            <v>sc</v>
          </cell>
        </row>
        <row r="5370">
          <cell r="AP5370">
            <v>167611</v>
          </cell>
          <cell r="AQ5370">
            <v>11008923</v>
          </cell>
          <cell r="AR5370">
            <v>11</v>
          </cell>
          <cell r="AS5370">
            <v>41817</v>
          </cell>
          <cell r="AT5370" t="str">
            <v>SD Terminado Mantenimiento Periódico UAERMV Local  -</v>
          </cell>
          <cell r="AU5370">
            <v>41817</v>
          </cell>
          <cell r="AV5370" t="str">
            <v>sc</v>
          </cell>
        </row>
        <row r="5371">
          <cell r="AP5371">
            <v>167612</v>
          </cell>
          <cell r="AQ5371">
            <v>11008878</v>
          </cell>
          <cell r="AR5371">
            <v>11</v>
          </cell>
          <cell r="AS5371">
            <v>41817</v>
          </cell>
          <cell r="AT5371" t="str">
            <v>SD Terminado Mantenimiento Periódico UAERMV Local  -</v>
          </cell>
          <cell r="AU5371">
            <v>41817</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v>41850</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v>41850</v>
          </cell>
          <cell r="AV5373" t="str">
            <v>sc</v>
          </cell>
        </row>
        <row r="5374">
          <cell r="AP5374">
            <v>167646</v>
          </cell>
          <cell r="AQ5374">
            <v>11009145</v>
          </cell>
          <cell r="AR5374">
            <v>11</v>
          </cell>
          <cell r="AT5374" t="str">
            <v>SD Terminado Reconstrucción FDL SUBA Local  Reporte servidor de mapas agosto 2015-</v>
          </cell>
          <cell r="AU5374">
            <v>11</v>
          </cell>
          <cell r="AV5374" t="str">
            <v>sc</v>
          </cell>
        </row>
        <row r="5375">
          <cell r="AP5375">
            <v>167647</v>
          </cell>
          <cell r="AQ5375">
            <v>11008839</v>
          </cell>
          <cell r="AR5375">
            <v>11</v>
          </cell>
          <cell r="AT5375" t="str">
            <v>142-2013 Terminado Construcción FDL SUBA Local  Reporte servidor de mapas agosto 2015-</v>
          </cell>
          <cell r="AU5375">
            <v>11</v>
          </cell>
          <cell r="AV5375" t="str">
            <v>sc</v>
          </cell>
        </row>
        <row r="5376">
          <cell r="AP5376">
            <v>167648</v>
          </cell>
          <cell r="AQ5376">
            <v>11008742</v>
          </cell>
          <cell r="AR5376">
            <v>11</v>
          </cell>
          <cell r="AS5376">
            <v>41850</v>
          </cell>
          <cell r="AT5376" t="str">
            <v>142-2013 Terminado Construcción FDL SUBA Local  Reporte Servidor Agosto 2015-</v>
          </cell>
          <cell r="AU5376">
            <v>41850</v>
          </cell>
          <cell r="AV5376" t="str">
            <v>sc</v>
          </cell>
        </row>
        <row r="5377">
          <cell r="AP5377">
            <v>167649</v>
          </cell>
          <cell r="AQ5377">
            <v>11008595</v>
          </cell>
          <cell r="AR5377">
            <v>11</v>
          </cell>
          <cell r="AT5377" t="str">
            <v>SD Terminado Mantenimiento Periódico FDL SUBA Local  Reporte servidor de mapas agosto 2015-</v>
          </cell>
          <cell r="AU5377">
            <v>11</v>
          </cell>
          <cell r="AV5377" t="str">
            <v>sc</v>
          </cell>
        </row>
        <row r="5378">
          <cell r="AP5378">
            <v>167650</v>
          </cell>
          <cell r="AQ5378">
            <v>11008451</v>
          </cell>
          <cell r="AR5378">
            <v>11</v>
          </cell>
          <cell r="AS5378">
            <v>42671</v>
          </cell>
          <cell r="AT5378" t="str">
            <v>SD Reservado Parcheo UAERMV Local SD -</v>
          </cell>
          <cell r="AU5378">
            <v>42671</v>
          </cell>
          <cell r="AV5378" t="str">
            <v>sc</v>
          </cell>
        </row>
        <row r="5379">
          <cell r="AP5379">
            <v>167687</v>
          </cell>
          <cell r="AQ5379">
            <v>11010246</v>
          </cell>
          <cell r="AR5379">
            <v>11</v>
          </cell>
          <cell r="AS5379">
            <v>42313</v>
          </cell>
          <cell r="AT5379" t="str">
            <v>IDU-69-2008 Terminado Acciones de Movilidad IDU Arterial  -</v>
          </cell>
          <cell r="AU5379">
            <v>42313</v>
          </cell>
          <cell r="AV5379" t="str">
            <v>sc</v>
          </cell>
        </row>
        <row r="5380">
          <cell r="AP5380">
            <v>167688</v>
          </cell>
          <cell r="AQ5380">
            <v>11010246</v>
          </cell>
          <cell r="AR5380">
            <v>11</v>
          </cell>
          <cell r="AS5380">
            <v>42313</v>
          </cell>
          <cell r="AT5380" t="str">
            <v>IDU-1815-2013 Terminado Acciones de Movilidad IDU Arterial  -</v>
          </cell>
          <cell r="AU5380">
            <v>42313</v>
          </cell>
          <cell r="AV5380" t="str">
            <v>sc</v>
          </cell>
        </row>
        <row r="5381">
          <cell r="AP5381">
            <v>167689</v>
          </cell>
          <cell r="AQ5381">
            <v>11010091</v>
          </cell>
          <cell r="AR5381">
            <v>11</v>
          </cell>
          <cell r="AS5381">
            <v>42313</v>
          </cell>
          <cell r="AT5381" t="str">
            <v>IDU-69-2008 Terminado Acciones de Movilidad IDU Arterial  -</v>
          </cell>
          <cell r="AU5381">
            <v>42313</v>
          </cell>
          <cell r="AV5381" t="str">
            <v>sc</v>
          </cell>
        </row>
        <row r="5382">
          <cell r="AP5382">
            <v>167690</v>
          </cell>
          <cell r="AQ5382">
            <v>11010091</v>
          </cell>
          <cell r="AR5382">
            <v>11</v>
          </cell>
          <cell r="AS5382">
            <v>42313</v>
          </cell>
          <cell r="AT5382" t="str">
            <v>IDU-69-2008 Terminado Acciones de Movilidad IDU Arterial  -</v>
          </cell>
          <cell r="AU5382">
            <v>42313</v>
          </cell>
          <cell r="AV5382" t="str">
            <v>sc</v>
          </cell>
        </row>
        <row r="5383">
          <cell r="AP5383">
            <v>167700</v>
          </cell>
          <cell r="AQ5383">
            <v>11009694</v>
          </cell>
          <cell r="AR5383">
            <v>11</v>
          </cell>
          <cell r="AS5383">
            <v>42313</v>
          </cell>
          <cell r="AT5383" t="str">
            <v>IDU-1815-2013 Terminado Acciones de Movilidad IDU Arterial  -</v>
          </cell>
          <cell r="AU5383">
            <v>42313</v>
          </cell>
          <cell r="AV5383" t="str">
            <v>sc</v>
          </cell>
        </row>
        <row r="5384">
          <cell r="AP5384">
            <v>167701</v>
          </cell>
          <cell r="AQ5384">
            <v>11009580</v>
          </cell>
          <cell r="AR5384">
            <v>11</v>
          </cell>
          <cell r="AS5384">
            <v>42313</v>
          </cell>
          <cell r="AT5384" t="str">
            <v>IDU-69-2008 Terminado Acciones de Movilidad IDU Arterial  -</v>
          </cell>
          <cell r="AU5384">
            <v>42313</v>
          </cell>
          <cell r="AV5384" t="str">
            <v>sc</v>
          </cell>
        </row>
        <row r="5385">
          <cell r="AP5385">
            <v>167702</v>
          </cell>
          <cell r="AQ5385">
            <v>11009580</v>
          </cell>
          <cell r="AR5385">
            <v>11</v>
          </cell>
          <cell r="AS5385">
            <v>42313</v>
          </cell>
          <cell r="AT5385" t="str">
            <v>IDU-1815-2013 Terminado Acciones de Movilidad IDU Arterial  -</v>
          </cell>
          <cell r="AU5385">
            <v>42313</v>
          </cell>
          <cell r="AV5385" t="str">
            <v>sc</v>
          </cell>
        </row>
        <row r="5386">
          <cell r="AP5386">
            <v>167946</v>
          </cell>
          <cell r="AQ5386">
            <v>11009511</v>
          </cell>
          <cell r="AR5386">
            <v>11</v>
          </cell>
          <cell r="AS5386">
            <v>42313</v>
          </cell>
          <cell r="AT5386" t="str">
            <v>IDU-1815-2013 Terminado Acciones de Movilidad IDU Arterial  -</v>
          </cell>
          <cell r="AU5386">
            <v>42313</v>
          </cell>
          <cell r="AV5386" t="str">
            <v>sc</v>
          </cell>
        </row>
        <row r="5387">
          <cell r="AP5387">
            <v>167948</v>
          </cell>
          <cell r="AQ5387">
            <v>11009425</v>
          </cell>
          <cell r="AR5387">
            <v>11</v>
          </cell>
          <cell r="AS5387">
            <v>42313</v>
          </cell>
          <cell r="AT5387" t="str">
            <v>IDU-1815-2013 Terminado Acciones de Movilidad IDU Arterial  -</v>
          </cell>
          <cell r="AU5387">
            <v>42313</v>
          </cell>
          <cell r="AV5387" t="str">
            <v>sc</v>
          </cell>
        </row>
        <row r="5388">
          <cell r="AP5388">
            <v>167952</v>
          </cell>
          <cell r="AQ5388">
            <v>11009280</v>
          </cell>
          <cell r="AR5388">
            <v>11</v>
          </cell>
          <cell r="AS5388">
            <v>42313</v>
          </cell>
          <cell r="AT5388" t="str">
            <v>IDU-1815-2013 Terminado Acciones de Movilidad IDU Arterial  -</v>
          </cell>
          <cell r="AU5388">
            <v>42313</v>
          </cell>
          <cell r="AV5388" t="str">
            <v>sc</v>
          </cell>
        </row>
        <row r="5389">
          <cell r="AP5389">
            <v>167960</v>
          </cell>
          <cell r="AQ5389">
            <v>11008767</v>
          </cell>
          <cell r="AR5389">
            <v>11</v>
          </cell>
          <cell r="AS5389">
            <v>42313</v>
          </cell>
          <cell r="AT5389" t="str">
            <v>IDU-1815-2013 Terminado Acciones de Movilidad IDU Arterial  -</v>
          </cell>
          <cell r="AU5389">
            <v>42313</v>
          </cell>
          <cell r="AV5389" t="str">
            <v>sc</v>
          </cell>
        </row>
        <row r="5390">
          <cell r="AP5390">
            <v>168140</v>
          </cell>
          <cell r="AQ5390">
            <v>11008233</v>
          </cell>
          <cell r="AR5390">
            <v>11</v>
          </cell>
          <cell r="AS5390">
            <v>42313</v>
          </cell>
          <cell r="AT5390" t="str">
            <v>IDU-1815-2013 Terminado Acciones de Movilidad IDU Arterial  -</v>
          </cell>
          <cell r="AU5390">
            <v>42313</v>
          </cell>
          <cell r="AV5390" t="str">
            <v>sc</v>
          </cell>
        </row>
        <row r="5391">
          <cell r="AP5391">
            <v>168146</v>
          </cell>
          <cell r="AQ5391">
            <v>11007936</v>
          </cell>
          <cell r="AR5391">
            <v>11</v>
          </cell>
          <cell r="AS5391">
            <v>42313</v>
          </cell>
          <cell r="AT5391" t="str">
            <v>IDU-1815-2013 Terminado Acciones de Movilidad IDU Arterial  -</v>
          </cell>
          <cell r="AU5391">
            <v>42313</v>
          </cell>
          <cell r="AV5391" t="str">
            <v>sc</v>
          </cell>
        </row>
        <row r="5392">
          <cell r="AP5392">
            <v>168149</v>
          </cell>
          <cell r="AQ5392">
            <v>11007712</v>
          </cell>
          <cell r="AR5392">
            <v>11</v>
          </cell>
          <cell r="AS5392">
            <v>42313</v>
          </cell>
          <cell r="AT5392" t="str">
            <v>IDU-69-2008 Terminado Acciones de Movilidad IDU Arterial  -</v>
          </cell>
          <cell r="AU5392">
            <v>42313</v>
          </cell>
          <cell r="AV5392" t="str">
            <v>sc</v>
          </cell>
        </row>
        <row r="5393">
          <cell r="AP5393">
            <v>168150</v>
          </cell>
          <cell r="AQ5393">
            <v>11007712</v>
          </cell>
          <cell r="AR5393">
            <v>11</v>
          </cell>
          <cell r="AS5393">
            <v>42313</v>
          </cell>
          <cell r="AT5393" t="str">
            <v>IDU-1815-2013 Terminado Acciones de Movilidad IDU Arterial  -</v>
          </cell>
          <cell r="AU5393">
            <v>42313</v>
          </cell>
          <cell r="AV5393" t="str">
            <v>sc</v>
          </cell>
        </row>
        <row r="5394">
          <cell r="AP5394">
            <v>168273</v>
          </cell>
          <cell r="AQ5394">
            <v>11011402</v>
          </cell>
          <cell r="AR5394">
            <v>11</v>
          </cell>
          <cell r="AS5394">
            <v>42313</v>
          </cell>
          <cell r="AT5394" t="str">
            <v>IDU-55-2012 Terminado Acciones de Movilidad IDU Circuito Movilidad  -</v>
          </cell>
          <cell r="AU5394">
            <v>42313</v>
          </cell>
          <cell r="AV5394" t="str">
            <v>sc</v>
          </cell>
        </row>
        <row r="5395">
          <cell r="AP5395">
            <v>168397</v>
          </cell>
          <cell r="AQ5395">
            <v>11011202</v>
          </cell>
          <cell r="AR5395">
            <v>11</v>
          </cell>
          <cell r="AS5395">
            <v>40737</v>
          </cell>
          <cell r="AT5395" t="str">
            <v>UMV-189-2009 Terminado Mantenimiento Periódico UAERMV Circuito Movilidad  -</v>
          </cell>
          <cell r="AU5395">
            <v>40737</v>
          </cell>
          <cell r="AV5395" t="str">
            <v>SITP Viable</v>
          </cell>
        </row>
        <row r="5396">
          <cell r="AP5396">
            <v>168449</v>
          </cell>
          <cell r="AQ5396">
            <v>11011207</v>
          </cell>
          <cell r="AR5396">
            <v>11</v>
          </cell>
          <cell r="AS5396">
            <v>41834</v>
          </cell>
          <cell r="AT5396" t="str">
            <v>SD Terminado Mantenimiento Periódico FDL SUBA Local  -</v>
          </cell>
          <cell r="AU5396">
            <v>41834</v>
          </cell>
          <cell r="AV5396" t="str">
            <v>sc</v>
          </cell>
        </row>
        <row r="5397">
          <cell r="AP5397">
            <v>168450</v>
          </cell>
          <cell r="AQ5397">
            <v>11011138</v>
          </cell>
          <cell r="AR5397">
            <v>11</v>
          </cell>
          <cell r="AS5397">
            <v>41834</v>
          </cell>
          <cell r="AT5397" t="str">
            <v>SD Terminado Mantenimiento Periódico FDL SUBA Local  Reporte Servidor Agosto 2015-</v>
          </cell>
          <cell r="AU5397">
            <v>41834</v>
          </cell>
          <cell r="AV5397" t="str">
            <v>sc</v>
          </cell>
        </row>
        <row r="5398">
          <cell r="AP5398">
            <v>168451</v>
          </cell>
          <cell r="AQ5398">
            <v>11011063</v>
          </cell>
          <cell r="AR5398">
            <v>11</v>
          </cell>
          <cell r="AS5398">
            <v>41834</v>
          </cell>
          <cell r="AT5398" t="str">
            <v>SD Terminado Rehabilitación FDL SUBA Local  Reporte Servidor Agosto 2015-</v>
          </cell>
          <cell r="AU5398">
            <v>41834</v>
          </cell>
          <cell r="AV5398" t="str">
            <v>sc</v>
          </cell>
        </row>
        <row r="5399">
          <cell r="AP5399">
            <v>168966</v>
          </cell>
          <cell r="AQ5399">
            <v>11006547</v>
          </cell>
          <cell r="AR5399">
            <v>11</v>
          </cell>
          <cell r="AS5399">
            <v>41837</v>
          </cell>
          <cell r="AT5399" t="str">
            <v>SD Reservado Rehabilitación FDL SUBA Circuito Movilidad  No reservado en el IDU-</v>
          </cell>
          <cell r="AU5399">
            <v>41837</v>
          </cell>
          <cell r="AV5399" t="str">
            <v>sc</v>
          </cell>
        </row>
        <row r="5400">
          <cell r="AP5400">
            <v>168967</v>
          </cell>
          <cell r="AQ5400">
            <v>11006394</v>
          </cell>
          <cell r="AR5400">
            <v>11</v>
          </cell>
          <cell r="AS5400">
            <v>41837</v>
          </cell>
          <cell r="AT5400" t="str">
            <v>92-2014 Reservado Rehabilitación FDL SUBA Circuito Movilidad  No reservado en el IDU-</v>
          </cell>
          <cell r="AU5400">
            <v>41837</v>
          </cell>
          <cell r="AV5400" t="str">
            <v>sc</v>
          </cell>
        </row>
        <row r="5401">
          <cell r="AP5401">
            <v>169001</v>
          </cell>
          <cell r="AQ5401">
            <v>11006214</v>
          </cell>
          <cell r="AR5401">
            <v>11</v>
          </cell>
          <cell r="AS5401">
            <v>42768</v>
          </cell>
          <cell r="AT5401" t="str">
            <v>SD Reservado Acciones de Movilidad UAERMV Circuito Movilidad Salvando Vidas -</v>
          </cell>
          <cell r="AU5401">
            <v>42768</v>
          </cell>
          <cell r="AV5401" t="str">
            <v>SITP Viable</v>
          </cell>
        </row>
        <row r="5402">
          <cell r="AP5402">
            <v>169002</v>
          </cell>
          <cell r="AQ5402">
            <v>11006167</v>
          </cell>
          <cell r="AR5402">
            <v>11</v>
          </cell>
          <cell r="AS5402">
            <v>42768</v>
          </cell>
          <cell r="AT5402" t="str">
            <v>SD Reservado Acciones de Movilidad UAERMV Circuito Movilidad Salvando Vidas -</v>
          </cell>
          <cell r="AU5402">
            <v>42768</v>
          </cell>
          <cell r="AV5402" t="str">
            <v>SITP Viable</v>
          </cell>
        </row>
        <row r="5403">
          <cell r="AP5403">
            <v>169003</v>
          </cell>
          <cell r="AQ5403">
            <v>11006167</v>
          </cell>
          <cell r="AR5403">
            <v>11</v>
          </cell>
          <cell r="AS5403">
            <v>42768</v>
          </cell>
          <cell r="AT5403" t="str">
            <v>SD Reservado Acciones de Movilidad UAERMV Circuito Movilidad Salvando Vidas -</v>
          </cell>
          <cell r="AU5403">
            <v>42768</v>
          </cell>
          <cell r="AV5403" t="str">
            <v>SITP Viable</v>
          </cell>
        </row>
        <row r="5404">
          <cell r="AP5404">
            <v>169004</v>
          </cell>
          <cell r="AQ5404">
            <v>11006146</v>
          </cell>
          <cell r="AR5404">
            <v>11</v>
          </cell>
          <cell r="AS5404">
            <v>42768</v>
          </cell>
          <cell r="AT5404" t="str">
            <v>SD Reservado Acciones de Movilidad UAERMV Circuito Movilidad Salvando Vidas -</v>
          </cell>
          <cell r="AU5404">
            <v>42768</v>
          </cell>
          <cell r="AV5404" t="str">
            <v>SITP Viable</v>
          </cell>
        </row>
        <row r="5405">
          <cell r="AP5405">
            <v>169005</v>
          </cell>
          <cell r="AQ5405">
            <v>11006146</v>
          </cell>
          <cell r="AR5405">
            <v>11</v>
          </cell>
          <cell r="AS5405">
            <v>42768</v>
          </cell>
          <cell r="AT5405" t="str">
            <v>SD Reservado Acciones de Movilidad UAERMV Circuito Movilidad Salvando Vidas -</v>
          </cell>
          <cell r="AU5405">
            <v>42768</v>
          </cell>
          <cell r="AV5405" t="str">
            <v>SITP Viable</v>
          </cell>
        </row>
        <row r="5406">
          <cell r="AP5406">
            <v>169006</v>
          </cell>
          <cell r="AQ5406">
            <v>11006095</v>
          </cell>
          <cell r="AR5406">
            <v>11</v>
          </cell>
          <cell r="AS5406">
            <v>42768</v>
          </cell>
          <cell r="AT5406" t="str">
            <v>SD Reservado Acciones de Movilidad UAERMV Circuito Movilidad Salvando Vidas -</v>
          </cell>
          <cell r="AU5406">
            <v>42768</v>
          </cell>
          <cell r="AV5406" t="str">
            <v>SITP Viable</v>
          </cell>
        </row>
        <row r="5407">
          <cell r="AP5407">
            <v>169007</v>
          </cell>
          <cell r="AQ5407">
            <v>11006095</v>
          </cell>
          <cell r="AR5407">
            <v>11</v>
          </cell>
          <cell r="AS5407">
            <v>42768</v>
          </cell>
          <cell r="AT5407" t="str">
            <v>SD Reservado Acciones de Movilidad UAERMV Circuito Movilidad Salvando Vidas -</v>
          </cell>
          <cell r="AU5407">
            <v>42768</v>
          </cell>
          <cell r="AV5407" t="str">
            <v>SITP Viable</v>
          </cell>
        </row>
        <row r="5408">
          <cell r="AP5408">
            <v>169012</v>
          </cell>
          <cell r="AQ5408">
            <v>11006094</v>
          </cell>
          <cell r="AR5408">
            <v>11</v>
          </cell>
          <cell r="AS5408">
            <v>42768</v>
          </cell>
          <cell r="AT5408" t="str">
            <v>SD Reservado Acciones de Movilidad UAERMV Circuito Movilidad Salvando Vidas -</v>
          </cell>
          <cell r="AU5408">
            <v>42768</v>
          </cell>
          <cell r="AV5408" t="str">
            <v>sc</v>
          </cell>
        </row>
        <row r="5409">
          <cell r="AP5409">
            <v>169013</v>
          </cell>
          <cell r="AQ5409">
            <v>11005689</v>
          </cell>
          <cell r="AR5409">
            <v>11</v>
          </cell>
          <cell r="AS5409">
            <v>42342</v>
          </cell>
          <cell r="AT5409" t="str">
            <v>IDU-32-2011 Terminado Construcción IDU Circuito Movilidad  -</v>
          </cell>
          <cell r="AU5409">
            <v>42342</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v>42313</v>
          </cell>
          <cell r="AV5411" t="str">
            <v>sc</v>
          </cell>
        </row>
        <row r="5412">
          <cell r="AP5412">
            <v>169032</v>
          </cell>
          <cell r="AQ5412">
            <v>11007600</v>
          </cell>
          <cell r="AR5412">
            <v>11</v>
          </cell>
          <cell r="AS5412">
            <v>42313</v>
          </cell>
          <cell r="AT5412" t="str">
            <v>IDU-1815-2013 Terminado Acciones de Movilidad IDU Arterial  -</v>
          </cell>
          <cell r="AU5412">
            <v>42313</v>
          </cell>
          <cell r="AV5412" t="str">
            <v>sc</v>
          </cell>
        </row>
        <row r="5413">
          <cell r="AP5413">
            <v>169035</v>
          </cell>
          <cell r="AQ5413">
            <v>11007054</v>
          </cell>
          <cell r="AR5413">
            <v>11</v>
          </cell>
          <cell r="AS5413">
            <v>42313</v>
          </cell>
          <cell r="AT5413" t="str">
            <v>IDU-1815-2013 Terminado Acciones de Movilidad IDU Arterial  -</v>
          </cell>
          <cell r="AU5413">
            <v>42313</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v>42474</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v>42474</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v>42474</v>
          </cell>
          <cell r="AV5416" t="str">
            <v>SITP IDU-1794-2015 MP</v>
          </cell>
        </row>
        <row r="5417">
          <cell r="AP5417">
            <v>169082</v>
          </cell>
          <cell r="AQ5417">
            <v>11002378</v>
          </cell>
          <cell r="AR5417">
            <v>11</v>
          </cell>
          <cell r="AS5417">
            <v>41834</v>
          </cell>
          <cell r="AT5417" t="str">
            <v>104-2013 Terminado Estudios y diseños FDL SUBA Circuito Movilidad  -</v>
          </cell>
          <cell r="AU5417">
            <v>41834</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v>42474</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v>42474</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v>42474</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v>42474</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v>41837</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v>41837</v>
          </cell>
          <cell r="AV5424" t="str">
            <v>sc</v>
          </cell>
        </row>
        <row r="5425">
          <cell r="AP5425">
            <v>169168</v>
          </cell>
          <cell r="AQ5425">
            <v>11004650</v>
          </cell>
          <cell r="AR5425">
            <v>11</v>
          </cell>
          <cell r="AS5425">
            <v>41837</v>
          </cell>
          <cell r="AT5425" t="str">
            <v>031-2012 Terminado Construcción FDL SUBA Circuito Movilidad  -</v>
          </cell>
          <cell r="AU5425">
            <v>41837</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v>41837</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v>41834</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v>41837</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v>41837</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v>41837</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v>42474</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v>42474</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v>42474</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v>42474</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v>42474</v>
          </cell>
          <cell r="AV5435" t="str">
            <v>IDU-1794-2015 MP</v>
          </cell>
        </row>
        <row r="5436">
          <cell r="AP5436">
            <v>169263</v>
          </cell>
          <cell r="AQ5436">
            <v>11002248</v>
          </cell>
          <cell r="AR5436">
            <v>11</v>
          </cell>
          <cell r="AS5436">
            <v>41834</v>
          </cell>
          <cell r="AT5436" t="str">
            <v>104-2013 Terminado Mantenimiento Periódico FDL SUBA Circuito Movilidad  -</v>
          </cell>
          <cell r="AU5436">
            <v>41834</v>
          </cell>
          <cell r="AV5436" t="str">
            <v>FDL MP</v>
          </cell>
        </row>
        <row r="5437">
          <cell r="AP5437">
            <v>169264</v>
          </cell>
          <cell r="AQ5437">
            <v>11002240</v>
          </cell>
          <cell r="AR5437">
            <v>11</v>
          </cell>
          <cell r="AS5437">
            <v>41834</v>
          </cell>
          <cell r="AT5437" t="str">
            <v>104-2013 Terminado Estudios y diseños FDL SUBA Circuito Movilidad  -</v>
          </cell>
          <cell r="AU5437">
            <v>41834</v>
          </cell>
          <cell r="AV5437" t="str">
            <v>E&amp;D FDL</v>
          </cell>
        </row>
        <row r="5438">
          <cell r="AP5438">
            <v>169265</v>
          </cell>
          <cell r="AQ5438">
            <v>11002232</v>
          </cell>
          <cell r="AR5438">
            <v>11</v>
          </cell>
          <cell r="AS5438">
            <v>41834</v>
          </cell>
          <cell r="AT5438" t="str">
            <v>104-2013 Terminado Estudios y diseños FDL SUBA Circuito Movilidad  -</v>
          </cell>
          <cell r="AU5438">
            <v>41834</v>
          </cell>
          <cell r="AV5438" t="str">
            <v>E&amp;D FDL</v>
          </cell>
        </row>
        <row r="5439">
          <cell r="AP5439">
            <v>169266</v>
          </cell>
          <cell r="AQ5439">
            <v>11002227</v>
          </cell>
          <cell r="AR5439">
            <v>11</v>
          </cell>
          <cell r="AS5439">
            <v>41834</v>
          </cell>
          <cell r="AT5439" t="str">
            <v>104-2013 Terminado Estudios y diseños FDL SUBA Circuito Movilidad  -</v>
          </cell>
          <cell r="AU5439">
            <v>41834</v>
          </cell>
          <cell r="AV5439" t="str">
            <v>E&amp;D FDL</v>
          </cell>
        </row>
        <row r="5440">
          <cell r="AP5440">
            <v>169267</v>
          </cell>
          <cell r="AQ5440">
            <v>11002210</v>
          </cell>
          <cell r="AR5440">
            <v>11</v>
          </cell>
          <cell r="AS5440">
            <v>41834</v>
          </cell>
          <cell r="AT5440" t="str">
            <v>104-2013 Terminado Estudios y diseños FDL SUBA Circuito Movilidad  -</v>
          </cell>
          <cell r="AU5440">
            <v>41834</v>
          </cell>
          <cell r="AV5440" t="str">
            <v>sc</v>
          </cell>
        </row>
        <row r="5441">
          <cell r="AP5441">
            <v>169268</v>
          </cell>
          <cell r="AQ5441">
            <v>11002188</v>
          </cell>
          <cell r="AR5441">
            <v>11</v>
          </cell>
          <cell r="AS5441">
            <v>41834</v>
          </cell>
          <cell r="AT5441" t="str">
            <v>104-2013 Terminado Estudios y diseños FDL SUBA Circuito Movilidad  -</v>
          </cell>
          <cell r="AU5441">
            <v>41834</v>
          </cell>
          <cell r="AV5441" t="str">
            <v>sc</v>
          </cell>
        </row>
        <row r="5442">
          <cell r="AP5442">
            <v>169269</v>
          </cell>
          <cell r="AQ5442">
            <v>11002132</v>
          </cell>
          <cell r="AR5442">
            <v>11</v>
          </cell>
          <cell r="AS5442">
            <v>41834</v>
          </cell>
          <cell r="AT5442" t="str">
            <v>104-2013 Terminado Estudios y diseños FDL SUBA Circuito Movilidad  -</v>
          </cell>
          <cell r="AU5442">
            <v>41834</v>
          </cell>
          <cell r="AV5442" t="str">
            <v>sc</v>
          </cell>
        </row>
        <row r="5443">
          <cell r="AP5443">
            <v>169270</v>
          </cell>
          <cell r="AQ5443">
            <v>11011715</v>
          </cell>
          <cell r="AR5443">
            <v>11</v>
          </cell>
          <cell r="AS5443">
            <v>41834</v>
          </cell>
          <cell r="AT5443" t="str">
            <v>104-2013 Terminado Estudios y diseños FDL SUBA Circuito Movilidad  -</v>
          </cell>
          <cell r="AU5443">
            <v>41834</v>
          </cell>
          <cell r="AV5443" t="str">
            <v>sc</v>
          </cell>
        </row>
        <row r="5444">
          <cell r="AP5444">
            <v>169319</v>
          </cell>
          <cell r="AQ5444">
            <v>11002750</v>
          </cell>
          <cell r="AR5444">
            <v>11</v>
          </cell>
          <cell r="AS5444">
            <v>42738</v>
          </cell>
          <cell r="AT5444" t="str">
            <v>FDLS-LP-003-2016 Reservado Rehabilitación FDL SUBA Circuito Movilidad SD -</v>
          </cell>
          <cell r="AU5444">
            <v>42738</v>
          </cell>
          <cell r="AV5444" t="str">
            <v>sc</v>
          </cell>
        </row>
        <row r="5445">
          <cell r="AP5445">
            <v>169360</v>
          </cell>
          <cell r="AQ5445">
            <v>11002357</v>
          </cell>
          <cell r="AR5445">
            <v>11</v>
          </cell>
          <cell r="AS5445">
            <v>41544</v>
          </cell>
          <cell r="AT5445" t="str">
            <v>SD Reservado Reconstrucción FDL SUBA Local  Cabildos-</v>
          </cell>
          <cell r="AU5445">
            <v>41544</v>
          </cell>
          <cell r="AV5445" t="str">
            <v>sc</v>
          </cell>
        </row>
        <row r="5446">
          <cell r="AP5446">
            <v>169361</v>
          </cell>
          <cell r="AQ5446">
            <v>11002319</v>
          </cell>
          <cell r="AR5446">
            <v>11</v>
          </cell>
          <cell r="AS5446">
            <v>41544</v>
          </cell>
          <cell r="AT5446" t="str">
            <v>142-2013 Reservado Reconstrucción FDL SUBA Local  Cabildos-</v>
          </cell>
          <cell r="AU5446">
            <v>41544</v>
          </cell>
          <cell r="AV5446" t="str">
            <v>sc</v>
          </cell>
        </row>
        <row r="5447">
          <cell r="AP5447">
            <v>169362</v>
          </cell>
          <cell r="AQ5447">
            <v>11002285</v>
          </cell>
          <cell r="AR5447">
            <v>11</v>
          </cell>
          <cell r="AS5447">
            <v>41544</v>
          </cell>
          <cell r="AT5447" t="str">
            <v>SD Reservado Reconstrucción FDL SUBA Local  Cabildos-</v>
          </cell>
          <cell r="AU5447">
            <v>41544</v>
          </cell>
          <cell r="AV5447" t="str">
            <v>sc</v>
          </cell>
        </row>
        <row r="5448">
          <cell r="AP5448">
            <v>169366</v>
          </cell>
          <cell r="AQ5448">
            <v>11002074</v>
          </cell>
          <cell r="AR5448">
            <v>11</v>
          </cell>
          <cell r="AS5448">
            <v>41834</v>
          </cell>
          <cell r="AT5448" t="str">
            <v>104-2013 Terminado Estudios y diseños FDL SUBA Circuito Movilidad  -</v>
          </cell>
          <cell r="AU5448">
            <v>41834</v>
          </cell>
          <cell r="AV5448" t="str">
            <v>sc</v>
          </cell>
        </row>
        <row r="5449">
          <cell r="AP5449">
            <v>169367</v>
          </cell>
          <cell r="AQ5449">
            <v>11002065</v>
          </cell>
          <cell r="AR5449">
            <v>11</v>
          </cell>
          <cell r="AS5449">
            <v>41834</v>
          </cell>
          <cell r="AT5449" t="str">
            <v>104-2013 Terminado Estudios y diseños FDL SUBA Circuito Movilidad  -</v>
          </cell>
          <cell r="AU5449">
            <v>41834</v>
          </cell>
          <cell r="AV5449" t="str">
            <v>sc</v>
          </cell>
        </row>
        <row r="5450">
          <cell r="AP5450">
            <v>169368</v>
          </cell>
          <cell r="AQ5450">
            <v>11002012</v>
          </cell>
          <cell r="AR5450">
            <v>11</v>
          </cell>
          <cell r="AS5450">
            <v>41834</v>
          </cell>
          <cell r="AT5450" t="str">
            <v>104-2013 Terminado Estudios y diseños FDL SUBA Circuito Movilidad  -</v>
          </cell>
          <cell r="AU5450">
            <v>41834</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v>41544</v>
          </cell>
          <cell r="AV5457" t="str">
            <v>sc</v>
          </cell>
        </row>
        <row r="5458">
          <cell r="AP5458">
            <v>169398</v>
          </cell>
          <cell r="AQ5458">
            <v>11006504</v>
          </cell>
          <cell r="AR5458">
            <v>11</v>
          </cell>
          <cell r="AS5458">
            <v>41837</v>
          </cell>
          <cell r="AT5458" t="str">
            <v>031-2012 Terminado Mantenimiento Periódico FDL SUBA Arterial  -</v>
          </cell>
          <cell r="AU5458">
            <v>41837</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v>42585</v>
          </cell>
          <cell r="AV5459" t="str">
            <v>sc</v>
          </cell>
        </row>
        <row r="5460">
          <cell r="AP5460">
            <v>169524</v>
          </cell>
          <cell r="AQ5460">
            <v>11005828</v>
          </cell>
          <cell r="AR5460">
            <v>11</v>
          </cell>
          <cell r="AS5460">
            <v>41481</v>
          </cell>
          <cell r="AT5460" t="str">
            <v>SD Terminado Mantenimiento Periódico UAERMV Local  -</v>
          </cell>
          <cell r="AU5460">
            <v>41481</v>
          </cell>
          <cell r="AV5460" t="str">
            <v>sc</v>
          </cell>
        </row>
        <row r="5461">
          <cell r="AP5461">
            <v>169525</v>
          </cell>
          <cell r="AQ5461">
            <v>11005731</v>
          </cell>
          <cell r="AR5461">
            <v>11</v>
          </cell>
          <cell r="AS5461">
            <v>41481</v>
          </cell>
          <cell r="AT5461" t="str">
            <v>SD Terminado Mantenimiento Periódico UAERMV Local  -</v>
          </cell>
          <cell r="AU5461">
            <v>41481</v>
          </cell>
          <cell r="AV5461" t="str">
            <v>sc</v>
          </cell>
        </row>
        <row r="5462">
          <cell r="AP5462">
            <v>169526</v>
          </cell>
          <cell r="AQ5462">
            <v>11005636</v>
          </cell>
          <cell r="AR5462">
            <v>11</v>
          </cell>
          <cell r="AS5462">
            <v>42731</v>
          </cell>
          <cell r="AT5462" t="str">
            <v>SD Reservado Mantenimiento Periódico IDU Local EJECUCION SITP 2016 -</v>
          </cell>
          <cell r="AU5462">
            <v>42731</v>
          </cell>
          <cell r="AV5462" t="str">
            <v>sc</v>
          </cell>
        </row>
        <row r="5463">
          <cell r="AP5463">
            <v>169527</v>
          </cell>
          <cell r="AQ5463">
            <v>11005577</v>
          </cell>
          <cell r="AR5463">
            <v>11</v>
          </cell>
          <cell r="AS5463">
            <v>42731</v>
          </cell>
          <cell r="AT5463" t="str">
            <v>SD Reservado Mantenimiento Periódico IDU Local EJECUCION SITP 2016 -</v>
          </cell>
          <cell r="AU5463">
            <v>42731</v>
          </cell>
          <cell r="AV5463" t="str">
            <v>sc</v>
          </cell>
        </row>
        <row r="5464">
          <cell r="AP5464">
            <v>169528</v>
          </cell>
          <cell r="AQ5464">
            <v>11005530</v>
          </cell>
          <cell r="AR5464">
            <v>11</v>
          </cell>
          <cell r="AS5464">
            <v>42731</v>
          </cell>
          <cell r="AT5464" t="str">
            <v>SD Reservado Mantenimiento Periódico IDU Local EJECUCION SITP 2016 -</v>
          </cell>
          <cell r="AU5464">
            <v>42731</v>
          </cell>
          <cell r="AV5464" t="str">
            <v>sc</v>
          </cell>
        </row>
        <row r="5465">
          <cell r="AP5465">
            <v>169529</v>
          </cell>
          <cell r="AQ5465">
            <v>11005510</v>
          </cell>
          <cell r="AR5465">
            <v>11</v>
          </cell>
          <cell r="AS5465">
            <v>42731</v>
          </cell>
          <cell r="AT5465" t="str">
            <v>SD Reservado Mantenimiento Periódico IDU Local EJECUCION SITP 2016 -</v>
          </cell>
          <cell r="AU5465">
            <v>42731</v>
          </cell>
          <cell r="AV5465" t="str">
            <v>sc</v>
          </cell>
        </row>
        <row r="5466">
          <cell r="AP5466">
            <v>169530</v>
          </cell>
          <cell r="AQ5466">
            <v>11005463</v>
          </cell>
          <cell r="AR5466">
            <v>11</v>
          </cell>
          <cell r="AS5466">
            <v>42731</v>
          </cell>
          <cell r="AT5466" t="str">
            <v>SD Reservado Mantenimiento Periódico IDU Local EJECUCION SITP 2016 -</v>
          </cell>
          <cell r="AU5466">
            <v>42731</v>
          </cell>
          <cell r="AV5466" t="str">
            <v>sc</v>
          </cell>
        </row>
        <row r="5467">
          <cell r="AP5467">
            <v>169532</v>
          </cell>
          <cell r="AQ5467">
            <v>11005362</v>
          </cell>
          <cell r="AR5467">
            <v>11</v>
          </cell>
          <cell r="AS5467">
            <v>42731</v>
          </cell>
          <cell r="AT5467" t="str">
            <v>SD Reservado Mantenimiento Periódico IDU Local EJECUCION SITP 2016 -</v>
          </cell>
          <cell r="AU5467">
            <v>42731</v>
          </cell>
          <cell r="AV5467" t="str">
            <v>sc</v>
          </cell>
        </row>
        <row r="5468">
          <cell r="AP5468">
            <v>169533</v>
          </cell>
          <cell r="AQ5468">
            <v>11005296</v>
          </cell>
          <cell r="AR5468">
            <v>11</v>
          </cell>
          <cell r="AS5468">
            <v>42731</v>
          </cell>
          <cell r="AT5468" t="str">
            <v>SD Reservado Mantenimiento Periódico IDU Local EJECUCION SITP 2016 -</v>
          </cell>
          <cell r="AU5468">
            <v>42731</v>
          </cell>
          <cell r="AV5468" t="str">
            <v>sc</v>
          </cell>
        </row>
        <row r="5469">
          <cell r="AP5469">
            <v>169840</v>
          </cell>
          <cell r="AQ5469">
            <v>11000267</v>
          </cell>
          <cell r="AR5469">
            <v>11</v>
          </cell>
          <cell r="AT5469" t="str">
            <v>142-2013 Terminado Construcción FDL SUBA Intermedia  Intervenida sin reservar en el IDU-</v>
          </cell>
          <cell r="AU5469">
            <v>11</v>
          </cell>
          <cell r="AV5469" t="str">
            <v>sc</v>
          </cell>
        </row>
        <row r="5470">
          <cell r="AP5470">
            <v>169904</v>
          </cell>
          <cell r="AQ5470">
            <v>11000295</v>
          </cell>
          <cell r="AR5470">
            <v>11</v>
          </cell>
          <cell r="AT5470" t="str">
            <v>142-2013 Terminado Construcción FDL SUBA Circuito Movilidad Cabildo -</v>
          </cell>
          <cell r="AU5470">
            <v>11</v>
          </cell>
          <cell r="AV5470" t="str">
            <v>sc</v>
          </cell>
        </row>
        <row r="5471">
          <cell r="AP5471">
            <v>169905</v>
          </cell>
          <cell r="AQ5471">
            <v>11000272</v>
          </cell>
          <cell r="AR5471">
            <v>11</v>
          </cell>
          <cell r="AT5471" t="str">
            <v>142-2013 Terminado Construcción FDL SUBA Circuito Movilidad  Intervenida sin reservar en el IDU-</v>
          </cell>
          <cell r="AU5471">
            <v>11</v>
          </cell>
          <cell r="AV5471" t="str">
            <v>sc</v>
          </cell>
        </row>
        <row r="5472">
          <cell r="AP5472">
            <v>170270</v>
          </cell>
          <cell r="AQ5472">
            <v>11009594</v>
          </cell>
          <cell r="AR5472">
            <v>11</v>
          </cell>
          <cell r="AS5472">
            <v>42313</v>
          </cell>
          <cell r="AT5472" t="str">
            <v>IDU-063-2012 Terminado Mantenimiento Periódico IDU Circuito Movilidad  -</v>
          </cell>
          <cell r="AU5472">
            <v>42313</v>
          </cell>
          <cell r="AV5472" t="str">
            <v>Buen estado</v>
          </cell>
        </row>
        <row r="5473">
          <cell r="AP5473">
            <v>170271</v>
          </cell>
          <cell r="AQ5473">
            <v>11009554</v>
          </cell>
          <cell r="AR5473">
            <v>11</v>
          </cell>
          <cell r="AS5473">
            <v>42313</v>
          </cell>
          <cell r="AT5473" t="str">
            <v>IDU-063-2012 Terminado Mantenimiento Periódico IDU Circuito Movilidad  -</v>
          </cell>
          <cell r="AU5473">
            <v>42313</v>
          </cell>
          <cell r="AV5473" t="str">
            <v>Buen estado</v>
          </cell>
        </row>
        <row r="5474">
          <cell r="AP5474">
            <v>170272</v>
          </cell>
          <cell r="AQ5474">
            <v>11009529</v>
          </cell>
          <cell r="AR5474">
            <v>11</v>
          </cell>
          <cell r="AS5474">
            <v>42313</v>
          </cell>
          <cell r="AT5474" t="str">
            <v>IDU-063-2012 Terminado Mantenimiento Periódico IDU Circuito Movilidad  -</v>
          </cell>
          <cell r="AU5474">
            <v>42313</v>
          </cell>
          <cell r="AV5474" t="str">
            <v>Buen estado</v>
          </cell>
        </row>
        <row r="5475">
          <cell r="AP5475">
            <v>170273</v>
          </cell>
          <cell r="AQ5475">
            <v>11009499</v>
          </cell>
          <cell r="AR5475">
            <v>11</v>
          </cell>
          <cell r="AS5475">
            <v>42313</v>
          </cell>
          <cell r="AT5475" t="str">
            <v>IDU-063-2012 Terminado Mantenimiento Periódico IDU Circuito Movilidad  -</v>
          </cell>
          <cell r="AU5475">
            <v>42313</v>
          </cell>
          <cell r="AV5475" t="str">
            <v>Buen estado</v>
          </cell>
        </row>
        <row r="5476">
          <cell r="AP5476">
            <v>170274</v>
          </cell>
          <cell r="AQ5476">
            <v>11009449</v>
          </cell>
          <cell r="AR5476">
            <v>11</v>
          </cell>
          <cell r="AS5476">
            <v>42313</v>
          </cell>
          <cell r="AT5476" t="str">
            <v>IDU-063-2012 Terminado Mantenimiento Periódico IDU Circuito Movilidad  -</v>
          </cell>
          <cell r="AU5476">
            <v>42313</v>
          </cell>
          <cell r="AV5476" t="str">
            <v>Buen estado</v>
          </cell>
        </row>
        <row r="5477">
          <cell r="AP5477">
            <v>170275</v>
          </cell>
          <cell r="AQ5477">
            <v>11009366</v>
          </cell>
          <cell r="AR5477">
            <v>11</v>
          </cell>
          <cell r="AS5477">
            <v>42313</v>
          </cell>
          <cell r="AT5477" t="str">
            <v>IDU-063-2012 Terminado Mantenimiento Periódico IDU Intermedia  -</v>
          </cell>
          <cell r="AU5477">
            <v>42313</v>
          </cell>
          <cell r="AV5477" t="str">
            <v>Buen estado</v>
          </cell>
        </row>
        <row r="5478">
          <cell r="AP5478">
            <v>170276</v>
          </cell>
          <cell r="AQ5478">
            <v>11009330</v>
          </cell>
          <cell r="AR5478">
            <v>11</v>
          </cell>
          <cell r="AS5478">
            <v>42313</v>
          </cell>
          <cell r="AT5478" t="str">
            <v>IDU-063-2012 Terminado Mantenimiento Periódico IDU Intermedia  -</v>
          </cell>
          <cell r="AU5478">
            <v>42313</v>
          </cell>
          <cell r="AV5478" t="str">
            <v>Buen estado</v>
          </cell>
        </row>
        <row r="5479">
          <cell r="AP5479">
            <v>170277</v>
          </cell>
          <cell r="AQ5479">
            <v>11009307</v>
          </cell>
          <cell r="AR5479">
            <v>11</v>
          </cell>
          <cell r="AS5479">
            <v>42313</v>
          </cell>
          <cell r="AT5479" t="str">
            <v>IDU-063-2012 Terminado Mantenimiento Periódico IDU Intermedia  -</v>
          </cell>
          <cell r="AU5479">
            <v>42313</v>
          </cell>
          <cell r="AV5479" t="str">
            <v>Buen estado</v>
          </cell>
        </row>
        <row r="5480">
          <cell r="AP5480">
            <v>170278</v>
          </cell>
          <cell r="AQ5480">
            <v>11009276</v>
          </cell>
          <cell r="AR5480">
            <v>11</v>
          </cell>
          <cell r="AS5480">
            <v>42313</v>
          </cell>
          <cell r="AT5480" t="str">
            <v>IDU-063-2012 Terminado Mantenimiento Periódico IDU Local  -</v>
          </cell>
          <cell r="AU5480">
            <v>42313</v>
          </cell>
          <cell r="AV5480" t="str">
            <v>Buen estado</v>
          </cell>
        </row>
        <row r="5481">
          <cell r="AP5481">
            <v>170280</v>
          </cell>
          <cell r="AQ5481">
            <v>11009194</v>
          </cell>
          <cell r="AR5481">
            <v>11</v>
          </cell>
          <cell r="AS5481">
            <v>42313</v>
          </cell>
          <cell r="AT5481" t="str">
            <v>IDU-063-2012 Terminado Mantenimiento Periódico IDU Local  -</v>
          </cell>
          <cell r="AU5481">
            <v>42313</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v>42474</v>
          </cell>
          <cell r="AV5482" t="str">
            <v>sc</v>
          </cell>
        </row>
        <row r="5483">
          <cell r="AP5483">
            <v>170911</v>
          </cell>
          <cell r="AQ5483">
            <v>11008220</v>
          </cell>
          <cell r="AR5483">
            <v>11</v>
          </cell>
          <cell r="AS5483">
            <v>42474</v>
          </cell>
          <cell r="AT5483" t="str">
            <v>IDU-1680-2014 Terminado Reconstrucción IDU Circuito Movilidad SITP Y TRONCALES -</v>
          </cell>
          <cell r="AU5483">
            <v>42474</v>
          </cell>
          <cell r="AV5483" t="str">
            <v>sc</v>
          </cell>
        </row>
        <row r="5484">
          <cell r="AP5484">
            <v>170912</v>
          </cell>
          <cell r="AQ5484">
            <v>11008170</v>
          </cell>
          <cell r="AR5484">
            <v>11</v>
          </cell>
          <cell r="AS5484">
            <v>42474</v>
          </cell>
          <cell r="AT5484" t="str">
            <v>IDU-1680-2014 Terminado Reconstrucción IDU Circuito Movilidad SITP Y TRONCALES -</v>
          </cell>
          <cell r="AU5484">
            <v>42474</v>
          </cell>
          <cell r="AV5484" t="str">
            <v>sc</v>
          </cell>
        </row>
        <row r="5485">
          <cell r="AP5485">
            <v>170913</v>
          </cell>
          <cell r="AQ5485">
            <v>11008159</v>
          </cell>
          <cell r="AR5485">
            <v>11</v>
          </cell>
          <cell r="AS5485">
            <v>42474</v>
          </cell>
          <cell r="AT5485" t="str">
            <v>IDU-1680-2014 Terminado Reconstrucción IDU Circuito Movilidad SITP Y TRONCALES -</v>
          </cell>
          <cell r="AU5485">
            <v>42474</v>
          </cell>
          <cell r="AV5485" t="str">
            <v>sc</v>
          </cell>
        </row>
        <row r="5486">
          <cell r="AP5486">
            <v>170989</v>
          </cell>
          <cell r="AQ5486">
            <v>11009240</v>
          </cell>
          <cell r="AR5486">
            <v>11</v>
          </cell>
          <cell r="AS5486">
            <v>42313</v>
          </cell>
          <cell r="AT5486" t="str">
            <v>IDU-063-2012 Terminado Mantenimiento Periódico IDU Circuito Movilidad  -</v>
          </cell>
          <cell r="AU5486">
            <v>42313</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v>42313</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v>42313</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v>42313</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v>42313</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v>42313</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v>42313</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v>42313</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v>42313</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v>42313</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v>42313</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v>42313</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v>42313</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v>42313</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v>42313</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v>42313</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v>42313</v>
          </cell>
          <cell r="AV5502" t="str">
            <v>sc</v>
          </cell>
        </row>
        <row r="5503">
          <cell r="AP5503">
            <v>171010</v>
          </cell>
          <cell r="AQ5503">
            <v>11008156</v>
          </cell>
          <cell r="AR5503">
            <v>11</v>
          </cell>
          <cell r="AS5503">
            <v>42313</v>
          </cell>
          <cell r="AT5503" t="str">
            <v>IDU-063-2012 Terminado Mantenimiento Periódico IDU Circuito Movilidad  -</v>
          </cell>
          <cell r="AU5503">
            <v>42313</v>
          </cell>
          <cell r="AV5503" t="str">
            <v>sc</v>
          </cell>
        </row>
        <row r="5504">
          <cell r="AP5504">
            <v>171098</v>
          </cell>
          <cell r="AQ5504">
            <v>11007064</v>
          </cell>
          <cell r="AR5504">
            <v>11</v>
          </cell>
          <cell r="AS5504">
            <v>42731</v>
          </cell>
          <cell r="AT5504" t="str">
            <v>SD Reservado Mantenimiento Rutinario IDU Local EJECUCION SITP 2016 -</v>
          </cell>
          <cell r="AU5504">
            <v>42731</v>
          </cell>
          <cell r="AV5504" t="str">
            <v>sc</v>
          </cell>
        </row>
        <row r="5505">
          <cell r="AP5505">
            <v>171099</v>
          </cell>
          <cell r="AQ5505">
            <v>11006989</v>
          </cell>
          <cell r="AR5505">
            <v>11</v>
          </cell>
          <cell r="AS5505">
            <v>42731</v>
          </cell>
          <cell r="AT5505" t="str">
            <v>SD Reservado Mantenimiento Rutinario IDU Local EJECUCION SITP 2016 -</v>
          </cell>
          <cell r="AU5505">
            <v>42731</v>
          </cell>
          <cell r="AV5505" t="str">
            <v>sc</v>
          </cell>
        </row>
        <row r="5506">
          <cell r="AP5506">
            <v>171100</v>
          </cell>
          <cell r="AQ5506">
            <v>11006831</v>
          </cell>
          <cell r="AR5506">
            <v>11</v>
          </cell>
          <cell r="AS5506">
            <v>42731</v>
          </cell>
          <cell r="AT5506" t="str">
            <v>SD Reservado Mantenimiento Rutinario IDU Local EJECUCION SITP 2016 -</v>
          </cell>
          <cell r="AU5506">
            <v>42731</v>
          </cell>
          <cell r="AV5506" t="str">
            <v>sc</v>
          </cell>
        </row>
        <row r="5507">
          <cell r="AP5507">
            <v>171101</v>
          </cell>
          <cell r="AQ5507">
            <v>11006768</v>
          </cell>
          <cell r="AR5507">
            <v>11</v>
          </cell>
          <cell r="AS5507">
            <v>42731</v>
          </cell>
          <cell r="AT5507" t="str">
            <v>SD Reservado Mantenimiento Rutinario IDU Local EJECUCION SITP 2016 -</v>
          </cell>
          <cell r="AU5507">
            <v>42731</v>
          </cell>
          <cell r="AV5507" t="str">
            <v>sc</v>
          </cell>
        </row>
        <row r="5508">
          <cell r="AP5508">
            <v>171102</v>
          </cell>
          <cell r="AQ5508">
            <v>11006709</v>
          </cell>
          <cell r="AR5508">
            <v>11</v>
          </cell>
          <cell r="AS5508">
            <v>42731</v>
          </cell>
          <cell r="AT5508" t="str">
            <v>SD Reservado Mantenimiento Rutinario IDU Local EJECUCION SITP 2016 -</v>
          </cell>
          <cell r="AU5508">
            <v>42731</v>
          </cell>
          <cell r="AV5508" t="str">
            <v>sc</v>
          </cell>
        </row>
        <row r="5509">
          <cell r="AP5509">
            <v>171103</v>
          </cell>
          <cell r="AQ5509">
            <v>11006651</v>
          </cell>
          <cell r="AR5509">
            <v>11</v>
          </cell>
          <cell r="AS5509">
            <v>42731</v>
          </cell>
          <cell r="AT5509" t="str">
            <v>SD Reservado Mantenimiento Periódico IDU Local EJECUCION SITP 2016 -</v>
          </cell>
          <cell r="AU5509">
            <v>42731</v>
          </cell>
          <cell r="AV5509" t="str">
            <v>sc</v>
          </cell>
        </row>
        <row r="5510">
          <cell r="AP5510">
            <v>171104</v>
          </cell>
          <cell r="AQ5510">
            <v>50008895</v>
          </cell>
          <cell r="AR5510">
            <v>11</v>
          </cell>
          <cell r="AS5510">
            <v>42731</v>
          </cell>
          <cell r="AT5510" t="str">
            <v>SD Reservado Mantenimiento Rutinario IDU Local EJECUCION SITP 2016 -</v>
          </cell>
          <cell r="AU5510">
            <v>42731</v>
          </cell>
          <cell r="AV5510" t="str">
            <v>sc</v>
          </cell>
        </row>
        <row r="5511">
          <cell r="AP5511">
            <v>171105</v>
          </cell>
          <cell r="AQ5511">
            <v>11006520</v>
          </cell>
          <cell r="AR5511">
            <v>11</v>
          </cell>
          <cell r="AS5511">
            <v>42731</v>
          </cell>
          <cell r="AT5511" t="str">
            <v>SD Reservado Mantenimiento Rutinario IDU Local EJECUCION SITP 2016 -</v>
          </cell>
          <cell r="AU5511">
            <v>42731</v>
          </cell>
          <cell r="AV5511" t="str">
            <v>sc</v>
          </cell>
        </row>
        <row r="5512">
          <cell r="AP5512">
            <v>171106</v>
          </cell>
          <cell r="AQ5512">
            <v>11006389</v>
          </cell>
          <cell r="AR5512">
            <v>11</v>
          </cell>
          <cell r="AS5512">
            <v>42731</v>
          </cell>
          <cell r="AT5512" t="str">
            <v>SD Reservado Mantenimiento Rutinario IDU Local EJECUCION SITP 2016 -</v>
          </cell>
          <cell r="AU5512">
            <v>42731</v>
          </cell>
          <cell r="AV5512" t="str">
            <v>sc</v>
          </cell>
        </row>
        <row r="5513">
          <cell r="AP5513">
            <v>171107</v>
          </cell>
          <cell r="AQ5513">
            <v>11006350</v>
          </cell>
          <cell r="AR5513">
            <v>11</v>
          </cell>
          <cell r="AS5513">
            <v>42731</v>
          </cell>
          <cell r="AT5513" t="str">
            <v>SD Reservado Mantenimiento Periódico IDU Local EJECUCION SITP 2016 -</v>
          </cell>
          <cell r="AU5513">
            <v>42731</v>
          </cell>
          <cell r="AV5513" t="str">
            <v>sc</v>
          </cell>
        </row>
        <row r="5514">
          <cell r="AP5514">
            <v>171108</v>
          </cell>
          <cell r="AQ5514">
            <v>11011860</v>
          </cell>
          <cell r="AR5514">
            <v>11</v>
          </cell>
          <cell r="AS5514">
            <v>42731</v>
          </cell>
          <cell r="AT5514" t="str">
            <v>SD Reservado Mantenimiento Rutinario IDU Local EJECUCION SITP 2016 -</v>
          </cell>
          <cell r="AU5514">
            <v>42731</v>
          </cell>
          <cell r="AV5514" t="str">
            <v>sc</v>
          </cell>
        </row>
        <row r="5515">
          <cell r="AP5515">
            <v>171111</v>
          </cell>
          <cell r="AQ5515">
            <v>11008088</v>
          </cell>
          <cell r="AR5515">
            <v>11</v>
          </cell>
          <cell r="AS5515">
            <v>42313</v>
          </cell>
          <cell r="AT5515" t="str">
            <v>IDU-063-2012 Terminado Mantenimiento Periódico IDU Circuito Movilidad  -</v>
          </cell>
          <cell r="AU5515">
            <v>42313</v>
          </cell>
          <cell r="AV5515" t="str">
            <v>sc</v>
          </cell>
        </row>
        <row r="5516">
          <cell r="AP5516">
            <v>171112</v>
          </cell>
          <cell r="AQ5516">
            <v>11007912</v>
          </cell>
          <cell r="AR5516">
            <v>11</v>
          </cell>
          <cell r="AS5516">
            <v>42313</v>
          </cell>
          <cell r="AT5516" t="str">
            <v>IDU-063-2012 Terminado Rehabilitación IDU Circuito Movilidad  -</v>
          </cell>
          <cell r="AU5516">
            <v>42313</v>
          </cell>
          <cell r="AV5516" t="str">
            <v>sc</v>
          </cell>
        </row>
        <row r="5517">
          <cell r="AP5517">
            <v>171113</v>
          </cell>
          <cell r="AQ5517">
            <v>11007861</v>
          </cell>
          <cell r="AR5517">
            <v>11</v>
          </cell>
          <cell r="AS5517">
            <v>42313</v>
          </cell>
          <cell r="AT5517" t="str">
            <v>IDU-063-2012 Terminado Mantenimiento Periódico IDU Circuito Movilidad  -</v>
          </cell>
          <cell r="AU5517">
            <v>42313</v>
          </cell>
          <cell r="AV5517" t="str">
            <v>sc</v>
          </cell>
        </row>
        <row r="5518">
          <cell r="AP5518">
            <v>171114</v>
          </cell>
          <cell r="AQ5518">
            <v>11007807</v>
          </cell>
          <cell r="AR5518">
            <v>11</v>
          </cell>
          <cell r="AS5518">
            <v>42313</v>
          </cell>
          <cell r="AT5518" t="str">
            <v>IDU-063-2012 Terminado Mantenimiento Periódico IDU Circuito Movilidad  -</v>
          </cell>
          <cell r="AU5518">
            <v>42313</v>
          </cell>
          <cell r="AV5518" t="str">
            <v>sc</v>
          </cell>
        </row>
        <row r="5519">
          <cell r="AP5519">
            <v>171115</v>
          </cell>
          <cell r="AQ5519">
            <v>11007746</v>
          </cell>
          <cell r="AR5519">
            <v>11</v>
          </cell>
          <cell r="AS5519">
            <v>42313</v>
          </cell>
          <cell r="AT5519" t="str">
            <v>IDU-063-2012 Terminado Mantenimiento Periódico IDU Circuito Movilidad  -</v>
          </cell>
          <cell r="AU5519">
            <v>42313</v>
          </cell>
          <cell r="AV5519" t="str">
            <v>sc</v>
          </cell>
        </row>
        <row r="5520">
          <cell r="AP5520">
            <v>171148</v>
          </cell>
          <cell r="AQ5520">
            <v>11007689</v>
          </cell>
          <cell r="AR5520">
            <v>11</v>
          </cell>
          <cell r="AS5520">
            <v>42313</v>
          </cell>
          <cell r="AT5520" t="str">
            <v>IDU-063-2012 Terminado Mantenimiento Periódico IDU Circuito Movilidad  -</v>
          </cell>
          <cell r="AU5520">
            <v>42313</v>
          </cell>
          <cell r="AV5520" t="str">
            <v>sc</v>
          </cell>
        </row>
        <row r="5521">
          <cell r="AP5521">
            <v>171153</v>
          </cell>
          <cell r="AQ5521">
            <v>11007392</v>
          </cell>
          <cell r="AR5521">
            <v>11</v>
          </cell>
          <cell r="AS5521">
            <v>42313</v>
          </cell>
          <cell r="AT5521" t="str">
            <v>IDU-1680-2014 Terminado Rehabilitación IDU Circuito Movilidad  -</v>
          </cell>
          <cell r="AU5521">
            <v>42313</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v>42313</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v>42313</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v>42766</v>
          </cell>
          <cell r="AV5524" t="str">
            <v>sc</v>
          </cell>
        </row>
        <row r="5525">
          <cell r="AP5525">
            <v>171209</v>
          </cell>
          <cell r="AQ5525">
            <v>50008599</v>
          </cell>
          <cell r="AR5525">
            <v>11</v>
          </cell>
          <cell r="AS5525">
            <v>42731</v>
          </cell>
          <cell r="AT5525" t="str">
            <v>SD Reservado Mantenimiento Rutinario IDU Local EJECUCION SITP 2016 -</v>
          </cell>
          <cell r="AU5525">
            <v>42731</v>
          </cell>
          <cell r="AV5525" t="str">
            <v>sc</v>
          </cell>
        </row>
        <row r="5526">
          <cell r="AP5526">
            <v>171211</v>
          </cell>
          <cell r="AQ5526">
            <v>11006163</v>
          </cell>
          <cell r="AR5526">
            <v>11</v>
          </cell>
          <cell r="AS5526">
            <v>42731</v>
          </cell>
          <cell r="AT5526" t="str">
            <v>SD Reservado Mantenimiento Rutinario IDU Local EJECUCION SITP 2016 -</v>
          </cell>
          <cell r="AU5526">
            <v>42731</v>
          </cell>
          <cell r="AV5526" t="str">
            <v>sc</v>
          </cell>
        </row>
        <row r="5527">
          <cell r="AP5527">
            <v>171212</v>
          </cell>
          <cell r="AQ5527">
            <v>11006158</v>
          </cell>
          <cell r="AR5527">
            <v>11</v>
          </cell>
          <cell r="AS5527">
            <v>42731</v>
          </cell>
          <cell r="AT5527" t="str">
            <v>SD Reservado Mantenimiento Rutinario IDU Local EJECUCION SITP 2016 -</v>
          </cell>
          <cell r="AU5527">
            <v>42731</v>
          </cell>
          <cell r="AV5527" t="str">
            <v>sc</v>
          </cell>
        </row>
        <row r="5528">
          <cell r="AP5528">
            <v>171213</v>
          </cell>
          <cell r="AQ5528">
            <v>11006149</v>
          </cell>
          <cell r="AR5528">
            <v>11</v>
          </cell>
          <cell r="AS5528">
            <v>42731</v>
          </cell>
          <cell r="AT5528" t="str">
            <v>SD Reservado Mantenimiento Rutinario IDU Local EJECUCION SITP 2016 -</v>
          </cell>
          <cell r="AU5528">
            <v>42731</v>
          </cell>
          <cell r="AV5528" t="str">
            <v>sc</v>
          </cell>
        </row>
        <row r="5529">
          <cell r="AP5529">
            <v>171214</v>
          </cell>
          <cell r="AQ5529">
            <v>11006132</v>
          </cell>
          <cell r="AR5529">
            <v>11</v>
          </cell>
          <cell r="AS5529">
            <v>42731</v>
          </cell>
          <cell r="AT5529" t="str">
            <v>SD Reservado Mantenimiento Rutinario IDU Local EJECUCION SITP 2016 -</v>
          </cell>
          <cell r="AU5529">
            <v>42731</v>
          </cell>
          <cell r="AV5529" t="str">
            <v>sc</v>
          </cell>
        </row>
        <row r="5530">
          <cell r="AP5530">
            <v>171215</v>
          </cell>
          <cell r="AQ5530">
            <v>11006108</v>
          </cell>
          <cell r="AR5530">
            <v>11</v>
          </cell>
          <cell r="AS5530">
            <v>42731</v>
          </cell>
          <cell r="AT5530" t="str">
            <v>SD Reservado Mantenimiento Rutinario IDU Local EJECUCION SITP 2016 -</v>
          </cell>
          <cell r="AU5530">
            <v>42731</v>
          </cell>
          <cell r="AV5530" t="str">
            <v>sc</v>
          </cell>
        </row>
        <row r="5531">
          <cell r="AP5531">
            <v>171234</v>
          </cell>
          <cell r="AQ5531">
            <v>11006234</v>
          </cell>
          <cell r="AR5531">
            <v>11</v>
          </cell>
          <cell r="AS5531">
            <v>42731</v>
          </cell>
          <cell r="AT5531" t="str">
            <v>SD Reservado Mantenimiento Rutinario IDU Circuito Movilidad EJECUCION SITP 2016 -</v>
          </cell>
          <cell r="AU5531">
            <v>42731</v>
          </cell>
          <cell r="AV5531" t="str">
            <v>sc</v>
          </cell>
        </row>
        <row r="5532">
          <cell r="AP5532">
            <v>171235</v>
          </cell>
          <cell r="AQ5532">
            <v>11006195</v>
          </cell>
          <cell r="AR5532">
            <v>11</v>
          </cell>
          <cell r="AS5532">
            <v>42731</v>
          </cell>
          <cell r="AT5532" t="str">
            <v>SD Reservado Mantenimiento Rutinario IDU Circuito Movilidad EJECUCION SITP 2016 -</v>
          </cell>
          <cell r="AU5532">
            <v>42731</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v>41837</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v>41837</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v>41837</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v>41837</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v>42585</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v>41837</v>
          </cell>
          <cell r="AV5538" t="str">
            <v>sc</v>
          </cell>
        </row>
        <row r="5539">
          <cell r="AP5539">
            <v>171252</v>
          </cell>
          <cell r="AQ5539">
            <v>11004352</v>
          </cell>
          <cell r="AR5539">
            <v>11</v>
          </cell>
          <cell r="AS5539">
            <v>42550</v>
          </cell>
          <cell r="AT5539" t="str">
            <v>SD Terminado Parcheo UAERMV Local  Decreto 064/2015-</v>
          </cell>
          <cell r="AU5539">
            <v>42550</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v>42585</v>
          </cell>
          <cell r="AV5540" t="str">
            <v>sc</v>
          </cell>
        </row>
        <row r="5541">
          <cell r="AP5541">
            <v>171427</v>
          </cell>
          <cell r="AQ5541">
            <v>11008666</v>
          </cell>
          <cell r="AR5541">
            <v>11</v>
          </cell>
          <cell r="AS5541">
            <v>42731</v>
          </cell>
          <cell r="AT5541" t="str">
            <v>SD Reservado Mantenimiento Periódico IDU Circuito Movilidad EJECUCION SITP 2016 -</v>
          </cell>
          <cell r="AU5541">
            <v>42731</v>
          </cell>
          <cell r="AV5541" t="str">
            <v>sc</v>
          </cell>
        </row>
        <row r="5542">
          <cell r="AP5542">
            <v>171428</v>
          </cell>
          <cell r="AQ5542">
            <v>11008614</v>
          </cell>
          <cell r="AR5542">
            <v>11</v>
          </cell>
          <cell r="AS5542">
            <v>42731</v>
          </cell>
          <cell r="AT5542" t="str">
            <v>SD Reservado Mantenimiento Periódico IDU Circuito Movilidad EJECUCION SITP 2016 -</v>
          </cell>
          <cell r="AU5542">
            <v>42731</v>
          </cell>
          <cell r="AV5542" t="str">
            <v>sc</v>
          </cell>
        </row>
        <row r="5543">
          <cell r="AP5543">
            <v>171429</v>
          </cell>
          <cell r="AQ5543">
            <v>11008573</v>
          </cell>
          <cell r="AR5543">
            <v>11</v>
          </cell>
          <cell r="AS5543">
            <v>42731</v>
          </cell>
          <cell r="AT5543" t="str">
            <v>SD Reservado Mantenimiento Periódico IDU Circuito Movilidad EJECUCION SITP 2016 -</v>
          </cell>
          <cell r="AU5543">
            <v>42731</v>
          </cell>
          <cell r="AV5543" t="str">
            <v>sc</v>
          </cell>
        </row>
        <row r="5544">
          <cell r="AP5544">
            <v>171430</v>
          </cell>
          <cell r="AQ5544">
            <v>11008510</v>
          </cell>
          <cell r="AR5544">
            <v>11</v>
          </cell>
          <cell r="AS5544">
            <v>42731</v>
          </cell>
          <cell r="AT5544" t="str">
            <v>SD Reservado Mantenimiento Periódico IDU Circuito Movilidad EJECUCION SITP 2016 -</v>
          </cell>
          <cell r="AU5544">
            <v>42731</v>
          </cell>
          <cell r="AV5544" t="str">
            <v>sc</v>
          </cell>
        </row>
        <row r="5545">
          <cell r="AP5545">
            <v>171431</v>
          </cell>
          <cell r="AQ5545">
            <v>11008472</v>
          </cell>
          <cell r="AR5545">
            <v>11</v>
          </cell>
          <cell r="AS5545">
            <v>42731</v>
          </cell>
          <cell r="AT5545" t="str">
            <v>SD Reservado Mantenimiento Periódico IDU Circuito Movilidad EJECUCION SITP 2016 -</v>
          </cell>
          <cell r="AU5545">
            <v>42731</v>
          </cell>
          <cell r="AV5545" t="str">
            <v>sc</v>
          </cell>
        </row>
        <row r="5546">
          <cell r="AP5546">
            <v>171432</v>
          </cell>
          <cell r="AQ5546">
            <v>11008419</v>
          </cell>
          <cell r="AR5546">
            <v>11</v>
          </cell>
          <cell r="AS5546">
            <v>42731</v>
          </cell>
          <cell r="AT5546" t="str">
            <v>SD Reservado Mantenimiento Periódico IDU Circuito Movilidad EJECUCION SITP 2016 -</v>
          </cell>
          <cell r="AU5546">
            <v>42731</v>
          </cell>
          <cell r="AV5546" t="str">
            <v>sc</v>
          </cell>
        </row>
        <row r="5547">
          <cell r="AP5547">
            <v>171433</v>
          </cell>
          <cell r="AQ5547">
            <v>11008360</v>
          </cell>
          <cell r="AR5547">
            <v>11</v>
          </cell>
          <cell r="AS5547">
            <v>42731</v>
          </cell>
          <cell r="AT5547" t="str">
            <v>SD Reservado Mantenimiento Periódico IDU Circuito Movilidad EJECUCION SITP 2016 -</v>
          </cell>
          <cell r="AU5547">
            <v>42731</v>
          </cell>
          <cell r="AV5547" t="str">
            <v>sc</v>
          </cell>
        </row>
        <row r="5548">
          <cell r="AP5548">
            <v>171434</v>
          </cell>
          <cell r="AQ5548">
            <v>11008310</v>
          </cell>
          <cell r="AR5548">
            <v>11</v>
          </cell>
          <cell r="AS5548">
            <v>42731</v>
          </cell>
          <cell r="AT5548" t="str">
            <v>SD Reservado Mantenimiento Periódico IDU Circuito Movilidad EJECUCION SITP 2016 -</v>
          </cell>
          <cell r="AU5548">
            <v>42731</v>
          </cell>
          <cell r="AV5548" t="str">
            <v>sc</v>
          </cell>
        </row>
        <row r="5549">
          <cell r="AP5549">
            <v>171435</v>
          </cell>
          <cell r="AQ5549">
            <v>11008228</v>
          </cell>
          <cell r="AR5549">
            <v>11</v>
          </cell>
          <cell r="AS5549">
            <v>42731</v>
          </cell>
          <cell r="AT5549" t="str">
            <v>SD Reservado Mantenimiento Periódico IDU Circuito Movilidad EJECUCION SITP 2016 -</v>
          </cell>
          <cell r="AU5549">
            <v>42731</v>
          </cell>
          <cell r="AV5549" t="str">
            <v>sc</v>
          </cell>
        </row>
        <row r="5550">
          <cell r="AP5550">
            <v>171436</v>
          </cell>
          <cell r="AQ5550">
            <v>11008184</v>
          </cell>
          <cell r="AR5550">
            <v>11</v>
          </cell>
          <cell r="AS5550">
            <v>42731</v>
          </cell>
          <cell r="AT5550" t="str">
            <v>SD Reservado Mantenimiento Periódico IDU Circuito Movilidad EJECUCION SITP 2016 -</v>
          </cell>
          <cell r="AU5550">
            <v>42731</v>
          </cell>
          <cell r="AV5550" t="str">
            <v>sc</v>
          </cell>
        </row>
        <row r="5551">
          <cell r="AP5551">
            <v>171447</v>
          </cell>
          <cell r="AQ5551">
            <v>11008120</v>
          </cell>
          <cell r="AR5551">
            <v>11</v>
          </cell>
          <cell r="AS5551">
            <v>42313</v>
          </cell>
          <cell r="AT5551" t="str">
            <v>IDU-1680-2014 Contratado Reconstrucción IDU Circuito Movilidad  -</v>
          </cell>
          <cell r="AU5551">
            <v>42313</v>
          </cell>
          <cell r="AV5551" t="str">
            <v>sc</v>
          </cell>
        </row>
        <row r="5552">
          <cell r="AP5552">
            <v>171488</v>
          </cell>
          <cell r="AQ5552">
            <v>11007644</v>
          </cell>
          <cell r="AR5552">
            <v>11</v>
          </cell>
          <cell r="AS5552">
            <v>42313</v>
          </cell>
          <cell r="AT5552" t="str">
            <v>IDU-063-2012 Terminado Mantenimiento Periódico IDU Circuito Movilidad  -</v>
          </cell>
          <cell r="AU5552">
            <v>42313</v>
          </cell>
          <cell r="AV5552" t="str">
            <v>sc</v>
          </cell>
        </row>
        <row r="5553">
          <cell r="AP5553">
            <v>171489</v>
          </cell>
          <cell r="AQ5553">
            <v>11007599</v>
          </cell>
          <cell r="AR5553">
            <v>11</v>
          </cell>
          <cell r="AS5553">
            <v>42313</v>
          </cell>
          <cell r="AT5553" t="str">
            <v>IDU-063-2012 Terminado Mantenimiento Periódico IDU Circuito Movilidad  -</v>
          </cell>
          <cell r="AU5553">
            <v>42313</v>
          </cell>
          <cell r="AV5553" t="str">
            <v>sc</v>
          </cell>
        </row>
        <row r="5554">
          <cell r="AP5554">
            <v>171490</v>
          </cell>
          <cell r="AQ5554">
            <v>11007559</v>
          </cell>
          <cell r="AR5554">
            <v>11</v>
          </cell>
          <cell r="AS5554">
            <v>42313</v>
          </cell>
          <cell r="AT5554" t="str">
            <v>IDU-063-2012 Terminado Mantenimiento Periódico IDU Circuito Movilidad  -</v>
          </cell>
          <cell r="AU5554">
            <v>42313</v>
          </cell>
          <cell r="AV5554" t="str">
            <v>sc</v>
          </cell>
        </row>
        <row r="5555">
          <cell r="AP5555">
            <v>171491</v>
          </cell>
          <cell r="AQ5555">
            <v>11007536</v>
          </cell>
          <cell r="AR5555">
            <v>11</v>
          </cell>
          <cell r="AS5555">
            <v>42313</v>
          </cell>
          <cell r="AT5555" t="str">
            <v>IDU-063-2012 Terminado Mantenimiento Periódico IDU Circuito Movilidad  -</v>
          </cell>
          <cell r="AU5555">
            <v>42313</v>
          </cell>
          <cell r="AV5555" t="str">
            <v>sc</v>
          </cell>
        </row>
        <row r="5556">
          <cell r="AP5556">
            <v>171492</v>
          </cell>
          <cell r="AQ5556">
            <v>11007518</v>
          </cell>
          <cell r="AR5556">
            <v>11</v>
          </cell>
          <cell r="AS5556">
            <v>42731</v>
          </cell>
          <cell r="AT5556" t="str">
            <v>SD Reservado Mantenimiento Periódico IDU Circuito Movilidad EJECUCION SITP 2016 -</v>
          </cell>
          <cell r="AU5556">
            <v>42731</v>
          </cell>
          <cell r="AV5556" t="str">
            <v>sc</v>
          </cell>
        </row>
        <row r="5557">
          <cell r="AP5557">
            <v>171493</v>
          </cell>
          <cell r="AQ5557">
            <v>11007496</v>
          </cell>
          <cell r="AR5557">
            <v>11</v>
          </cell>
          <cell r="AS5557">
            <v>42731</v>
          </cell>
          <cell r="AT5557" t="str">
            <v>SD Reservado Mantenimiento Periódico IDU Circuito Movilidad EJECUCION SITP 2016 -</v>
          </cell>
          <cell r="AU5557">
            <v>42731</v>
          </cell>
          <cell r="AV5557" t="str">
            <v>sc</v>
          </cell>
        </row>
        <row r="5558">
          <cell r="AP5558">
            <v>171494</v>
          </cell>
          <cell r="AQ5558">
            <v>11007466</v>
          </cell>
          <cell r="AR5558">
            <v>11</v>
          </cell>
          <cell r="AS5558">
            <v>42731</v>
          </cell>
          <cell r="AT5558" t="str">
            <v>SD Reservado Mantenimiento Periódico IDU Circuito Movilidad EJECUCION SITP 2016 -</v>
          </cell>
          <cell r="AU5558">
            <v>42731</v>
          </cell>
          <cell r="AV5558" t="str">
            <v>sc</v>
          </cell>
        </row>
        <row r="5559">
          <cell r="AP5559">
            <v>171495</v>
          </cell>
          <cell r="AQ5559">
            <v>11007433</v>
          </cell>
          <cell r="AR5559">
            <v>11</v>
          </cell>
          <cell r="AS5559">
            <v>42731</v>
          </cell>
          <cell r="AT5559" t="str">
            <v>SD Reservado Mantenimiento Periódico IDU Circuito Movilidad EJECUCION SITP 2016 -</v>
          </cell>
          <cell r="AU5559">
            <v>42731</v>
          </cell>
          <cell r="AV5559" t="str">
            <v>sc</v>
          </cell>
        </row>
        <row r="5560">
          <cell r="AP5560">
            <v>171496</v>
          </cell>
          <cell r="AQ5560">
            <v>11007411</v>
          </cell>
          <cell r="AR5560">
            <v>11</v>
          </cell>
          <cell r="AS5560">
            <v>42731</v>
          </cell>
          <cell r="AT5560" t="str">
            <v>SD Reservado Mantenimiento Periódico IDU Circuito Movilidad EJECUCION SITP 2016 -</v>
          </cell>
          <cell r="AU5560">
            <v>42731</v>
          </cell>
          <cell r="AV5560" t="str">
            <v>sc</v>
          </cell>
        </row>
        <row r="5561">
          <cell r="AP5561">
            <v>171497</v>
          </cell>
          <cell r="AQ5561">
            <v>11007402</v>
          </cell>
          <cell r="AR5561">
            <v>11</v>
          </cell>
          <cell r="AS5561">
            <v>42731</v>
          </cell>
          <cell r="AT5561" t="str">
            <v>SD Reservado Mantenimiento Periódico IDU Circuito Movilidad EJECUCION SITP 2016 -</v>
          </cell>
          <cell r="AU5561">
            <v>42731</v>
          </cell>
          <cell r="AV5561" t="str">
            <v>sc</v>
          </cell>
        </row>
        <row r="5562">
          <cell r="AP5562">
            <v>171498</v>
          </cell>
          <cell r="AQ5562">
            <v>11007395</v>
          </cell>
          <cell r="AR5562">
            <v>11</v>
          </cell>
          <cell r="AS5562">
            <v>42731</v>
          </cell>
          <cell r="AT5562" t="str">
            <v>SD Reservado Mantenimiento Periódico IDU Circuito Movilidad EJECUCION SITP 2016 -</v>
          </cell>
          <cell r="AU5562">
            <v>42731</v>
          </cell>
          <cell r="AV5562" t="str">
            <v>sc</v>
          </cell>
        </row>
        <row r="5563">
          <cell r="AP5563">
            <v>171499</v>
          </cell>
          <cell r="AQ5563">
            <v>11007363</v>
          </cell>
          <cell r="AR5563">
            <v>11</v>
          </cell>
          <cell r="AS5563">
            <v>42731</v>
          </cell>
          <cell r="AT5563" t="str">
            <v>SD Reservado Mantenimiento Periódico IDU Circuito Movilidad EJECUCION SITP 2016 -</v>
          </cell>
          <cell r="AU5563">
            <v>42731</v>
          </cell>
          <cell r="AV5563" t="str">
            <v>sc</v>
          </cell>
        </row>
        <row r="5564">
          <cell r="AP5564">
            <v>171507</v>
          </cell>
          <cell r="AQ5564">
            <v>11007517</v>
          </cell>
          <cell r="AR5564">
            <v>11</v>
          </cell>
          <cell r="AS5564">
            <v>42313</v>
          </cell>
          <cell r="AT5564" t="str">
            <v>IDU-063-2012 Terminado Mantenimiento Periódico IDU Circuito Movilidad  -</v>
          </cell>
          <cell r="AU5564">
            <v>42313</v>
          </cell>
          <cell r="AV5564" t="str">
            <v>sc</v>
          </cell>
        </row>
        <row r="5565">
          <cell r="AP5565">
            <v>171508</v>
          </cell>
          <cell r="AQ5565">
            <v>11007424</v>
          </cell>
          <cell r="AR5565">
            <v>11</v>
          </cell>
          <cell r="AS5565">
            <v>42313</v>
          </cell>
          <cell r="AT5565" t="str">
            <v>IDU-063-2012 Terminado Mantenimiento Periódico IDU Circuito Movilidad  -</v>
          </cell>
          <cell r="AU5565">
            <v>42313</v>
          </cell>
          <cell r="AV5565" t="str">
            <v>sc</v>
          </cell>
        </row>
        <row r="5566">
          <cell r="AP5566">
            <v>171509</v>
          </cell>
          <cell r="AQ5566">
            <v>11007393</v>
          </cell>
          <cell r="AR5566">
            <v>11</v>
          </cell>
          <cell r="AS5566">
            <v>42313</v>
          </cell>
          <cell r="AT5566" t="str">
            <v>IDU-063-2012 Terminado Mantenimiento Periódico IDU Circuito Movilidad  -</v>
          </cell>
          <cell r="AU5566">
            <v>42313</v>
          </cell>
          <cell r="AV5566" t="str">
            <v>sc</v>
          </cell>
        </row>
        <row r="5567">
          <cell r="AP5567">
            <v>171510</v>
          </cell>
          <cell r="AQ5567">
            <v>11007310</v>
          </cell>
          <cell r="AR5567">
            <v>11</v>
          </cell>
          <cell r="AS5567">
            <v>42313</v>
          </cell>
          <cell r="AT5567" t="str">
            <v>IDU-063-2012 Terminado Mantenimiento Periódico IDU Circuito Movilidad  -</v>
          </cell>
          <cell r="AU5567">
            <v>42313</v>
          </cell>
          <cell r="AV5567" t="str">
            <v>sc</v>
          </cell>
        </row>
        <row r="5568">
          <cell r="AP5568">
            <v>171511</v>
          </cell>
          <cell r="AQ5568">
            <v>11007277</v>
          </cell>
          <cell r="AR5568">
            <v>11</v>
          </cell>
          <cell r="AS5568">
            <v>42313</v>
          </cell>
          <cell r="AT5568" t="str">
            <v>IDU-063-2012 Terminado Mantenimiento Periódico IDU Circuito Movilidad  -</v>
          </cell>
          <cell r="AU5568">
            <v>42313</v>
          </cell>
          <cell r="AV5568" t="str">
            <v>sc</v>
          </cell>
        </row>
        <row r="5569">
          <cell r="AP5569">
            <v>171512</v>
          </cell>
          <cell r="AQ5569">
            <v>11007111</v>
          </cell>
          <cell r="AR5569">
            <v>11</v>
          </cell>
          <cell r="AS5569">
            <v>42313</v>
          </cell>
          <cell r="AT5569" t="str">
            <v>IDU-063-2012 Terminado Mantenimiento Periódico IDU Circuito Movilidad  -</v>
          </cell>
          <cell r="AU5569">
            <v>42313</v>
          </cell>
          <cell r="AV5569" t="str">
            <v>sc</v>
          </cell>
        </row>
        <row r="5570">
          <cell r="AP5570">
            <v>171513</v>
          </cell>
          <cell r="AQ5570">
            <v>11007032</v>
          </cell>
          <cell r="AR5570">
            <v>11</v>
          </cell>
          <cell r="AS5570">
            <v>42313</v>
          </cell>
          <cell r="AT5570" t="str">
            <v>IDU-063-2012 Terminado Mantenimiento Periódico IDU Circuito Movilidad  -</v>
          </cell>
          <cell r="AU5570">
            <v>42313</v>
          </cell>
          <cell r="AV5570" t="str">
            <v>sc</v>
          </cell>
        </row>
        <row r="5571">
          <cell r="AP5571">
            <v>171514</v>
          </cell>
          <cell r="AQ5571">
            <v>11006931</v>
          </cell>
          <cell r="AR5571">
            <v>11</v>
          </cell>
          <cell r="AS5571">
            <v>42313</v>
          </cell>
          <cell r="AT5571" t="str">
            <v>IDU-063-2012 Terminado Mantenimiento Periódico IDU Circuito Movilidad  -</v>
          </cell>
          <cell r="AU5571">
            <v>42313</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v>42313</v>
          </cell>
          <cell r="AV5574" t="str">
            <v>sc</v>
          </cell>
        </row>
        <row r="5575">
          <cell r="AP5575">
            <v>171550</v>
          </cell>
          <cell r="AQ5575">
            <v>11007929</v>
          </cell>
          <cell r="AR5575">
            <v>11</v>
          </cell>
          <cell r="AS5575">
            <v>42313</v>
          </cell>
          <cell r="AT5575" t="str">
            <v>IDU-69-2008 Terminado Mantenimiento Periódico IDU Circuito Movilidad  -</v>
          </cell>
          <cell r="AU5575">
            <v>42313</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v>42731</v>
          </cell>
          <cell r="AV5577" t="str">
            <v>sc</v>
          </cell>
        </row>
        <row r="5578">
          <cell r="AP5578">
            <v>171580</v>
          </cell>
          <cell r="AQ5578">
            <v>11007695</v>
          </cell>
          <cell r="AR5578">
            <v>11</v>
          </cell>
          <cell r="AS5578">
            <v>42731</v>
          </cell>
          <cell r="AT5578" t="str">
            <v>SD Reservado Mantenimiento Periódico IDU Circuito Movilidad EJECUCION SITP 2016 -</v>
          </cell>
          <cell r="AU5578">
            <v>42731</v>
          </cell>
          <cell r="AV5578" t="str">
            <v>sc</v>
          </cell>
        </row>
        <row r="5579">
          <cell r="AP5579">
            <v>171581</v>
          </cell>
          <cell r="AQ5579">
            <v>11007632</v>
          </cell>
          <cell r="AR5579">
            <v>11</v>
          </cell>
          <cell r="AS5579">
            <v>42731</v>
          </cell>
          <cell r="AT5579" t="str">
            <v>SD Reservado Mantenimiento Periódico IDU Circuito Movilidad EJECUCION SITP 2016 -</v>
          </cell>
          <cell r="AU5579">
            <v>42731</v>
          </cell>
          <cell r="AV5579" t="str">
            <v>sc</v>
          </cell>
        </row>
        <row r="5580">
          <cell r="AP5580">
            <v>171582</v>
          </cell>
          <cell r="AQ5580">
            <v>11007554</v>
          </cell>
          <cell r="AR5580">
            <v>11</v>
          </cell>
          <cell r="AS5580">
            <v>42731</v>
          </cell>
          <cell r="AT5580" t="str">
            <v>SD Reservado Mantenimiento Periódico IDU Circuito Movilidad EJECUCION SITP 2016 -</v>
          </cell>
          <cell r="AU5580">
            <v>42731</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v>41850</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v>41850</v>
          </cell>
          <cell r="AV5582" t="str">
            <v>sc</v>
          </cell>
        </row>
        <row r="5583">
          <cell r="AP5583">
            <v>171699</v>
          </cell>
          <cell r="AQ5583">
            <v>11007590</v>
          </cell>
          <cell r="AR5583">
            <v>11</v>
          </cell>
          <cell r="AT5583" t="str">
            <v>SD Contratado Rehabilitación FDL SUBA Circuito Movilidad  reporte servidor febrero 2016-</v>
          </cell>
          <cell r="AU5583">
            <v>11</v>
          </cell>
          <cell r="AV5583" t="str">
            <v>sc</v>
          </cell>
        </row>
        <row r="5584">
          <cell r="AP5584">
            <v>171700</v>
          </cell>
          <cell r="AQ5584">
            <v>11007563</v>
          </cell>
          <cell r="AR5584">
            <v>11</v>
          </cell>
          <cell r="AT5584" t="str">
            <v>SD Contratado Rehabilitación FDL SUBA Circuito Movilidad  reporte servidor febrero 2016-</v>
          </cell>
          <cell r="AU5584">
            <v>11</v>
          </cell>
          <cell r="AV5584" t="str">
            <v>sc</v>
          </cell>
        </row>
        <row r="5585">
          <cell r="AP5585">
            <v>171701</v>
          </cell>
          <cell r="AQ5585">
            <v>11007548</v>
          </cell>
          <cell r="AR5585">
            <v>11</v>
          </cell>
          <cell r="AT5585" t="str">
            <v>SD Contratado Rehabilitación FDL SUBA Circuito Movilidad  reporte servidor febrero 2016-</v>
          </cell>
          <cell r="AU5585">
            <v>11</v>
          </cell>
          <cell r="AV5585" t="str">
            <v>sc</v>
          </cell>
        </row>
        <row r="5586">
          <cell r="AP5586">
            <v>171702</v>
          </cell>
          <cell r="AQ5586">
            <v>11007522</v>
          </cell>
          <cell r="AR5586">
            <v>11</v>
          </cell>
          <cell r="AT5586" t="str">
            <v>SD Contratado Rehabilitación FDL SUBA Circuito Movilidad  reporte servidor febrero 2016-</v>
          </cell>
          <cell r="AU5586">
            <v>11</v>
          </cell>
          <cell r="AV5586" t="str">
            <v>sc</v>
          </cell>
        </row>
        <row r="5587">
          <cell r="AP5587">
            <v>171703</v>
          </cell>
          <cell r="AQ5587">
            <v>11007491</v>
          </cell>
          <cell r="AR5587">
            <v>11</v>
          </cell>
          <cell r="AT5587" t="str">
            <v>SD Contratado Rehabilitación FDL SUBA Circuito Movilidad  reporte servidor febrero 2016-</v>
          </cell>
          <cell r="AU5587">
            <v>11</v>
          </cell>
          <cell r="AV5587" t="str">
            <v>sc</v>
          </cell>
        </row>
        <row r="5588">
          <cell r="AP5588">
            <v>171704</v>
          </cell>
          <cell r="AQ5588">
            <v>11007464</v>
          </cell>
          <cell r="AR5588">
            <v>11</v>
          </cell>
          <cell r="AT5588" t="str">
            <v>SD Contratado Rehabilitación FDL SUBA Circuito Movilidad  reporte servidor febrero 2016-</v>
          </cell>
          <cell r="AU5588">
            <v>11</v>
          </cell>
          <cell r="AV5588" t="str">
            <v>sc</v>
          </cell>
        </row>
        <row r="5589">
          <cell r="AP5589">
            <v>171705</v>
          </cell>
          <cell r="AQ5589">
            <v>11007426</v>
          </cell>
          <cell r="AR5589">
            <v>11</v>
          </cell>
          <cell r="AT5589" t="str">
            <v>SD Contratado Rehabilitación FDL SUBA Circuito Movilidad  reporte servidor febrero 2016-</v>
          </cell>
          <cell r="AU5589">
            <v>11</v>
          </cell>
          <cell r="AV5589" t="str">
            <v>sc</v>
          </cell>
        </row>
        <row r="5590">
          <cell r="AP5590">
            <v>172059</v>
          </cell>
          <cell r="AQ5590">
            <v>11005597</v>
          </cell>
          <cell r="AR5590">
            <v>11</v>
          </cell>
          <cell r="AS5590">
            <v>42768</v>
          </cell>
          <cell r="AT5590" t="str">
            <v>SD Reservado Acciones de Movilidad UAERMV Circuito Movilidad Salvando Vidas -</v>
          </cell>
          <cell r="AU5590">
            <v>42768</v>
          </cell>
          <cell r="AV5590" t="str">
            <v>sc</v>
          </cell>
        </row>
        <row r="5591">
          <cell r="AP5591">
            <v>172060</v>
          </cell>
          <cell r="AQ5591">
            <v>11005558</v>
          </cell>
          <cell r="AR5591">
            <v>11</v>
          </cell>
          <cell r="AS5591">
            <v>42768</v>
          </cell>
          <cell r="AT5591" t="str">
            <v>SD Reservado Acciones de Movilidad UAERMV Circuito Movilidad Salvando Vidas -</v>
          </cell>
          <cell r="AU5591">
            <v>42768</v>
          </cell>
          <cell r="AV5591" t="str">
            <v>sc</v>
          </cell>
        </row>
        <row r="5592">
          <cell r="AP5592">
            <v>172061</v>
          </cell>
          <cell r="AQ5592">
            <v>11005478</v>
          </cell>
          <cell r="AR5592">
            <v>11</v>
          </cell>
          <cell r="AS5592">
            <v>42313</v>
          </cell>
          <cell r="AT5592" t="str">
            <v>IDU-063-2012 Terminado Mantenimiento Periódico IDU Circuito Movilidad  -</v>
          </cell>
          <cell r="AU5592">
            <v>42313</v>
          </cell>
          <cell r="AV5592" t="str">
            <v>sc</v>
          </cell>
        </row>
        <row r="5593">
          <cell r="AP5593">
            <v>172062</v>
          </cell>
          <cell r="AQ5593">
            <v>11005429</v>
          </cell>
          <cell r="AR5593">
            <v>11</v>
          </cell>
          <cell r="AS5593">
            <v>42313</v>
          </cell>
          <cell r="AT5593" t="str">
            <v>IDU-063-2012 Terminado Mantenimiento Periódico IDU Circuito Movilidad  -</v>
          </cell>
          <cell r="AU5593">
            <v>42313</v>
          </cell>
          <cell r="AV5593" t="str">
            <v>sc</v>
          </cell>
        </row>
        <row r="5594">
          <cell r="AP5594">
            <v>172063</v>
          </cell>
          <cell r="AQ5594">
            <v>11005397</v>
          </cell>
          <cell r="AR5594">
            <v>11</v>
          </cell>
          <cell r="AS5594">
            <v>42313</v>
          </cell>
          <cell r="AT5594" t="str">
            <v>IDU-063-2012 Terminado Mantenimiento Periódico IDU Circuito Movilidad  -</v>
          </cell>
          <cell r="AU5594">
            <v>42313</v>
          </cell>
          <cell r="AV5594" t="str">
            <v>sc</v>
          </cell>
        </row>
        <row r="5595">
          <cell r="AP5595">
            <v>172064</v>
          </cell>
          <cell r="AQ5595">
            <v>11005398</v>
          </cell>
          <cell r="AR5595">
            <v>11</v>
          </cell>
          <cell r="AS5595">
            <v>42313</v>
          </cell>
          <cell r="AT5595" t="str">
            <v>IDU-063-2012 Terminado Mantenimiento Periódico IDU Circuito Movilidad  -</v>
          </cell>
          <cell r="AU5595">
            <v>42313</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v>42313</v>
          </cell>
          <cell r="AV5598" t="str">
            <v>sc</v>
          </cell>
        </row>
        <row r="5599">
          <cell r="AP5599">
            <v>172070</v>
          </cell>
          <cell r="AQ5599">
            <v>11005099</v>
          </cell>
          <cell r="AR5599">
            <v>11</v>
          </cell>
          <cell r="AS5599">
            <v>42313</v>
          </cell>
          <cell r="AT5599" t="str">
            <v>IDU-1680-2014 Terminado Mantenimiento Periódico IDU Circuito Movilidad  -</v>
          </cell>
          <cell r="AU5599">
            <v>42313</v>
          </cell>
          <cell r="AV5599" t="str">
            <v>sc</v>
          </cell>
        </row>
        <row r="5600">
          <cell r="AP5600">
            <v>172071</v>
          </cell>
          <cell r="AQ5600">
            <v>11005071</v>
          </cell>
          <cell r="AR5600">
            <v>11</v>
          </cell>
          <cell r="AS5600">
            <v>42313</v>
          </cell>
          <cell r="AT5600" t="str">
            <v>IDU-1680-2014 Terminado Mantenimiento Periódico IDU Circuito Movilidad  -</v>
          </cell>
          <cell r="AU5600">
            <v>42313</v>
          </cell>
          <cell r="AV5600" t="str">
            <v>sc</v>
          </cell>
        </row>
        <row r="5601">
          <cell r="AP5601">
            <v>172072</v>
          </cell>
          <cell r="AQ5601">
            <v>11005045</v>
          </cell>
          <cell r="AR5601">
            <v>11</v>
          </cell>
          <cell r="AS5601">
            <v>42313</v>
          </cell>
          <cell r="AT5601" t="str">
            <v>IDU-1680-2014 Terminado Mantenimiento Periódico IDU Circuito Movilidad  -</v>
          </cell>
          <cell r="AU5601">
            <v>42313</v>
          </cell>
          <cell r="AV5601" t="str">
            <v>sc</v>
          </cell>
        </row>
        <row r="5602">
          <cell r="AP5602">
            <v>172073</v>
          </cell>
          <cell r="AQ5602">
            <v>11005021</v>
          </cell>
          <cell r="AR5602">
            <v>11</v>
          </cell>
          <cell r="AS5602">
            <v>42313</v>
          </cell>
          <cell r="AT5602" t="str">
            <v>IDU-1680-2014 Terminado Mantenimiento Periódico IDU Circuito Movilidad  -</v>
          </cell>
          <cell r="AU5602">
            <v>42313</v>
          </cell>
          <cell r="AV5602" t="str">
            <v>sc</v>
          </cell>
        </row>
        <row r="5603">
          <cell r="AP5603">
            <v>172074</v>
          </cell>
          <cell r="AQ5603">
            <v>11004993</v>
          </cell>
          <cell r="AR5603">
            <v>11</v>
          </cell>
          <cell r="AS5603">
            <v>42313</v>
          </cell>
          <cell r="AT5603" t="str">
            <v>IDU-1680-2014 Terminado Mantenimiento Periódico IDU Circuito Movilidad  -</v>
          </cell>
          <cell r="AU5603">
            <v>42313</v>
          </cell>
          <cell r="AV5603" t="str">
            <v>sc</v>
          </cell>
        </row>
        <row r="5604">
          <cell r="AP5604">
            <v>172075</v>
          </cell>
          <cell r="AQ5604">
            <v>11004946</v>
          </cell>
          <cell r="AR5604">
            <v>11</v>
          </cell>
          <cell r="AS5604">
            <v>42313</v>
          </cell>
          <cell r="AT5604" t="str">
            <v>IDU-1680-2014 Terminado Mantenimiento Periódico IDU Circuito Movilidad  -</v>
          </cell>
          <cell r="AU5604">
            <v>42313</v>
          </cell>
          <cell r="AV5604" t="str">
            <v>sc</v>
          </cell>
        </row>
        <row r="5605">
          <cell r="AP5605">
            <v>172076</v>
          </cell>
          <cell r="AQ5605">
            <v>11004911</v>
          </cell>
          <cell r="AR5605">
            <v>11</v>
          </cell>
          <cell r="AS5605">
            <v>42313</v>
          </cell>
          <cell r="AT5605" t="str">
            <v>IDU-1680-2014 Terminado Mantenimiento Periódico IDU Circuito Movilidad  -</v>
          </cell>
          <cell r="AU5605">
            <v>42313</v>
          </cell>
          <cell r="AV5605" t="str">
            <v>sc</v>
          </cell>
        </row>
        <row r="5606">
          <cell r="AP5606">
            <v>172077</v>
          </cell>
          <cell r="AQ5606">
            <v>11004881</v>
          </cell>
          <cell r="AR5606">
            <v>11</v>
          </cell>
          <cell r="AS5606">
            <v>42313</v>
          </cell>
          <cell r="AT5606" t="str">
            <v>IDU-1680-2014 Terminado Mantenimiento Periódico IDU Circuito Movilidad  -</v>
          </cell>
          <cell r="AU5606">
            <v>42313</v>
          </cell>
          <cell r="AV5606" t="str">
            <v>sc</v>
          </cell>
        </row>
        <row r="5607">
          <cell r="AP5607">
            <v>172078</v>
          </cell>
          <cell r="AQ5607">
            <v>11004868</v>
          </cell>
          <cell r="AR5607">
            <v>11</v>
          </cell>
          <cell r="AS5607">
            <v>42313</v>
          </cell>
          <cell r="AT5607" t="str">
            <v>IDU-1680-2014 Terminado Mantenimiento Periódico IDU Circuito Movilidad  -</v>
          </cell>
          <cell r="AU5607">
            <v>42313</v>
          </cell>
          <cell r="AV5607" t="str">
            <v>sc</v>
          </cell>
        </row>
        <row r="5608">
          <cell r="AP5608">
            <v>172079</v>
          </cell>
          <cell r="AQ5608">
            <v>11004861</v>
          </cell>
          <cell r="AR5608">
            <v>11</v>
          </cell>
          <cell r="AS5608">
            <v>42313</v>
          </cell>
          <cell r="AT5608" t="str">
            <v>IDU-1680-2014 Terminado Mantenimiento Periódico IDU Circuito Movilidad  -</v>
          </cell>
          <cell r="AU5608">
            <v>42313</v>
          </cell>
          <cell r="AV5608" t="str">
            <v>sc</v>
          </cell>
        </row>
        <row r="5609">
          <cell r="AP5609">
            <v>172080</v>
          </cell>
          <cell r="AQ5609">
            <v>11004846</v>
          </cell>
          <cell r="AR5609">
            <v>11</v>
          </cell>
          <cell r="AS5609">
            <v>42313</v>
          </cell>
          <cell r="AT5609" t="str">
            <v>IDU-1680-2014 Terminado Mantenimiento Periódico IDU Circuito Movilidad  -</v>
          </cell>
          <cell r="AU5609">
            <v>42313</v>
          </cell>
          <cell r="AV5609" t="str">
            <v>sc</v>
          </cell>
        </row>
        <row r="5610">
          <cell r="AP5610">
            <v>172081</v>
          </cell>
          <cell r="AQ5610">
            <v>11004812</v>
          </cell>
          <cell r="AR5610">
            <v>11</v>
          </cell>
          <cell r="AS5610">
            <v>42313</v>
          </cell>
          <cell r="AT5610" t="str">
            <v>IDU-1680-2014 Terminado Mantenimiento Periódico IDU Circuito Movilidad  -</v>
          </cell>
          <cell r="AU5610">
            <v>42313</v>
          </cell>
          <cell r="AV5610" t="str">
            <v>sc</v>
          </cell>
        </row>
        <row r="5611">
          <cell r="AP5611">
            <v>172082</v>
          </cell>
          <cell r="AQ5611">
            <v>11004795</v>
          </cell>
          <cell r="AR5611">
            <v>11</v>
          </cell>
          <cell r="AS5611">
            <v>42313</v>
          </cell>
          <cell r="AT5611" t="str">
            <v>IDU-1680-2014 Terminado Mantenimiento Periódico IDU Circuito Movilidad  -</v>
          </cell>
          <cell r="AU5611">
            <v>42313</v>
          </cell>
          <cell r="AV5611" t="str">
            <v>sc</v>
          </cell>
        </row>
        <row r="5612">
          <cell r="AP5612">
            <v>172083</v>
          </cell>
          <cell r="AQ5612">
            <v>11004752</v>
          </cell>
          <cell r="AR5612">
            <v>11</v>
          </cell>
          <cell r="AS5612">
            <v>42313</v>
          </cell>
          <cell r="AT5612" t="str">
            <v>IDU-1680-2014 Terminado Mantenimiento Periódico IDU Circuito Movilidad  -</v>
          </cell>
          <cell r="AU5612">
            <v>42313</v>
          </cell>
          <cell r="AV5612" t="str">
            <v>sc</v>
          </cell>
        </row>
        <row r="5613">
          <cell r="AP5613">
            <v>172084</v>
          </cell>
          <cell r="AQ5613">
            <v>11004718</v>
          </cell>
          <cell r="AR5613">
            <v>11</v>
          </cell>
          <cell r="AS5613">
            <v>42313</v>
          </cell>
          <cell r="AT5613" t="str">
            <v>IDU-1680-2014 Terminado Mantenimiento Periódico IDU Circuito Movilidad  -</v>
          </cell>
          <cell r="AU5613">
            <v>42313</v>
          </cell>
          <cell r="AV5613" t="str">
            <v>sc</v>
          </cell>
        </row>
        <row r="5614">
          <cell r="AP5614">
            <v>172085</v>
          </cell>
          <cell r="AQ5614">
            <v>11004671</v>
          </cell>
          <cell r="AR5614">
            <v>11</v>
          </cell>
          <cell r="AS5614">
            <v>42313</v>
          </cell>
          <cell r="AT5614" t="str">
            <v>IDU-1680-2014 Terminado Mantenimiento Periódico IDU Circuito Movilidad  -</v>
          </cell>
          <cell r="AU5614">
            <v>42313</v>
          </cell>
          <cell r="AV5614" t="str">
            <v>sc</v>
          </cell>
        </row>
        <row r="5615">
          <cell r="AP5615">
            <v>172086</v>
          </cell>
          <cell r="AQ5615">
            <v>11004565</v>
          </cell>
          <cell r="AR5615">
            <v>11</v>
          </cell>
          <cell r="AS5615">
            <v>42313</v>
          </cell>
          <cell r="AT5615" t="str">
            <v>IDU-1680-2014 Terminado Mantenimiento Periódico IDU Circuito Movilidad  -</v>
          </cell>
          <cell r="AU5615">
            <v>42313</v>
          </cell>
          <cell r="AV5615" t="str">
            <v>sc</v>
          </cell>
        </row>
        <row r="5616">
          <cell r="AP5616">
            <v>172087</v>
          </cell>
          <cell r="AQ5616">
            <v>11004533</v>
          </cell>
          <cell r="AR5616">
            <v>11</v>
          </cell>
          <cell r="AS5616">
            <v>42313</v>
          </cell>
          <cell r="AT5616" t="str">
            <v>IDU-063-2012 Terminado Mantenimiento Periódico IDU Circuito Movilidad  -</v>
          </cell>
          <cell r="AU5616">
            <v>42313</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v>42313</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v>41519</v>
          </cell>
          <cell r="AV5620" t="str">
            <v>sc</v>
          </cell>
        </row>
        <row r="5621">
          <cell r="AP5621">
            <v>172818</v>
          </cell>
          <cell r="AQ5621">
            <v>11007197</v>
          </cell>
          <cell r="AR5621">
            <v>11</v>
          </cell>
          <cell r="AS5621">
            <v>42768</v>
          </cell>
          <cell r="AT5621" t="str">
            <v>SD Reservado Acciones de Movilidad UAERMV Local Salvando Vidas -</v>
          </cell>
          <cell r="AU5621">
            <v>42768</v>
          </cell>
          <cell r="AV5621" t="str">
            <v>sc</v>
          </cell>
        </row>
        <row r="5622">
          <cell r="AP5622">
            <v>172984</v>
          </cell>
          <cell r="AQ5622">
            <v>11004240</v>
          </cell>
          <cell r="AR5622">
            <v>11</v>
          </cell>
          <cell r="AS5622">
            <v>41481</v>
          </cell>
          <cell r="AT5622" t="str">
            <v>SD Terminado Mantenimiento Periódico UAERMV Circuito Movilidad  -</v>
          </cell>
          <cell r="AU5622">
            <v>41481</v>
          </cell>
          <cell r="AV5622" t="str">
            <v>sc</v>
          </cell>
        </row>
        <row r="5623">
          <cell r="AP5623">
            <v>172985</v>
          </cell>
          <cell r="AQ5623">
            <v>11004045</v>
          </cell>
          <cell r="AR5623">
            <v>11</v>
          </cell>
          <cell r="AS5623">
            <v>41481</v>
          </cell>
          <cell r="AT5623" t="str">
            <v>SD Terminado Mantenimiento Periódico UAERMV Circuito Movilidad  -</v>
          </cell>
          <cell r="AU5623">
            <v>41481</v>
          </cell>
          <cell r="AV5623" t="str">
            <v>sc</v>
          </cell>
        </row>
        <row r="5624">
          <cell r="AP5624">
            <v>172987</v>
          </cell>
          <cell r="AQ5624">
            <v>11003723</v>
          </cell>
          <cell r="AR5624">
            <v>11</v>
          </cell>
          <cell r="AS5624">
            <v>42313</v>
          </cell>
          <cell r="AT5624" t="str">
            <v>IDU-55-2012 Terminado Acciones de Movilidad IDU Circuito Movilidad  -</v>
          </cell>
          <cell r="AU5624">
            <v>42313</v>
          </cell>
          <cell r="AV5624" t="str">
            <v>Buen estado</v>
          </cell>
        </row>
        <row r="5625">
          <cell r="AP5625">
            <v>173609</v>
          </cell>
          <cell r="AQ5625">
            <v>11005519</v>
          </cell>
          <cell r="AR5625">
            <v>11</v>
          </cell>
          <cell r="AS5625">
            <v>42474</v>
          </cell>
          <cell r="AT5625" t="str">
            <v>IDU-1680-2014 Terminado Reconstrucción IDU Arterial SITP Y TRONCALES -</v>
          </cell>
          <cell r="AU5625">
            <v>42474</v>
          </cell>
          <cell r="AV5625" t="str">
            <v>sc</v>
          </cell>
        </row>
        <row r="5626">
          <cell r="AP5626">
            <v>173610</v>
          </cell>
          <cell r="AQ5626">
            <v>11005497</v>
          </cell>
          <cell r="AR5626">
            <v>11</v>
          </cell>
          <cell r="AS5626">
            <v>42474</v>
          </cell>
          <cell r="AT5626" t="str">
            <v>IDU-1680-2014 Terminado Reconstrucción IDU Arterial SITP Y TRONCALES -</v>
          </cell>
          <cell r="AU5626">
            <v>42474</v>
          </cell>
          <cell r="AV5626" t="str">
            <v>sc</v>
          </cell>
        </row>
        <row r="5627">
          <cell r="AP5627">
            <v>173611</v>
          </cell>
          <cell r="AQ5627">
            <v>11005439</v>
          </cell>
          <cell r="AR5627">
            <v>11</v>
          </cell>
          <cell r="AS5627">
            <v>42474</v>
          </cell>
          <cell r="AT5627" t="str">
            <v>IDU-1680-2014 Terminado Reconstrucción IDU Arterial SITP Y TRONCALES -</v>
          </cell>
          <cell r="AU5627">
            <v>42474</v>
          </cell>
          <cell r="AV5627" t="str">
            <v>sc</v>
          </cell>
        </row>
        <row r="5628">
          <cell r="AP5628">
            <v>173615</v>
          </cell>
          <cell r="AQ5628">
            <v>11005458</v>
          </cell>
          <cell r="AR5628">
            <v>11</v>
          </cell>
          <cell r="AS5628">
            <v>42731</v>
          </cell>
          <cell r="AT5628" t="str">
            <v>SD Reservado Mantenimiento Rutinario IDU Circuito Movilidad EJECUCION SITP 2016 -</v>
          </cell>
          <cell r="AU5628">
            <v>42731</v>
          </cell>
          <cell r="AV5628" t="str">
            <v>sc</v>
          </cell>
        </row>
        <row r="5629">
          <cell r="AP5629">
            <v>173616</v>
          </cell>
          <cell r="AQ5629">
            <v>11005419</v>
          </cell>
          <cell r="AR5629">
            <v>11</v>
          </cell>
          <cell r="AS5629">
            <v>42731</v>
          </cell>
          <cell r="AT5629" t="str">
            <v>SD Reservado Mantenimiento Rutinario IDU Circuito Movilidad EJECUCION SITP 2016 -</v>
          </cell>
          <cell r="AU5629">
            <v>42731</v>
          </cell>
          <cell r="AV5629" t="str">
            <v>sc</v>
          </cell>
        </row>
        <row r="5630">
          <cell r="AP5630">
            <v>173617</v>
          </cell>
          <cell r="AQ5630">
            <v>11005390</v>
          </cell>
          <cell r="AR5630">
            <v>11</v>
          </cell>
          <cell r="AS5630">
            <v>42731</v>
          </cell>
          <cell r="AT5630" t="str">
            <v>SD Reservado Mantenimiento Rutinario IDU Circuito Movilidad EJECUCION SITP 2016 -</v>
          </cell>
          <cell r="AU5630">
            <v>42731</v>
          </cell>
          <cell r="AV5630" t="str">
            <v>sc</v>
          </cell>
        </row>
        <row r="5631">
          <cell r="AP5631">
            <v>173637</v>
          </cell>
          <cell r="AQ5631">
            <v>11005459</v>
          </cell>
          <cell r="AR5631">
            <v>11</v>
          </cell>
          <cell r="AS5631">
            <v>42731</v>
          </cell>
          <cell r="AT5631" t="str">
            <v>SD Reservado Mantenimiento Periódico IDU Circuito Movilidad EJECUCION SITP 2016 -</v>
          </cell>
          <cell r="AU5631">
            <v>42731</v>
          </cell>
          <cell r="AV5631" t="str">
            <v>sc</v>
          </cell>
        </row>
        <row r="5632">
          <cell r="AP5632">
            <v>173638</v>
          </cell>
          <cell r="AQ5632">
            <v>11005385</v>
          </cell>
          <cell r="AR5632">
            <v>11</v>
          </cell>
          <cell r="AS5632">
            <v>42731</v>
          </cell>
          <cell r="AT5632" t="str">
            <v>SD Reservado Mantenimiento Periódico IDU Circuito Movilidad EJECUCION SITP 2016 -</v>
          </cell>
          <cell r="AU5632">
            <v>42731</v>
          </cell>
          <cell r="AV5632" t="str">
            <v>sc</v>
          </cell>
        </row>
        <row r="5633">
          <cell r="AP5633">
            <v>173639</v>
          </cell>
          <cell r="AQ5633">
            <v>11005335</v>
          </cell>
          <cell r="AR5633">
            <v>11</v>
          </cell>
          <cell r="AS5633">
            <v>42731</v>
          </cell>
          <cell r="AT5633" t="str">
            <v>SD Reservado Mantenimiento Periódico IDU Circuito Movilidad EJECUCION SITP 2016 -</v>
          </cell>
          <cell r="AU5633">
            <v>42731</v>
          </cell>
          <cell r="AV5633" t="str">
            <v>sc</v>
          </cell>
        </row>
        <row r="5634">
          <cell r="AP5634">
            <v>173696</v>
          </cell>
          <cell r="AQ5634">
            <v>11005253</v>
          </cell>
          <cell r="AR5634">
            <v>11</v>
          </cell>
          <cell r="AS5634">
            <v>42731</v>
          </cell>
          <cell r="AT5634" t="str">
            <v>SD Reservado Mantenimiento Periódico IDU Circuito Movilidad EJECUCION SITP 2016 -</v>
          </cell>
          <cell r="AU5634">
            <v>42731</v>
          </cell>
          <cell r="AV5634" t="str">
            <v>sc</v>
          </cell>
        </row>
        <row r="5635">
          <cell r="AP5635">
            <v>173697</v>
          </cell>
          <cell r="AQ5635">
            <v>11005053</v>
          </cell>
          <cell r="AR5635">
            <v>11</v>
          </cell>
          <cell r="AS5635">
            <v>42731</v>
          </cell>
          <cell r="AT5635" t="str">
            <v>SD Reservado Mantenimiento Periódico IDU Circuito Movilidad EJECUCION SITP 2016 -</v>
          </cell>
          <cell r="AU5635">
            <v>42731</v>
          </cell>
          <cell r="AV5635" t="str">
            <v>sc</v>
          </cell>
        </row>
        <row r="5636">
          <cell r="AP5636">
            <v>173698</v>
          </cell>
          <cell r="AQ5636">
            <v>11004982</v>
          </cell>
          <cell r="AR5636">
            <v>11</v>
          </cell>
          <cell r="AS5636">
            <v>42731</v>
          </cell>
          <cell r="AT5636" t="str">
            <v>SD Reservado Mantenimiento Periódico IDU Circuito Movilidad EJECUCION SITP 2016 -</v>
          </cell>
          <cell r="AU5636">
            <v>42731</v>
          </cell>
          <cell r="AV5636" t="str">
            <v>sc</v>
          </cell>
        </row>
        <row r="5637">
          <cell r="AP5637">
            <v>173699</v>
          </cell>
          <cell r="AQ5637">
            <v>11004885</v>
          </cell>
          <cell r="AR5637">
            <v>11</v>
          </cell>
          <cell r="AS5637">
            <v>42731</v>
          </cell>
          <cell r="AT5637" t="str">
            <v>SD Reservado Mantenimiento Rutinario IDU Circuito Movilidad EJECUCION SITP 2016 -</v>
          </cell>
          <cell r="AU5637">
            <v>42731</v>
          </cell>
          <cell r="AV5637" t="str">
            <v>sc</v>
          </cell>
        </row>
        <row r="5638">
          <cell r="AP5638">
            <v>173700</v>
          </cell>
          <cell r="AQ5638">
            <v>11004810</v>
          </cell>
          <cell r="AR5638">
            <v>11</v>
          </cell>
          <cell r="AS5638">
            <v>42313</v>
          </cell>
          <cell r="AT5638" t="str">
            <v>IDU-69-2008 Terminado Rehabilitación IDU Circuito Movilidad  -</v>
          </cell>
          <cell r="AU5638">
            <v>42313</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v>42731</v>
          </cell>
          <cell r="AV5639" t="str">
            <v>sc</v>
          </cell>
        </row>
        <row r="5640">
          <cell r="AP5640">
            <v>173703</v>
          </cell>
          <cell r="AQ5640">
            <v>11004566</v>
          </cell>
          <cell r="AR5640">
            <v>11</v>
          </cell>
          <cell r="AS5640">
            <v>42731</v>
          </cell>
          <cell r="AT5640" t="str">
            <v>SD Reservado Mantenimiento Rutinario IDU Circuito Movilidad EJECUCION SITP 2016 -</v>
          </cell>
          <cell r="AU5640">
            <v>42731</v>
          </cell>
          <cell r="AV5640" t="str">
            <v>sc</v>
          </cell>
        </row>
        <row r="5641">
          <cell r="AP5641">
            <v>173704</v>
          </cell>
          <cell r="AQ5641">
            <v>11004482</v>
          </cell>
          <cell r="AR5641">
            <v>11</v>
          </cell>
          <cell r="AS5641">
            <v>42731</v>
          </cell>
          <cell r="AT5641" t="str">
            <v>SD Reservado Mantenimiento Rutinario IDU Circuito Movilidad EJECUCION SITP 2016 -</v>
          </cell>
          <cell r="AU5641">
            <v>42731</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v>42342</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v>42313</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v>42313</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v>42313</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v>42313</v>
          </cell>
          <cell r="AV5648" t="str">
            <v>sc</v>
          </cell>
        </row>
        <row r="5649">
          <cell r="AP5649">
            <v>174120</v>
          </cell>
          <cell r="AQ5649">
            <v>11004532</v>
          </cell>
          <cell r="AR5649">
            <v>11</v>
          </cell>
          <cell r="AS5649">
            <v>42313</v>
          </cell>
          <cell r="AT5649" t="str">
            <v>IDU-69-2008 Terminado Rehabilitación IDU Circuito Movilidad  -</v>
          </cell>
          <cell r="AU5649">
            <v>42313</v>
          </cell>
          <cell r="AV5649" t="str">
            <v>sc</v>
          </cell>
        </row>
        <row r="5650">
          <cell r="AP5650">
            <v>174121</v>
          </cell>
          <cell r="AQ5650">
            <v>11004453</v>
          </cell>
          <cell r="AR5650">
            <v>11</v>
          </cell>
          <cell r="AS5650">
            <v>42313</v>
          </cell>
          <cell r="AT5650" t="str">
            <v>IDU-69-2008 Terminado Rehabilitación IDU Circuito Movilidad  -</v>
          </cell>
          <cell r="AU5650">
            <v>42313</v>
          </cell>
          <cell r="AV5650" t="str">
            <v>sc</v>
          </cell>
        </row>
        <row r="5651">
          <cell r="AP5651">
            <v>174123</v>
          </cell>
          <cell r="AQ5651">
            <v>11004387</v>
          </cell>
          <cell r="AR5651">
            <v>11</v>
          </cell>
          <cell r="AS5651">
            <v>42313</v>
          </cell>
          <cell r="AT5651" t="str">
            <v>IDU-69-2008 Terminado Rehabilitación IDU Circuito Movilidad  -</v>
          </cell>
          <cell r="AU5651">
            <v>42313</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v>41834</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v>41834</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v>42144</v>
          </cell>
          <cell r="AV5654" t="str">
            <v>FDL CONT 92-2014</v>
          </cell>
        </row>
        <row r="5655">
          <cell r="AP5655">
            <v>174372</v>
          </cell>
          <cell r="AQ5655">
            <v>11003726</v>
          </cell>
          <cell r="AR5655">
            <v>11</v>
          </cell>
          <cell r="AT5655" t="str">
            <v>SD Terminado Reconstrucción FDL SUBA Circuito Movilidad  Reporte servidor de mapas agosto 2015-</v>
          </cell>
          <cell r="AU5655">
            <v>11</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v>42144</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v>41834</v>
          </cell>
          <cell r="AV5657" t="str">
            <v>CONSTRUIDA POR FDL</v>
          </cell>
        </row>
        <row r="5658">
          <cell r="AP5658">
            <v>174461</v>
          </cell>
          <cell r="AQ5658">
            <v>11003880</v>
          </cell>
          <cell r="AR5658">
            <v>11</v>
          </cell>
          <cell r="AS5658">
            <v>42313</v>
          </cell>
          <cell r="AT5658" t="str">
            <v>IDU-063-2012 Terminado Mantenimiento Periódico IDU Circuito Movilidad  -</v>
          </cell>
          <cell r="AU5658">
            <v>42313</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v>42313</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v>42313</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v>42313</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v>41411</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v>41834</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v>41834</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v>41834</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v>41834</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v>41802</v>
          </cell>
          <cell r="AV5667" t="str">
            <v>FDL CONT 92-2014</v>
          </cell>
        </row>
        <row r="5668">
          <cell r="AP5668">
            <v>174522</v>
          </cell>
          <cell r="AQ5668">
            <v>11002963</v>
          </cell>
          <cell r="AR5668">
            <v>11</v>
          </cell>
          <cell r="AS5668">
            <v>41834</v>
          </cell>
          <cell r="AT5668" t="str">
            <v>SD Terminado Construcción FDL SUBA Local  Reporte Servidor Agosto 2015-</v>
          </cell>
          <cell r="AU5668">
            <v>41834</v>
          </cell>
          <cell r="AV5668" t="str">
            <v>FDL CONT 92-2014</v>
          </cell>
        </row>
        <row r="5669">
          <cell r="AP5669">
            <v>174523</v>
          </cell>
          <cell r="AQ5669">
            <v>11002852</v>
          </cell>
          <cell r="AR5669">
            <v>11</v>
          </cell>
          <cell r="AS5669">
            <v>41834</v>
          </cell>
          <cell r="AT5669" t="str">
            <v>SD Terminado Construcción FDL SUBA Local  Reporte Servidor Agosto 2015-</v>
          </cell>
          <cell r="AU5669">
            <v>41834</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v>41834</v>
          </cell>
          <cell r="AV5670" t="str">
            <v>sc</v>
          </cell>
        </row>
        <row r="5671">
          <cell r="AP5671">
            <v>174587</v>
          </cell>
          <cell r="AQ5671">
            <v>11002303</v>
          </cell>
          <cell r="AR5671">
            <v>11</v>
          </cell>
          <cell r="AT5671" t="str">
            <v>142-2013 Terminado Construcción FDL SUBA Circuito Movilidad Cabildo -</v>
          </cell>
          <cell r="AU5671">
            <v>11</v>
          </cell>
          <cell r="AV5671" t="str">
            <v>sc</v>
          </cell>
        </row>
        <row r="5672">
          <cell r="AP5672">
            <v>174830</v>
          </cell>
          <cell r="AQ5672">
            <v>11004731</v>
          </cell>
          <cell r="AR5672">
            <v>11</v>
          </cell>
          <cell r="AS5672">
            <v>42034</v>
          </cell>
          <cell r="AT5672" t="str">
            <v>SD Reservado Mantenimiento Periódico UAERMV Local  -</v>
          </cell>
          <cell r="AU5672">
            <v>42034</v>
          </cell>
          <cell r="AV5672" t="str">
            <v>sc</v>
          </cell>
        </row>
        <row r="5673">
          <cell r="AP5673">
            <v>174831</v>
          </cell>
          <cell r="AQ5673">
            <v>11004841</v>
          </cell>
          <cell r="AR5673">
            <v>11</v>
          </cell>
          <cell r="AS5673">
            <v>42034</v>
          </cell>
          <cell r="AT5673" t="str">
            <v>SD Reservado Mantenimiento Periódico UAERMV Local  -</v>
          </cell>
          <cell r="AU5673">
            <v>42034</v>
          </cell>
          <cell r="AV5673" t="str">
            <v>sc</v>
          </cell>
        </row>
        <row r="5674">
          <cell r="AP5674">
            <v>174834</v>
          </cell>
          <cell r="AQ5674">
            <v>11004815</v>
          </cell>
          <cell r="AR5674">
            <v>11</v>
          </cell>
          <cell r="AS5674">
            <v>42731</v>
          </cell>
          <cell r="AT5674" t="str">
            <v>SD Reservado Mantenimiento Rutinario IDU Circuito Movilidad EJECUCION SITP 2016 -</v>
          </cell>
          <cell r="AU5674">
            <v>42731</v>
          </cell>
          <cell r="AV5674" t="str">
            <v>sc</v>
          </cell>
        </row>
        <row r="5675">
          <cell r="AP5675">
            <v>174835</v>
          </cell>
          <cell r="AQ5675">
            <v>11004924</v>
          </cell>
          <cell r="AR5675">
            <v>11</v>
          </cell>
          <cell r="AS5675">
            <v>42731</v>
          </cell>
          <cell r="AT5675" t="str">
            <v>SD Reservado Mantenimiento Rutinario IDU Circuito Movilidad EJECUCION SITP 2016 -</v>
          </cell>
          <cell r="AU5675">
            <v>42731</v>
          </cell>
          <cell r="AV5675" t="str">
            <v>sc</v>
          </cell>
        </row>
        <row r="5676">
          <cell r="AP5676">
            <v>174932</v>
          </cell>
          <cell r="AQ5676">
            <v>11004710</v>
          </cell>
          <cell r="AR5676">
            <v>11</v>
          </cell>
          <cell r="AS5676">
            <v>42731</v>
          </cell>
          <cell r="AT5676" t="str">
            <v>SD Reservado Mantenimiento Rutinario IDU Circuito Movilidad EJECUCION SITP 2016 -</v>
          </cell>
          <cell r="AU5676">
            <v>42731</v>
          </cell>
          <cell r="AV5676" t="str">
            <v>sc</v>
          </cell>
        </row>
        <row r="5677">
          <cell r="AP5677">
            <v>174933</v>
          </cell>
          <cell r="AQ5677">
            <v>11004626</v>
          </cell>
          <cell r="AR5677">
            <v>11</v>
          </cell>
          <cell r="AS5677">
            <v>42731</v>
          </cell>
          <cell r="AT5677" t="str">
            <v>SD Reservado Mantenimiento Rutinario IDU Circuito Movilidad EJECUCION SITP 2016 -</v>
          </cell>
          <cell r="AU5677">
            <v>42731</v>
          </cell>
          <cell r="AV5677" t="str">
            <v>sc</v>
          </cell>
        </row>
        <row r="5678">
          <cell r="AP5678">
            <v>174934</v>
          </cell>
          <cell r="AQ5678">
            <v>11004557</v>
          </cell>
          <cell r="AR5678">
            <v>11</v>
          </cell>
          <cell r="AS5678">
            <v>42731</v>
          </cell>
          <cell r="AT5678" t="str">
            <v>SD Reservado Mantenimiento Rutinario IDU Circuito Movilidad EJECUCION SITP 2016 -</v>
          </cell>
          <cell r="AU5678">
            <v>42731</v>
          </cell>
          <cell r="AV5678" t="str">
            <v>sc</v>
          </cell>
        </row>
        <row r="5679">
          <cell r="AP5679">
            <v>174935</v>
          </cell>
          <cell r="AQ5679">
            <v>11004474</v>
          </cell>
          <cell r="AR5679">
            <v>11</v>
          </cell>
          <cell r="AS5679">
            <v>42731</v>
          </cell>
          <cell r="AT5679" t="str">
            <v>SD Reservado Mantenimiento Rutinario IDU Circuito Movilidad EJECUCION SITP 2016 -</v>
          </cell>
          <cell r="AU5679">
            <v>42731</v>
          </cell>
          <cell r="AV5679" t="str">
            <v>sc</v>
          </cell>
        </row>
        <row r="5680">
          <cell r="AP5680">
            <v>174936</v>
          </cell>
          <cell r="AQ5680">
            <v>11004408</v>
          </cell>
          <cell r="AR5680">
            <v>11</v>
          </cell>
          <cell r="AS5680">
            <v>42731</v>
          </cell>
          <cell r="AT5680" t="str">
            <v>SD Reservado Mantenimiento Rutinario IDU Circuito Movilidad EJECUCION SITP 2016 -</v>
          </cell>
          <cell r="AU5680">
            <v>42731</v>
          </cell>
          <cell r="AV5680" t="str">
            <v>sc</v>
          </cell>
        </row>
        <row r="5681">
          <cell r="AP5681">
            <v>174937</v>
          </cell>
          <cell r="AQ5681">
            <v>11004336</v>
          </cell>
          <cell r="AR5681">
            <v>11</v>
          </cell>
          <cell r="AS5681">
            <v>42731</v>
          </cell>
          <cell r="AT5681" t="str">
            <v>SD Reservado Mantenimiento Rutinario IDU Circuito Movilidad EJECUCION SITP 2016 -</v>
          </cell>
          <cell r="AU5681">
            <v>42731</v>
          </cell>
          <cell r="AV5681" t="str">
            <v>sc</v>
          </cell>
        </row>
        <row r="5682">
          <cell r="AP5682">
            <v>174938</v>
          </cell>
          <cell r="AQ5682">
            <v>11004247</v>
          </cell>
          <cell r="AR5682">
            <v>11</v>
          </cell>
          <cell r="AS5682">
            <v>42731</v>
          </cell>
          <cell r="AT5682" t="str">
            <v>SD Reservado Mantenimiento Rutinario IDU Circuito Movilidad EJECUCION SITP 2016 -</v>
          </cell>
          <cell r="AU5682">
            <v>42731</v>
          </cell>
          <cell r="AV5682" t="str">
            <v>sc</v>
          </cell>
        </row>
        <row r="5683">
          <cell r="AP5683">
            <v>174939</v>
          </cell>
          <cell r="AQ5683">
            <v>11004152</v>
          </cell>
          <cell r="AR5683">
            <v>11</v>
          </cell>
          <cell r="AS5683">
            <v>42731</v>
          </cell>
          <cell r="AT5683" t="str">
            <v>SD Reservado Mantenimiento Rutinario IDU Circuito Movilidad EJECUCION SITP 2016 -</v>
          </cell>
          <cell r="AU5683">
            <v>42731</v>
          </cell>
          <cell r="AV5683" t="str">
            <v>sc</v>
          </cell>
        </row>
        <row r="5684">
          <cell r="AP5684">
            <v>174963</v>
          </cell>
          <cell r="AQ5684">
            <v>11004925</v>
          </cell>
          <cell r="AR5684">
            <v>11</v>
          </cell>
          <cell r="AS5684">
            <v>42731</v>
          </cell>
          <cell r="AT5684" t="str">
            <v>SD Reservado Mantenimiento Periódico IDU Circuito Movilidad EJECUCION SITP 2016 -</v>
          </cell>
          <cell r="AU5684">
            <v>42731</v>
          </cell>
          <cell r="AV5684" t="str">
            <v>sc</v>
          </cell>
        </row>
        <row r="5685">
          <cell r="AP5685">
            <v>174964</v>
          </cell>
          <cell r="AQ5685">
            <v>11004842</v>
          </cell>
          <cell r="AR5685">
            <v>11</v>
          </cell>
          <cell r="AS5685">
            <v>42731</v>
          </cell>
          <cell r="AT5685" t="str">
            <v>SD Reservado Mantenimiento Periódico IDU Circuito Movilidad EJECUCION SITP 2016 -</v>
          </cell>
          <cell r="AU5685">
            <v>42731</v>
          </cell>
          <cell r="AV5685" t="str">
            <v>sc</v>
          </cell>
        </row>
        <row r="5686">
          <cell r="AP5686">
            <v>174965</v>
          </cell>
          <cell r="AQ5686">
            <v>11004768</v>
          </cell>
          <cell r="AR5686">
            <v>11</v>
          </cell>
          <cell r="AS5686">
            <v>42731</v>
          </cell>
          <cell r="AT5686" t="str">
            <v>SD Reservado Mantenimiento Periódico IDU Circuito Movilidad EJECUCION SITP 2016 -</v>
          </cell>
          <cell r="AU5686">
            <v>42731</v>
          </cell>
          <cell r="AV5686" t="str">
            <v>sc</v>
          </cell>
        </row>
        <row r="5687">
          <cell r="AP5687">
            <v>174966</v>
          </cell>
          <cell r="AQ5687">
            <v>11004693</v>
          </cell>
          <cell r="AR5687">
            <v>11</v>
          </cell>
          <cell r="AS5687">
            <v>42731</v>
          </cell>
          <cell r="AT5687" t="str">
            <v>SD Reservado Mantenimiento Periódico IDU Circuito Movilidad EJECUCION SITP 2016 -</v>
          </cell>
          <cell r="AU5687">
            <v>42731</v>
          </cell>
          <cell r="AV5687" t="str">
            <v>sc</v>
          </cell>
        </row>
        <row r="5688">
          <cell r="AP5688">
            <v>174967</v>
          </cell>
          <cell r="AQ5688">
            <v>11004614</v>
          </cell>
          <cell r="AR5688">
            <v>11</v>
          </cell>
          <cell r="AS5688">
            <v>42731</v>
          </cell>
          <cell r="AT5688" t="str">
            <v>SD Reservado Mantenimiento Periódico IDU Circuito Movilidad EJECUCION SITP 2016 -</v>
          </cell>
          <cell r="AU5688">
            <v>42731</v>
          </cell>
          <cell r="AV5688" t="str">
            <v>sc</v>
          </cell>
        </row>
        <row r="5689">
          <cell r="AP5689">
            <v>174968</v>
          </cell>
          <cell r="AQ5689">
            <v>11004539</v>
          </cell>
          <cell r="AR5689">
            <v>11</v>
          </cell>
          <cell r="AS5689">
            <v>42731</v>
          </cell>
          <cell r="AT5689" t="str">
            <v>SD Reservado Rehabilitación IDU Circuito Movilidad EJECUCION SITP 2016 -</v>
          </cell>
          <cell r="AU5689">
            <v>42731</v>
          </cell>
          <cell r="AV5689" t="str">
            <v>sc</v>
          </cell>
        </row>
        <row r="5690">
          <cell r="AP5690">
            <v>174969</v>
          </cell>
          <cell r="AQ5690">
            <v>11004457</v>
          </cell>
          <cell r="AR5690">
            <v>11</v>
          </cell>
          <cell r="AS5690">
            <v>42731</v>
          </cell>
          <cell r="AT5690" t="str">
            <v>SD Reservado Mantenimiento Periódico IDU Circuito Movilidad EJECUCION SITP 2016 -</v>
          </cell>
          <cell r="AU5690">
            <v>42731</v>
          </cell>
          <cell r="AV5690" t="str">
            <v>sc</v>
          </cell>
        </row>
        <row r="5691">
          <cell r="AP5691">
            <v>174970</v>
          </cell>
          <cell r="AQ5691">
            <v>11004394</v>
          </cell>
          <cell r="AR5691">
            <v>11</v>
          </cell>
          <cell r="AS5691">
            <v>42731</v>
          </cell>
          <cell r="AT5691" t="str">
            <v>SD Reservado Mantenimiento Periódico IDU Circuito Movilidad EJECUCION SITP 2016 -</v>
          </cell>
          <cell r="AU5691">
            <v>42731</v>
          </cell>
          <cell r="AV5691" t="str">
            <v>sc</v>
          </cell>
        </row>
        <row r="5692">
          <cell r="AP5692">
            <v>175169</v>
          </cell>
          <cell r="AQ5692">
            <v>11005000</v>
          </cell>
          <cell r="AR5692">
            <v>11</v>
          </cell>
          <cell r="AS5692">
            <v>42731</v>
          </cell>
          <cell r="AT5692" t="str">
            <v>SD Reservado Mantenimiento Rutinario IDU Circuito Movilidad EJECUCION SITP 2016 -</v>
          </cell>
          <cell r="AU5692">
            <v>42731</v>
          </cell>
          <cell r="AV5692" t="str">
            <v>sc</v>
          </cell>
        </row>
        <row r="5693">
          <cell r="AP5693">
            <v>175170</v>
          </cell>
          <cell r="AQ5693">
            <v>11004906</v>
          </cell>
          <cell r="AR5693">
            <v>11</v>
          </cell>
          <cell r="AS5693">
            <v>42731</v>
          </cell>
          <cell r="AT5693" t="str">
            <v>SD Reservado Mantenimiento Rutinario IDU Circuito Movilidad EJECUCION SITP 2016 -</v>
          </cell>
          <cell r="AU5693">
            <v>42731</v>
          </cell>
          <cell r="AV5693" t="str">
            <v>sc</v>
          </cell>
        </row>
        <row r="5694">
          <cell r="AP5694">
            <v>175171</v>
          </cell>
          <cell r="AQ5694">
            <v>11004823</v>
          </cell>
          <cell r="AR5694">
            <v>11</v>
          </cell>
          <cell r="AS5694">
            <v>42731</v>
          </cell>
          <cell r="AT5694" t="str">
            <v>SD Reservado Mantenimiento Rutinario IDU Circuito Movilidad EJECUCION SITP 2016 -</v>
          </cell>
          <cell r="AU5694">
            <v>42731</v>
          </cell>
          <cell r="AV5694" t="str">
            <v>sc</v>
          </cell>
        </row>
        <row r="5695">
          <cell r="AP5695">
            <v>175172</v>
          </cell>
          <cell r="AQ5695">
            <v>11004743</v>
          </cell>
          <cell r="AR5695">
            <v>11</v>
          </cell>
          <cell r="AS5695">
            <v>42731</v>
          </cell>
          <cell r="AT5695" t="str">
            <v>SD Reservado Mantenimiento Rutinario IDU Circuito Movilidad EJECUCION SITP 2016 -</v>
          </cell>
          <cell r="AU5695">
            <v>42731</v>
          </cell>
          <cell r="AV5695" t="str">
            <v>sc</v>
          </cell>
        </row>
        <row r="5696">
          <cell r="AP5696">
            <v>175173</v>
          </cell>
          <cell r="AQ5696">
            <v>11004658</v>
          </cell>
          <cell r="AR5696">
            <v>11</v>
          </cell>
          <cell r="AS5696">
            <v>42731</v>
          </cell>
          <cell r="AT5696" t="str">
            <v>SD Reservado Mantenimiento Rutinario IDU Circuito Movilidad EJECUCION SITP 2016 -</v>
          </cell>
          <cell r="AU5696">
            <v>42731</v>
          </cell>
          <cell r="AV5696" t="str">
            <v>sc</v>
          </cell>
        </row>
        <row r="5697">
          <cell r="AP5697">
            <v>175248</v>
          </cell>
          <cell r="AQ5697">
            <v>11003631</v>
          </cell>
          <cell r="AR5697">
            <v>11</v>
          </cell>
          <cell r="AS5697">
            <v>41837</v>
          </cell>
          <cell r="AT5697" t="str">
            <v>031-2012 Terminado Construcción FDL SUBA Local  -</v>
          </cell>
          <cell r="AU5697">
            <v>41837</v>
          </cell>
          <cell r="AV5697" t="str">
            <v>sc</v>
          </cell>
        </row>
        <row r="5698">
          <cell r="AP5698">
            <v>175249</v>
          </cell>
          <cell r="AQ5698">
            <v>11003526</v>
          </cell>
          <cell r="AR5698">
            <v>11</v>
          </cell>
          <cell r="AS5698">
            <v>41837</v>
          </cell>
          <cell r="AT5698" t="str">
            <v>031-2012 Terminado Construcción FDL SUBA Local  -</v>
          </cell>
          <cell r="AU5698">
            <v>41837</v>
          </cell>
          <cell r="AV5698" t="str">
            <v>sc</v>
          </cell>
        </row>
        <row r="5699">
          <cell r="AP5699">
            <v>175250</v>
          </cell>
          <cell r="AQ5699">
            <v>11003431</v>
          </cell>
          <cell r="AR5699">
            <v>11</v>
          </cell>
          <cell r="AS5699">
            <v>41837</v>
          </cell>
          <cell r="AT5699" t="str">
            <v>031-2012 Terminado Construcción FDL SUBA Local  -</v>
          </cell>
          <cell r="AU5699">
            <v>41837</v>
          </cell>
          <cell r="AV5699" t="str">
            <v>sc</v>
          </cell>
        </row>
        <row r="5700">
          <cell r="AP5700">
            <v>175251</v>
          </cell>
          <cell r="AQ5700">
            <v>11003322</v>
          </cell>
          <cell r="AR5700">
            <v>11</v>
          </cell>
          <cell r="AS5700">
            <v>41837</v>
          </cell>
          <cell r="AT5700" t="str">
            <v>031-2012 Terminado Construcción FDL SUBA Local  -</v>
          </cell>
          <cell r="AU5700">
            <v>41837</v>
          </cell>
          <cell r="AV5700" t="str">
            <v>sc</v>
          </cell>
        </row>
        <row r="5701">
          <cell r="AP5701">
            <v>175711</v>
          </cell>
          <cell r="AQ5701">
            <v>11003016</v>
          </cell>
          <cell r="AR5701">
            <v>11</v>
          </cell>
          <cell r="AS5701">
            <v>42313</v>
          </cell>
          <cell r="AT5701" t="str">
            <v>IDU-1680-2014 Contratado Mantenimiento Periódico IDU Circuito Movilidad  -</v>
          </cell>
          <cell r="AU5701">
            <v>42313</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v>42313</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v>42768</v>
          </cell>
          <cell r="AV5703" t="str">
            <v>sc</v>
          </cell>
        </row>
        <row r="5704">
          <cell r="AP5704">
            <v>175716</v>
          </cell>
          <cell r="AQ5704">
            <v>11001953</v>
          </cell>
          <cell r="AR5704">
            <v>11</v>
          </cell>
          <cell r="AS5704">
            <v>42768</v>
          </cell>
          <cell r="AT5704" t="str">
            <v>SD Reservado Acciones de Movilidad UAERMV Circuito Movilidad Salvando Vidas -</v>
          </cell>
          <cell r="AU5704">
            <v>42768</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v>42313</v>
          </cell>
          <cell r="AV5707" t="str">
            <v>sc</v>
          </cell>
        </row>
        <row r="5708">
          <cell r="AP5708">
            <v>175757</v>
          </cell>
          <cell r="AQ5708">
            <v>11002304</v>
          </cell>
          <cell r="AR5708">
            <v>11</v>
          </cell>
          <cell r="AS5708">
            <v>41834</v>
          </cell>
          <cell r="AT5708" t="str">
            <v>142-2013 Terminado Construcción FDL SUBA Local  Reporte Servidor Agosto 2015-</v>
          </cell>
          <cell r="AU5708">
            <v>41834</v>
          </cell>
          <cell r="AV5708" t="str">
            <v>sc</v>
          </cell>
        </row>
        <row r="5709">
          <cell r="AP5709">
            <v>175758</v>
          </cell>
          <cell r="AQ5709">
            <v>11002293</v>
          </cell>
          <cell r="AR5709">
            <v>11</v>
          </cell>
          <cell r="AS5709">
            <v>41834</v>
          </cell>
          <cell r="AT5709" t="str">
            <v>142-2013 Terminado Construcción FDL SUBA Local  Reporte Servidor Agosto 2015-</v>
          </cell>
          <cell r="AU5709">
            <v>41834</v>
          </cell>
          <cell r="AV5709" t="str">
            <v>sc</v>
          </cell>
        </row>
        <row r="5710">
          <cell r="AP5710">
            <v>175759</v>
          </cell>
          <cell r="AQ5710">
            <v>11002287</v>
          </cell>
          <cell r="AR5710">
            <v>11</v>
          </cell>
          <cell r="AS5710">
            <v>41850</v>
          </cell>
          <cell r="AT5710" t="str">
            <v>142-2013 Terminado Construcción FDL SUBA Local  Reporte Servidor Agosto 2015-</v>
          </cell>
          <cell r="AU5710">
            <v>41850</v>
          </cell>
          <cell r="AV5710" t="str">
            <v>sc</v>
          </cell>
        </row>
        <row r="5711">
          <cell r="AP5711">
            <v>175760</v>
          </cell>
          <cell r="AQ5711">
            <v>11002281</v>
          </cell>
          <cell r="AR5711">
            <v>11</v>
          </cell>
          <cell r="AS5711">
            <v>41850</v>
          </cell>
          <cell r="AT5711" t="str">
            <v>142-2013 Terminado Construcción FDL SUBA Local  Reporte Servidor Agosto 2015-</v>
          </cell>
          <cell r="AU5711">
            <v>41850</v>
          </cell>
          <cell r="AV5711" t="str">
            <v>sc</v>
          </cell>
        </row>
        <row r="5712">
          <cell r="AP5712">
            <v>175761</v>
          </cell>
          <cell r="AQ5712">
            <v>11002268</v>
          </cell>
          <cell r="AR5712">
            <v>11</v>
          </cell>
          <cell r="AS5712">
            <v>41850</v>
          </cell>
          <cell r="AT5712" t="str">
            <v>142-2013 Terminado Construcción FDL SUBA Local  Reporte Servidor Agosto 2015-</v>
          </cell>
          <cell r="AU5712">
            <v>41850</v>
          </cell>
          <cell r="AV5712" t="str">
            <v>sc</v>
          </cell>
        </row>
        <row r="5713">
          <cell r="AP5713">
            <v>175762</v>
          </cell>
          <cell r="AQ5713">
            <v>11002256</v>
          </cell>
          <cell r="AR5713">
            <v>11</v>
          </cell>
          <cell r="AS5713">
            <v>41850</v>
          </cell>
          <cell r="AT5713" t="str">
            <v>142-2013 Terminado Construcción FDL SUBA Local  Reporte Servidor Agosto 2015-</v>
          </cell>
          <cell r="AU5713">
            <v>41850</v>
          </cell>
          <cell r="AV5713" t="str">
            <v>sc</v>
          </cell>
        </row>
        <row r="5714">
          <cell r="AP5714">
            <v>175838</v>
          </cell>
          <cell r="AQ5714">
            <v>11002042</v>
          </cell>
          <cell r="AR5714">
            <v>11</v>
          </cell>
          <cell r="AS5714">
            <v>42313</v>
          </cell>
          <cell r="AT5714" t="str">
            <v>IDU-1815-2013 Terminado Acciones de Movilidad IDU Intermedia  -</v>
          </cell>
          <cell r="AU5714">
            <v>42313</v>
          </cell>
          <cell r="AV5714" t="str">
            <v>VIABLE</v>
          </cell>
        </row>
        <row r="5715">
          <cell r="AP5715">
            <v>175845</v>
          </cell>
          <cell r="AQ5715">
            <v>11011851</v>
          </cell>
          <cell r="AR5715">
            <v>11</v>
          </cell>
          <cell r="AS5715">
            <v>40864</v>
          </cell>
          <cell r="AT5715" t="str">
            <v>UMV-189-2009 Terminado Mantenimiento Periódico UAERMV Circuito Movilidad  -</v>
          </cell>
          <cell r="AU5715">
            <v>40864</v>
          </cell>
          <cell r="AV5715" t="str">
            <v>sc</v>
          </cell>
        </row>
        <row r="5716">
          <cell r="AP5716">
            <v>175846</v>
          </cell>
          <cell r="AQ5716">
            <v>11002222</v>
          </cell>
          <cell r="AR5716">
            <v>11</v>
          </cell>
          <cell r="AS5716">
            <v>42313</v>
          </cell>
          <cell r="AT5716" t="str">
            <v>IDU-1815-2013 Terminado Acciones de Movilidad IDU Circuito Movilidad  -</v>
          </cell>
          <cell r="AU5716">
            <v>42313</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v>41837</v>
          </cell>
          <cell r="AV5719" t="str">
            <v>sc</v>
          </cell>
        </row>
        <row r="5720">
          <cell r="AP5720">
            <v>176143</v>
          </cell>
          <cell r="AQ5720">
            <v>11001372</v>
          </cell>
          <cell r="AR5720">
            <v>11</v>
          </cell>
          <cell r="AS5720">
            <v>42768</v>
          </cell>
          <cell r="AT5720" t="str">
            <v>SD Reservado Acciones de Movilidad UAERMV Circuito Movilidad Salvando Vidas -</v>
          </cell>
          <cell r="AU5720">
            <v>42768</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v>42667</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v>42768</v>
          </cell>
          <cell r="AV5722" t="str">
            <v>sc</v>
          </cell>
        </row>
        <row r="5723">
          <cell r="AP5723">
            <v>176153</v>
          </cell>
          <cell r="AQ5723">
            <v>11001392</v>
          </cell>
          <cell r="AR5723">
            <v>11</v>
          </cell>
          <cell r="AS5723">
            <v>41772</v>
          </cell>
          <cell r="AT5723" t="str">
            <v>SD Terminado Mantenimiento Periódico UAERMV Circuito Movilidad  -</v>
          </cell>
          <cell r="AU5723">
            <v>41772</v>
          </cell>
          <cell r="AV5723" t="str">
            <v>sc</v>
          </cell>
        </row>
        <row r="5724">
          <cell r="AP5724">
            <v>176258</v>
          </cell>
          <cell r="AQ5724">
            <v>11003334</v>
          </cell>
          <cell r="AR5724">
            <v>11</v>
          </cell>
          <cell r="AS5724">
            <v>41411</v>
          </cell>
          <cell r="AT5724" t="str">
            <v>SD Terminado Mantenimiento Periódico UAERMV Circuito Movilidad  -</v>
          </cell>
          <cell r="AU5724">
            <v>41411</v>
          </cell>
          <cell r="AV5724" t="str">
            <v>sc</v>
          </cell>
        </row>
        <row r="5725">
          <cell r="AP5725">
            <v>176304</v>
          </cell>
          <cell r="AQ5725">
            <v>11002568</v>
          </cell>
          <cell r="AR5725">
            <v>11</v>
          </cell>
          <cell r="AS5725">
            <v>42313</v>
          </cell>
          <cell r="AT5725" t="str">
            <v>CONV-1323-2013 Terminado Acciones de Movilidad IDU Circuito Movilidad  -</v>
          </cell>
          <cell r="AU5725">
            <v>42313</v>
          </cell>
          <cell r="AV5725" t="str">
            <v>Viable</v>
          </cell>
        </row>
        <row r="5726">
          <cell r="AP5726">
            <v>176469</v>
          </cell>
          <cell r="AQ5726">
            <v>11001699</v>
          </cell>
          <cell r="AR5726">
            <v>11</v>
          </cell>
          <cell r="AS5726">
            <v>40864</v>
          </cell>
          <cell r="AT5726" t="str">
            <v>SD Terminado Mantenimiento Periódico UAERMV Circuito Movilidad  -</v>
          </cell>
          <cell r="AU5726">
            <v>40864</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v>42768</v>
          </cell>
          <cell r="AV5727" t="str">
            <v>Viable</v>
          </cell>
        </row>
        <row r="5728">
          <cell r="AP5728">
            <v>176479</v>
          </cell>
          <cell r="AQ5728">
            <v>11001203</v>
          </cell>
          <cell r="AR5728">
            <v>11</v>
          </cell>
          <cell r="AS5728">
            <v>42474</v>
          </cell>
          <cell r="AT5728" t="str">
            <v>IDU-1680-2014 Terminado Reconstrucción IDU Circuito Movilidad SITP Y TRONCALES -</v>
          </cell>
          <cell r="AU5728">
            <v>42474</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v>42474</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v>42474</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v>42474</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v>42731</v>
          </cell>
          <cell r="AV5732" t="str">
            <v>sc</v>
          </cell>
        </row>
        <row r="5733">
          <cell r="AP5733">
            <v>176613</v>
          </cell>
          <cell r="AQ5733">
            <v>11001153</v>
          </cell>
          <cell r="AR5733">
            <v>11</v>
          </cell>
          <cell r="AS5733">
            <v>42731</v>
          </cell>
          <cell r="AT5733" t="str">
            <v>SD Reservado Mantenimiento Rutinario IDU Circuito Movilidad EJECUCION SITP 2016 -</v>
          </cell>
          <cell r="AU5733">
            <v>42731</v>
          </cell>
          <cell r="AV5733" t="str">
            <v>sc</v>
          </cell>
        </row>
        <row r="5734">
          <cell r="AP5734">
            <v>176614</v>
          </cell>
          <cell r="AQ5734">
            <v>11001114</v>
          </cell>
          <cell r="AR5734">
            <v>11</v>
          </cell>
          <cell r="AS5734">
            <v>42731</v>
          </cell>
          <cell r="AT5734" t="str">
            <v>SD Reservado Mantenimiento Rutinario IDU Circuito Movilidad EJECUCION SITP 2016 -</v>
          </cell>
          <cell r="AU5734">
            <v>42731</v>
          </cell>
          <cell r="AV5734" t="str">
            <v>sc</v>
          </cell>
        </row>
        <row r="5735">
          <cell r="AP5735">
            <v>176615</v>
          </cell>
          <cell r="AQ5735">
            <v>11001014</v>
          </cell>
          <cell r="AR5735">
            <v>11</v>
          </cell>
          <cell r="AS5735">
            <v>42731</v>
          </cell>
          <cell r="AT5735" t="str">
            <v>SD Reservado Mantenimiento Rutinario IDU Circuito Movilidad EJECUCION SITP 2016 -</v>
          </cell>
          <cell r="AU5735">
            <v>42731</v>
          </cell>
          <cell r="AV5735" t="str">
            <v>sc</v>
          </cell>
        </row>
        <row r="5736">
          <cell r="AP5736">
            <v>176616</v>
          </cell>
          <cell r="AQ5736">
            <v>11000975</v>
          </cell>
          <cell r="AR5736">
            <v>11</v>
          </cell>
          <cell r="AS5736">
            <v>42731</v>
          </cell>
          <cell r="AT5736" t="str">
            <v>SD Reservado Mantenimiento Rutinario IDU Circuito Movilidad EJECUCION SITP 2016 -</v>
          </cell>
          <cell r="AU5736">
            <v>42731</v>
          </cell>
          <cell r="AV5736" t="str">
            <v>sc</v>
          </cell>
        </row>
        <row r="5737">
          <cell r="AP5737">
            <v>176617</v>
          </cell>
          <cell r="AQ5737">
            <v>11000937</v>
          </cell>
          <cell r="AR5737">
            <v>11</v>
          </cell>
          <cell r="AS5737">
            <v>42731</v>
          </cell>
          <cell r="AT5737" t="str">
            <v>SD Reservado Mantenimiento Rutinario IDU Circuito Movilidad EJECUCION SITP 2016 -</v>
          </cell>
          <cell r="AU5737">
            <v>42731</v>
          </cell>
          <cell r="AV5737" t="str">
            <v>sc</v>
          </cell>
        </row>
        <row r="5738">
          <cell r="AP5738">
            <v>177159</v>
          </cell>
          <cell r="AQ5738">
            <v>11001118</v>
          </cell>
          <cell r="AR5738">
            <v>11</v>
          </cell>
          <cell r="AS5738">
            <v>42768</v>
          </cell>
          <cell r="AT5738" t="str">
            <v>SD Reservado Acciones de Movilidad UAERMV Local Salvando Vidas -</v>
          </cell>
          <cell r="AU5738">
            <v>42768</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v>42474</v>
          </cell>
          <cell r="AV5740" t="str">
            <v>sc</v>
          </cell>
        </row>
        <row r="5741">
          <cell r="AP5741">
            <v>177217</v>
          </cell>
          <cell r="AQ5741">
            <v>11000743</v>
          </cell>
          <cell r="AR5741">
            <v>11</v>
          </cell>
          <cell r="AS5741">
            <v>42474</v>
          </cell>
          <cell r="AT5741" t="str">
            <v>IDU-1680-2014 Terminado Reconstrucción IDU Intermedia SITP Y TRONCALES -</v>
          </cell>
          <cell r="AU5741">
            <v>42474</v>
          </cell>
          <cell r="AV5741" t="str">
            <v>sc</v>
          </cell>
        </row>
        <row r="5742">
          <cell r="AP5742">
            <v>177368</v>
          </cell>
          <cell r="AQ5742">
            <v>11000077</v>
          </cell>
          <cell r="AR5742">
            <v>11</v>
          </cell>
          <cell r="AS5742">
            <v>41298</v>
          </cell>
          <cell r="AT5742" t="str">
            <v>CONV-009-2011 Terminado Mantenimiento Periódico UAERMV Arterial  -</v>
          </cell>
          <cell r="AU5742">
            <v>41298</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v>41834</v>
          </cell>
          <cell r="AV5743" t="str">
            <v>FDL CONT 92-2014</v>
          </cell>
        </row>
        <row r="5744">
          <cell r="AP5744">
            <v>472392</v>
          </cell>
          <cell r="AQ5744">
            <v>11012001</v>
          </cell>
          <cell r="AR5744">
            <v>11</v>
          </cell>
          <cell r="AS5744">
            <v>42313</v>
          </cell>
          <cell r="AT5744" t="str">
            <v>IDU-063-2012 Terminado Mantenimiento Periódico IDU Circuito Movilidad  -</v>
          </cell>
          <cell r="AU5744">
            <v>42313</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v>42313</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v>42313</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v>41850</v>
          </cell>
          <cell r="AV5747" t="str">
            <v>sc</v>
          </cell>
        </row>
        <row r="5748">
          <cell r="AP5748">
            <v>472446</v>
          </cell>
          <cell r="AQ5748">
            <v>11012064</v>
          </cell>
          <cell r="AR5748">
            <v>11</v>
          </cell>
          <cell r="AT5748" t="str">
            <v>SD Contratado Rehabilitación FDL SUBA Circuito Movilidad  reporte servidor febrero 2016-</v>
          </cell>
          <cell r="AU5748">
            <v>11</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v>41850</v>
          </cell>
          <cell r="AV5749" t="str">
            <v>sc</v>
          </cell>
        </row>
        <row r="5750">
          <cell r="AP5750">
            <v>472450</v>
          </cell>
          <cell r="AQ5750">
            <v>11012068</v>
          </cell>
          <cell r="AR5750">
            <v>11</v>
          </cell>
          <cell r="AS5750">
            <v>42313</v>
          </cell>
          <cell r="AT5750" t="str">
            <v>IDU-063-2012 Terminado Mantenimiento Periódico IDU Circuito Movilidad  -</v>
          </cell>
          <cell r="AU5750">
            <v>42313</v>
          </cell>
          <cell r="AV5750" t="str">
            <v>sc</v>
          </cell>
        </row>
        <row r="5751">
          <cell r="AP5751">
            <v>472451</v>
          </cell>
          <cell r="AQ5751">
            <v>11012069</v>
          </cell>
          <cell r="AR5751">
            <v>11</v>
          </cell>
          <cell r="AS5751">
            <v>42313</v>
          </cell>
          <cell r="AT5751" t="str">
            <v>IDU-063-2012 Terminado Mantenimiento Periódico IDU Circuito Movilidad  -</v>
          </cell>
          <cell r="AU5751">
            <v>42313</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v>42313</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v>41481</v>
          </cell>
          <cell r="AV5755" t="str">
            <v>sc</v>
          </cell>
        </row>
        <row r="5756">
          <cell r="AP5756">
            <v>473456</v>
          </cell>
          <cell r="AQ5756">
            <v>11012118</v>
          </cell>
          <cell r="AR5756">
            <v>11</v>
          </cell>
          <cell r="AS5756">
            <v>40840</v>
          </cell>
          <cell r="AT5756" t="str">
            <v>CONV-016-2010 Terminado Mantenimiento Periódico UAERMV Circuito Movilidad  -</v>
          </cell>
          <cell r="AU5756">
            <v>40840</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v>42412</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v>42313</v>
          </cell>
          <cell r="AV5782" t="str">
            <v>sc</v>
          </cell>
        </row>
        <row r="5783">
          <cell r="AP5783">
            <v>506139</v>
          </cell>
          <cell r="AQ5783">
            <v>1001432</v>
          </cell>
          <cell r="AR5783">
            <v>11</v>
          </cell>
          <cell r="AS5783">
            <v>42313</v>
          </cell>
          <cell r="AT5783" t="str">
            <v>IDU-083-2012 Terminado Mantenimiento Periódico IDU Arterial  -</v>
          </cell>
          <cell r="AU5783">
            <v>42313</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v>42313</v>
          </cell>
          <cell r="AV5790" t="str">
            <v>sc</v>
          </cell>
        </row>
        <row r="5791">
          <cell r="AP5791">
            <v>506165</v>
          </cell>
          <cell r="AQ5791">
            <v>1001350</v>
          </cell>
          <cell r="AR5791">
            <v>11</v>
          </cell>
          <cell r="AS5791">
            <v>42313</v>
          </cell>
          <cell r="AT5791" t="str">
            <v>IDU-083-2012 Terminado Mantenimiento Periódico IDU Arterial  -</v>
          </cell>
          <cell r="AU5791">
            <v>42313</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v>42667</v>
          </cell>
          <cell r="AV5792" t="str">
            <v>sc</v>
          </cell>
        </row>
        <row r="5793">
          <cell r="AP5793">
            <v>506169</v>
          </cell>
          <cell r="AQ5793">
            <v>1001350</v>
          </cell>
          <cell r="AR5793">
            <v>11</v>
          </cell>
          <cell r="AS5793">
            <v>42313</v>
          </cell>
          <cell r="AT5793" t="str">
            <v>IDU-083-2012 Terminado Mantenimiento Periódico IDU Arterial  -</v>
          </cell>
          <cell r="AU5793">
            <v>42313</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v>42667</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v>42667</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v>42313</v>
          </cell>
          <cell r="AV5798" t="str">
            <v>sc</v>
          </cell>
        </row>
        <row r="5799">
          <cell r="AP5799">
            <v>506206</v>
          </cell>
          <cell r="AQ5799">
            <v>1006246</v>
          </cell>
          <cell r="AR5799">
            <v>11</v>
          </cell>
          <cell r="AS5799">
            <v>42313</v>
          </cell>
          <cell r="AT5799" t="str">
            <v>IDU-083-2012 Terminado Mantenimiento Periódico IDU Arterial  -</v>
          </cell>
          <cell r="AU5799">
            <v>42313</v>
          </cell>
          <cell r="AV5799" t="str">
            <v>sc</v>
          </cell>
        </row>
        <row r="5800">
          <cell r="AP5800">
            <v>506208</v>
          </cell>
          <cell r="AQ5800">
            <v>1006246</v>
          </cell>
          <cell r="AR5800">
            <v>11</v>
          </cell>
          <cell r="AS5800">
            <v>42313</v>
          </cell>
          <cell r="AT5800" t="str">
            <v>IDU-083-2012 Terminado Mantenimiento Periódico IDU Arterial  -</v>
          </cell>
          <cell r="AU5800">
            <v>42313</v>
          </cell>
          <cell r="AV5800" t="str">
            <v>sc</v>
          </cell>
        </row>
        <row r="5801">
          <cell r="AP5801">
            <v>506210</v>
          </cell>
          <cell r="AQ5801">
            <v>1006246</v>
          </cell>
          <cell r="AR5801">
            <v>11</v>
          </cell>
          <cell r="AS5801">
            <v>42313</v>
          </cell>
          <cell r="AT5801" t="str">
            <v>IDU-1686-2014 Terminado Rehabilitación IDU Arterial  -</v>
          </cell>
          <cell r="AU5801">
            <v>42313</v>
          </cell>
          <cell r="AV5801" t="str">
            <v>sc</v>
          </cell>
        </row>
        <row r="5802">
          <cell r="AP5802">
            <v>507018</v>
          </cell>
          <cell r="AQ5802">
            <v>11010818</v>
          </cell>
          <cell r="AR5802">
            <v>11</v>
          </cell>
          <cell r="AS5802">
            <v>42313</v>
          </cell>
          <cell r="AT5802" t="str">
            <v>IDU-1815-2013 Terminado Acciones de Movilidad IDU Arterial  -</v>
          </cell>
          <cell r="AU5802">
            <v>42313</v>
          </cell>
          <cell r="AV5802" t="str">
            <v>sc</v>
          </cell>
        </row>
        <row r="5803">
          <cell r="AP5803">
            <v>507020</v>
          </cell>
          <cell r="AQ5803">
            <v>11010818</v>
          </cell>
          <cell r="AR5803">
            <v>11</v>
          </cell>
          <cell r="AS5803">
            <v>42313</v>
          </cell>
          <cell r="AT5803" t="str">
            <v>IDU-1815-2013 Terminado Acciones de Movilidad IDU Arterial  -</v>
          </cell>
          <cell r="AU5803">
            <v>42313</v>
          </cell>
          <cell r="AV5803" t="str">
            <v>sc</v>
          </cell>
        </row>
        <row r="5804">
          <cell r="AP5804">
            <v>507023</v>
          </cell>
          <cell r="AQ5804">
            <v>11010885</v>
          </cell>
          <cell r="AR5804">
            <v>11</v>
          </cell>
          <cell r="AS5804">
            <v>42313</v>
          </cell>
          <cell r="AT5804" t="str">
            <v>IDU-1815-2013 Terminado Acciones de Movilidad IDU Arterial  -</v>
          </cell>
          <cell r="AU5804">
            <v>42313</v>
          </cell>
          <cell r="AV5804" t="str">
            <v>sc</v>
          </cell>
        </row>
        <row r="5805">
          <cell r="AP5805">
            <v>507025</v>
          </cell>
          <cell r="AQ5805">
            <v>11010885</v>
          </cell>
          <cell r="AR5805">
            <v>11</v>
          </cell>
          <cell r="AS5805">
            <v>41149</v>
          </cell>
          <cell r="AT5805" t="str">
            <v>CONV-016-2011 Terminado Mantenimiento Periódico UAERMV Arterial  -</v>
          </cell>
          <cell r="AU5805">
            <v>41149</v>
          </cell>
          <cell r="AV5805" t="str">
            <v>sc</v>
          </cell>
        </row>
        <row r="5806">
          <cell r="AP5806">
            <v>507203</v>
          </cell>
          <cell r="AQ5806">
            <v>11010924</v>
          </cell>
          <cell r="AR5806">
            <v>11</v>
          </cell>
          <cell r="AS5806">
            <v>42313</v>
          </cell>
          <cell r="AT5806" t="str">
            <v>IDU-1815-2013 Terminado Acciones de Movilidad IDU Arterial  -</v>
          </cell>
          <cell r="AU5806">
            <v>42313</v>
          </cell>
          <cell r="AV5806" t="str">
            <v>sc</v>
          </cell>
        </row>
        <row r="5807">
          <cell r="AP5807">
            <v>507205</v>
          </cell>
          <cell r="AQ5807">
            <v>11010924</v>
          </cell>
          <cell r="AR5807">
            <v>11</v>
          </cell>
          <cell r="AS5807">
            <v>42313</v>
          </cell>
          <cell r="AT5807" t="str">
            <v>IDU-1815-2013 Terminado Acciones de Movilidad IDU Arterial  -</v>
          </cell>
          <cell r="AU5807">
            <v>42313</v>
          </cell>
          <cell r="AV5807" t="str">
            <v>sc</v>
          </cell>
        </row>
        <row r="5808">
          <cell r="AP5808">
            <v>507208</v>
          </cell>
          <cell r="AQ5808">
            <v>11010913</v>
          </cell>
          <cell r="AR5808">
            <v>11</v>
          </cell>
          <cell r="AS5808">
            <v>42313</v>
          </cell>
          <cell r="AT5808" t="str">
            <v>IDU-1815-2013 Terminado Acciones de Movilidad IDU Arterial  -</v>
          </cell>
          <cell r="AU5808">
            <v>42313</v>
          </cell>
          <cell r="AV5808" t="str">
            <v>sc</v>
          </cell>
        </row>
        <row r="5809">
          <cell r="AP5809">
            <v>507210</v>
          </cell>
          <cell r="AQ5809">
            <v>11010913</v>
          </cell>
          <cell r="AR5809">
            <v>11</v>
          </cell>
          <cell r="AS5809">
            <v>42313</v>
          </cell>
          <cell r="AT5809" t="str">
            <v>IDU-1815-2013 Terminado Acciones de Movilidad IDU Arterial  -</v>
          </cell>
          <cell r="AU5809">
            <v>42313</v>
          </cell>
          <cell r="AV5809" t="str">
            <v>sc</v>
          </cell>
        </row>
        <row r="5810">
          <cell r="AP5810">
            <v>507213</v>
          </cell>
          <cell r="AQ5810">
            <v>11010861</v>
          </cell>
          <cell r="AR5810">
            <v>11</v>
          </cell>
          <cell r="AS5810">
            <v>42313</v>
          </cell>
          <cell r="AT5810" t="str">
            <v>IDU-1815-2013 Terminado Acciones de Movilidad IDU Arterial  -</v>
          </cell>
          <cell r="AU5810">
            <v>42313</v>
          </cell>
          <cell r="AV5810" t="str">
            <v>sc</v>
          </cell>
        </row>
        <row r="5811">
          <cell r="AP5811">
            <v>507218</v>
          </cell>
          <cell r="AQ5811">
            <v>11010830</v>
          </cell>
          <cell r="AR5811">
            <v>11</v>
          </cell>
          <cell r="AS5811">
            <v>41298</v>
          </cell>
          <cell r="AT5811" t="str">
            <v>CONV-009-2011 Terminado Mantenimiento Periódico UAERMV Arterial  -</v>
          </cell>
          <cell r="AU5811">
            <v>41298</v>
          </cell>
          <cell r="AV5811" t="str">
            <v>sc</v>
          </cell>
        </row>
        <row r="5812">
          <cell r="AP5812">
            <v>507220</v>
          </cell>
          <cell r="AQ5812">
            <v>11010830</v>
          </cell>
          <cell r="AR5812">
            <v>11</v>
          </cell>
          <cell r="AS5812">
            <v>42313</v>
          </cell>
          <cell r="AT5812" t="str">
            <v>IDU-1815-2013 Terminado Acciones de Movilidad IDU Arterial  -</v>
          </cell>
          <cell r="AU5812">
            <v>42313</v>
          </cell>
          <cell r="AV5812" t="str">
            <v>sc</v>
          </cell>
        </row>
        <row r="5813">
          <cell r="AP5813">
            <v>507225</v>
          </cell>
          <cell r="AQ5813">
            <v>11010797</v>
          </cell>
          <cell r="AR5813">
            <v>11</v>
          </cell>
          <cell r="AS5813">
            <v>42313</v>
          </cell>
          <cell r="AT5813" t="str">
            <v>IDU-1815-2013 Terminado Acciones de Movilidad IDU Arterial  -</v>
          </cell>
          <cell r="AU5813">
            <v>42313</v>
          </cell>
          <cell r="AV5813" t="str">
            <v>sc</v>
          </cell>
        </row>
        <row r="5814">
          <cell r="AP5814">
            <v>507238</v>
          </cell>
          <cell r="AQ5814">
            <v>11010878</v>
          </cell>
          <cell r="AR5814">
            <v>11</v>
          </cell>
          <cell r="AS5814">
            <v>42313</v>
          </cell>
          <cell r="AT5814" t="str">
            <v>IDU-1815-2013 Terminado Acciones de Movilidad IDU Arterial  -</v>
          </cell>
          <cell r="AU5814">
            <v>42313</v>
          </cell>
          <cell r="AV5814" t="str">
            <v>sc</v>
          </cell>
        </row>
        <row r="5815">
          <cell r="AP5815">
            <v>507240</v>
          </cell>
          <cell r="AQ5815">
            <v>11010878</v>
          </cell>
          <cell r="AR5815">
            <v>11</v>
          </cell>
          <cell r="AS5815">
            <v>42313</v>
          </cell>
          <cell r="AT5815" t="str">
            <v>IDU-1815-2013 Terminado Acciones de Movilidad IDU Arterial  -</v>
          </cell>
          <cell r="AU5815">
            <v>42313</v>
          </cell>
          <cell r="AV5815" t="str">
            <v>sc</v>
          </cell>
        </row>
        <row r="5816">
          <cell r="AP5816">
            <v>507577</v>
          </cell>
          <cell r="AQ5816">
            <v>11011657</v>
          </cell>
          <cell r="AR5816">
            <v>11</v>
          </cell>
          <cell r="AS5816">
            <v>41149</v>
          </cell>
          <cell r="AT5816" t="str">
            <v>SD Terminado Mantenimiento Periódico UAERMV Arterial  -</v>
          </cell>
          <cell r="AU5816">
            <v>41149</v>
          </cell>
          <cell r="AV5816" t="str">
            <v>sc</v>
          </cell>
        </row>
        <row r="5817">
          <cell r="AP5817">
            <v>507579</v>
          </cell>
          <cell r="AQ5817">
            <v>11011657</v>
          </cell>
          <cell r="AR5817">
            <v>11</v>
          </cell>
          <cell r="AS5817">
            <v>42313</v>
          </cell>
          <cell r="AT5817" t="str">
            <v>IDU-69-2008 Terminado Mantenimiento Periódico IDU Arterial  -</v>
          </cell>
          <cell r="AU5817">
            <v>42313</v>
          </cell>
          <cell r="AV5817" t="str">
            <v>sc</v>
          </cell>
        </row>
        <row r="5818">
          <cell r="AP5818">
            <v>507581</v>
          </cell>
          <cell r="AQ5818">
            <v>11011657</v>
          </cell>
          <cell r="AR5818">
            <v>11</v>
          </cell>
          <cell r="AS5818">
            <v>41149</v>
          </cell>
          <cell r="AT5818" t="str">
            <v>SD Terminado Mantenimiento Periódico UAERMV Arterial  -</v>
          </cell>
          <cell r="AU5818">
            <v>41149</v>
          </cell>
          <cell r="AV5818" t="str">
            <v>sc</v>
          </cell>
        </row>
        <row r="5819">
          <cell r="AP5819">
            <v>507583</v>
          </cell>
          <cell r="AQ5819">
            <v>11011657</v>
          </cell>
          <cell r="AR5819">
            <v>11</v>
          </cell>
          <cell r="AS5819">
            <v>42313</v>
          </cell>
          <cell r="AT5819" t="str">
            <v>IDU-69-2008 Terminado Mantenimiento Periódico IDU Arterial  -</v>
          </cell>
          <cell r="AU5819">
            <v>42313</v>
          </cell>
          <cell r="AV5819" t="str">
            <v>sc</v>
          </cell>
        </row>
        <row r="5820">
          <cell r="AP5820">
            <v>507586</v>
          </cell>
          <cell r="AQ5820">
            <v>11011659</v>
          </cell>
          <cell r="AR5820">
            <v>11</v>
          </cell>
          <cell r="AS5820">
            <v>42313</v>
          </cell>
          <cell r="AT5820" t="str">
            <v>IDU-69-2008 Terminado Mantenimiento Periódico IDU Arterial  -</v>
          </cell>
          <cell r="AU5820">
            <v>42313</v>
          </cell>
          <cell r="AV5820" t="str">
            <v>sc</v>
          </cell>
        </row>
        <row r="5821">
          <cell r="AP5821">
            <v>507588</v>
          </cell>
          <cell r="AQ5821">
            <v>11011659</v>
          </cell>
          <cell r="AR5821">
            <v>11</v>
          </cell>
          <cell r="AS5821">
            <v>42313</v>
          </cell>
          <cell r="AT5821" t="str">
            <v>IDU-69-2008 Terminado Mantenimiento Periódico IDU Arterial  -</v>
          </cell>
          <cell r="AU5821">
            <v>42313</v>
          </cell>
          <cell r="AV5821" t="str">
            <v>sc</v>
          </cell>
        </row>
        <row r="5822">
          <cell r="AP5822">
            <v>507590</v>
          </cell>
          <cell r="AQ5822">
            <v>11011659</v>
          </cell>
          <cell r="AR5822">
            <v>11</v>
          </cell>
          <cell r="AS5822">
            <v>41149</v>
          </cell>
          <cell r="AT5822" t="str">
            <v>SD Terminado Mantenimiento Periódico UAERMV Arterial  -</v>
          </cell>
          <cell r="AU5822">
            <v>41149</v>
          </cell>
          <cell r="AV5822" t="str">
            <v>sc</v>
          </cell>
        </row>
        <row r="5823">
          <cell r="AP5823">
            <v>507592</v>
          </cell>
          <cell r="AQ5823">
            <v>11011659</v>
          </cell>
          <cell r="AR5823">
            <v>11</v>
          </cell>
          <cell r="AS5823">
            <v>42313</v>
          </cell>
          <cell r="AT5823" t="str">
            <v>IDU-69-2008 Terminado Mantenimiento Periódico IDU Arterial  -</v>
          </cell>
          <cell r="AU5823">
            <v>42313</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v>42667</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v>42661</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v>42661</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v>42661</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v>42661</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v>42661</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v>42661</v>
          </cell>
          <cell r="AV5830" t="str">
            <v>sc</v>
          </cell>
        </row>
        <row r="5831">
          <cell r="AP5831">
            <v>507639</v>
          </cell>
          <cell r="AQ5831">
            <v>11001606</v>
          </cell>
          <cell r="AR5831">
            <v>11</v>
          </cell>
          <cell r="AS5831">
            <v>42342</v>
          </cell>
          <cell r="AT5831" t="str">
            <v>IDU-70-2012 Excluido Construcción IDU Arterial  -</v>
          </cell>
          <cell r="AU5831">
            <v>42342</v>
          </cell>
          <cell r="AV5831" t="str">
            <v>sc</v>
          </cell>
        </row>
        <row r="5832">
          <cell r="AP5832">
            <v>507643</v>
          </cell>
          <cell r="AQ5832">
            <v>11001606</v>
          </cell>
          <cell r="AR5832">
            <v>11</v>
          </cell>
          <cell r="AS5832">
            <v>41047</v>
          </cell>
          <cell r="AT5832" t="str">
            <v>CONV-009-2011 Terminado Mantenimiento Periódico UAERMV Arterial  -</v>
          </cell>
          <cell r="AU5832">
            <v>41047</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v>42661</v>
          </cell>
          <cell r="AV5833" t="str">
            <v>sc</v>
          </cell>
        </row>
        <row r="5834">
          <cell r="AP5834">
            <v>507650</v>
          </cell>
          <cell r="AQ5834">
            <v>11001589</v>
          </cell>
          <cell r="AR5834">
            <v>11</v>
          </cell>
          <cell r="AS5834">
            <v>41096</v>
          </cell>
          <cell r="AT5834" t="str">
            <v>CONV-009-2011 Terminado Mantenimiento Periódico UAERMV Arterial  -</v>
          </cell>
          <cell r="AU5834">
            <v>41096</v>
          </cell>
          <cell r="AV5834" t="str">
            <v>sc</v>
          </cell>
        </row>
        <row r="5835">
          <cell r="AP5835">
            <v>507693</v>
          </cell>
          <cell r="AQ5835">
            <v>11005806</v>
          </cell>
          <cell r="AR5835">
            <v>11</v>
          </cell>
          <cell r="AS5835">
            <v>42313</v>
          </cell>
          <cell r="AT5835" t="str">
            <v>IDU-1680-2014 Terminado Mantenimiento Rutinario IDU Arterial  -</v>
          </cell>
          <cell r="AU5835">
            <v>42313</v>
          </cell>
          <cell r="AV5835" t="str">
            <v>sc</v>
          </cell>
        </row>
        <row r="5836">
          <cell r="AP5836">
            <v>507698</v>
          </cell>
          <cell r="AQ5836">
            <v>11005720</v>
          </cell>
          <cell r="AR5836">
            <v>11</v>
          </cell>
          <cell r="AS5836">
            <v>42313</v>
          </cell>
          <cell r="AT5836" t="str">
            <v>IDU-1680-2014 Terminado Mantenimiento Rutinario IDU Arterial  -</v>
          </cell>
          <cell r="AU5836">
            <v>42313</v>
          </cell>
          <cell r="AV5836" t="str">
            <v>sc</v>
          </cell>
        </row>
        <row r="5837">
          <cell r="AP5837">
            <v>507703</v>
          </cell>
          <cell r="AQ5837">
            <v>11005663</v>
          </cell>
          <cell r="AR5837">
            <v>11</v>
          </cell>
          <cell r="AS5837">
            <v>42313</v>
          </cell>
          <cell r="AT5837" t="str">
            <v>IDU-1680-2014 Terminado Mantenimiento Rutinario IDU Arterial  -</v>
          </cell>
          <cell r="AU5837">
            <v>42313</v>
          </cell>
          <cell r="AV5837" t="str">
            <v>sc</v>
          </cell>
        </row>
        <row r="5838">
          <cell r="AP5838">
            <v>507936</v>
          </cell>
          <cell r="AQ5838">
            <v>1006416</v>
          </cell>
          <cell r="AR5838">
            <v>11</v>
          </cell>
          <cell r="AS5838">
            <v>42313</v>
          </cell>
          <cell r="AT5838" t="str">
            <v>IDU-083-2012 Terminado Mantenimiento Periódico IDU Arterial  -</v>
          </cell>
          <cell r="AU5838">
            <v>42313</v>
          </cell>
          <cell r="AV5838" t="str">
            <v>sc</v>
          </cell>
        </row>
        <row r="5839">
          <cell r="AP5839">
            <v>507938</v>
          </cell>
          <cell r="AQ5839">
            <v>1006416</v>
          </cell>
          <cell r="AR5839">
            <v>11</v>
          </cell>
          <cell r="AS5839">
            <v>42313</v>
          </cell>
          <cell r="AT5839" t="str">
            <v>IDU-083-2012 Terminado Mantenimiento Periódico IDU Arterial  -</v>
          </cell>
          <cell r="AU5839">
            <v>42313</v>
          </cell>
          <cell r="AV5839" t="str">
            <v>sc</v>
          </cell>
        </row>
        <row r="5840">
          <cell r="AP5840">
            <v>507940</v>
          </cell>
          <cell r="AQ5840">
            <v>1006416</v>
          </cell>
          <cell r="AR5840">
            <v>11</v>
          </cell>
          <cell r="AS5840">
            <v>42313</v>
          </cell>
          <cell r="AT5840" t="str">
            <v>IDU-1686-2014 Terminado Rehabilitación IDU Arterial  -</v>
          </cell>
          <cell r="AU5840">
            <v>42313</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v>42667</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v>42667</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v>42667</v>
          </cell>
          <cell r="AV5843" t="str">
            <v>sc</v>
          </cell>
        </row>
        <row r="5844">
          <cell r="AP5844">
            <v>507964</v>
          </cell>
          <cell r="AQ5844">
            <v>1006378</v>
          </cell>
          <cell r="AR5844">
            <v>11</v>
          </cell>
          <cell r="AS5844">
            <v>42313</v>
          </cell>
          <cell r="AT5844" t="str">
            <v>IDU-083-2012 Terminado Mantenimiento Periódico IDU Arterial  -</v>
          </cell>
          <cell r="AU5844">
            <v>42313</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v>42667</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v>42667</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v>42667</v>
          </cell>
          <cell r="AV5849" t="str">
            <v>sc</v>
          </cell>
        </row>
        <row r="5850">
          <cell r="AP5850">
            <v>508387</v>
          </cell>
          <cell r="AQ5850">
            <v>11012242</v>
          </cell>
          <cell r="AR5850">
            <v>11</v>
          </cell>
          <cell r="AS5850">
            <v>42313</v>
          </cell>
          <cell r="AT5850" t="str">
            <v>IDU-1815-2013 Terminado Acciones de Movilidad IDU Arterial  -</v>
          </cell>
          <cell r="AU5850">
            <v>42313</v>
          </cell>
          <cell r="AV5850" t="str">
            <v>sc</v>
          </cell>
        </row>
        <row r="5851">
          <cell r="AP5851">
            <v>508389</v>
          </cell>
          <cell r="AQ5851">
            <v>11012242</v>
          </cell>
          <cell r="AR5851">
            <v>11</v>
          </cell>
          <cell r="AS5851">
            <v>42313</v>
          </cell>
          <cell r="AT5851" t="str">
            <v>IDU-1815-2013 Terminado Acciones de Movilidad IDU Arterial  -</v>
          </cell>
          <cell r="AU5851">
            <v>42313</v>
          </cell>
          <cell r="AV5851" t="str">
            <v>sc</v>
          </cell>
        </row>
        <row r="5852">
          <cell r="AP5852">
            <v>508575</v>
          </cell>
          <cell r="AQ5852">
            <v>11012192</v>
          </cell>
          <cell r="AR5852">
            <v>11</v>
          </cell>
          <cell r="AS5852">
            <v>42313</v>
          </cell>
          <cell r="AT5852" t="str">
            <v>IDU-69-2008 Terminado Mantenimiento Periódico IDU Arterial  -</v>
          </cell>
          <cell r="AU5852">
            <v>42313</v>
          </cell>
          <cell r="AV5852" t="str">
            <v>sc</v>
          </cell>
        </row>
        <row r="5853">
          <cell r="AP5853">
            <v>508577</v>
          </cell>
          <cell r="AQ5853">
            <v>11012192</v>
          </cell>
          <cell r="AR5853">
            <v>11</v>
          </cell>
          <cell r="AS5853">
            <v>42313</v>
          </cell>
          <cell r="AT5853" t="str">
            <v>IDU-69-2008 Terminado Mantenimiento Periódico IDU Arterial  -</v>
          </cell>
          <cell r="AU5853">
            <v>42313</v>
          </cell>
          <cell r="AV5853" t="str">
            <v>sc</v>
          </cell>
        </row>
        <row r="5854">
          <cell r="AP5854">
            <v>508579</v>
          </cell>
          <cell r="AQ5854">
            <v>11012192</v>
          </cell>
          <cell r="AR5854">
            <v>11</v>
          </cell>
          <cell r="AS5854">
            <v>41149</v>
          </cell>
          <cell r="AT5854" t="str">
            <v>SD Terminado Mantenimiento Periódico UAERMV Arterial  -</v>
          </cell>
          <cell r="AU5854">
            <v>41149</v>
          </cell>
          <cell r="AV5854" t="str">
            <v>sc</v>
          </cell>
        </row>
        <row r="5855">
          <cell r="AP5855">
            <v>508581</v>
          </cell>
          <cell r="AQ5855">
            <v>11012192</v>
          </cell>
          <cell r="AR5855">
            <v>11</v>
          </cell>
          <cell r="AS5855">
            <v>42313</v>
          </cell>
          <cell r="AT5855" t="str">
            <v>IDU-69-2008 Terminado Mantenimiento Periódico IDU Arterial  -</v>
          </cell>
          <cell r="AU5855">
            <v>42313</v>
          </cell>
          <cell r="AV5855" t="str">
            <v>sc</v>
          </cell>
        </row>
        <row r="5856">
          <cell r="AP5856">
            <v>508584</v>
          </cell>
          <cell r="AQ5856">
            <v>11012197</v>
          </cell>
          <cell r="AR5856">
            <v>11</v>
          </cell>
          <cell r="AS5856">
            <v>41149</v>
          </cell>
          <cell r="AT5856" t="str">
            <v>SD Terminado Mantenimiento Periódico UAERMV Arterial  -</v>
          </cell>
          <cell r="AU5856">
            <v>41149</v>
          </cell>
          <cell r="AV5856" t="str">
            <v>sc</v>
          </cell>
        </row>
        <row r="5857">
          <cell r="AP5857">
            <v>508586</v>
          </cell>
          <cell r="AQ5857">
            <v>11012197</v>
          </cell>
          <cell r="AR5857">
            <v>11</v>
          </cell>
          <cell r="AS5857">
            <v>41149</v>
          </cell>
          <cell r="AT5857" t="str">
            <v>SD Terminado Mantenimiento Periódico UAERMV Arterial  -</v>
          </cell>
          <cell r="AU5857">
            <v>41149</v>
          </cell>
          <cell r="AV5857" t="str">
            <v>sc</v>
          </cell>
        </row>
        <row r="5858">
          <cell r="AP5858">
            <v>508588</v>
          </cell>
          <cell r="AQ5858">
            <v>11012197</v>
          </cell>
          <cell r="AR5858">
            <v>11</v>
          </cell>
          <cell r="AS5858">
            <v>41149</v>
          </cell>
          <cell r="AT5858" t="str">
            <v>SD Terminado Mantenimiento Periódico UAERMV Arterial  -</v>
          </cell>
          <cell r="AU5858">
            <v>41149</v>
          </cell>
          <cell r="AV5858" t="str">
            <v>sc</v>
          </cell>
        </row>
        <row r="5859">
          <cell r="AP5859">
            <v>508590</v>
          </cell>
          <cell r="AQ5859">
            <v>11012197</v>
          </cell>
          <cell r="AR5859">
            <v>11</v>
          </cell>
          <cell r="AS5859">
            <v>41149</v>
          </cell>
          <cell r="AT5859" t="str">
            <v>SD Terminado Mantenimiento Periódico UAERMV Arterial  -</v>
          </cell>
          <cell r="AU5859">
            <v>41149</v>
          </cell>
          <cell r="AV5859" t="str">
            <v>sc</v>
          </cell>
        </row>
        <row r="5860">
          <cell r="AP5860">
            <v>508593</v>
          </cell>
          <cell r="AQ5860">
            <v>11011651</v>
          </cell>
          <cell r="AR5860">
            <v>11</v>
          </cell>
          <cell r="AS5860">
            <v>42313</v>
          </cell>
          <cell r="AT5860" t="str">
            <v>IDU-69-2008 Terminado Mantenimiento Periódico IDU Arterial  -</v>
          </cell>
          <cell r="AU5860">
            <v>42313</v>
          </cell>
          <cell r="AV5860" t="str">
            <v>sc</v>
          </cell>
        </row>
        <row r="5861">
          <cell r="AP5861">
            <v>508595</v>
          </cell>
          <cell r="AQ5861">
            <v>11011651</v>
          </cell>
          <cell r="AR5861">
            <v>11</v>
          </cell>
          <cell r="AS5861">
            <v>42313</v>
          </cell>
          <cell r="AT5861" t="str">
            <v>IDU-69-2008 Terminado Mantenimiento Periódico IDU Arterial  -</v>
          </cell>
          <cell r="AU5861">
            <v>42313</v>
          </cell>
          <cell r="AV5861" t="str">
            <v>sc</v>
          </cell>
        </row>
        <row r="5862">
          <cell r="AP5862">
            <v>508599</v>
          </cell>
          <cell r="AQ5862">
            <v>11011651</v>
          </cell>
          <cell r="AR5862">
            <v>11</v>
          </cell>
          <cell r="AS5862">
            <v>42313</v>
          </cell>
          <cell r="AT5862" t="str">
            <v>IDU-69-2008 Terminado Mantenimiento Periódico IDU Arterial  -</v>
          </cell>
          <cell r="AU5862">
            <v>42313</v>
          </cell>
          <cell r="AV5862" t="str">
            <v>sc</v>
          </cell>
        </row>
        <row r="5863">
          <cell r="AP5863">
            <v>508602</v>
          </cell>
          <cell r="AQ5863">
            <v>11011647</v>
          </cell>
          <cell r="AR5863">
            <v>11</v>
          </cell>
          <cell r="AS5863">
            <v>42313</v>
          </cell>
          <cell r="AT5863" t="str">
            <v>IDU-69-2008 Terminado Mantenimiento Periódico IDU Arterial  -</v>
          </cell>
          <cell r="AU5863">
            <v>42313</v>
          </cell>
          <cell r="AV5863" t="str">
            <v>sc</v>
          </cell>
        </row>
        <row r="5864">
          <cell r="AP5864">
            <v>508604</v>
          </cell>
          <cell r="AQ5864">
            <v>11011647</v>
          </cell>
          <cell r="AR5864">
            <v>11</v>
          </cell>
          <cell r="AS5864">
            <v>42313</v>
          </cell>
          <cell r="AT5864" t="str">
            <v>IDU-69-2008 Terminado Mantenimiento Periódico IDU Arterial  -</v>
          </cell>
          <cell r="AU5864">
            <v>42313</v>
          </cell>
          <cell r="AV5864" t="str">
            <v>sc</v>
          </cell>
        </row>
        <row r="5865">
          <cell r="AP5865">
            <v>508606</v>
          </cell>
          <cell r="AQ5865">
            <v>11011647</v>
          </cell>
          <cell r="AR5865">
            <v>11</v>
          </cell>
          <cell r="AS5865">
            <v>41149</v>
          </cell>
          <cell r="AT5865" t="str">
            <v>SD Terminado Mantenimiento Periódico UAERMV Arterial  -</v>
          </cell>
          <cell r="AU5865">
            <v>41149</v>
          </cell>
          <cell r="AV5865" t="str">
            <v>sc</v>
          </cell>
        </row>
        <row r="5866">
          <cell r="AP5866">
            <v>508608</v>
          </cell>
          <cell r="AQ5866">
            <v>11011647</v>
          </cell>
          <cell r="AR5866">
            <v>11</v>
          </cell>
          <cell r="AS5866">
            <v>42313</v>
          </cell>
          <cell r="AT5866" t="str">
            <v>IDU-69-2008 Terminado Mantenimiento Periódico IDU Arterial  -</v>
          </cell>
          <cell r="AU5866">
            <v>42313</v>
          </cell>
          <cell r="AV5866" t="str">
            <v>sc</v>
          </cell>
        </row>
        <row r="5867">
          <cell r="AP5867">
            <v>508613</v>
          </cell>
          <cell r="AQ5867">
            <v>11011640</v>
          </cell>
          <cell r="AR5867">
            <v>11</v>
          </cell>
          <cell r="AS5867">
            <v>42313</v>
          </cell>
          <cell r="AT5867" t="str">
            <v>IDU-69-2008 Terminado Mantenimiento Periódico IDU Arterial  -</v>
          </cell>
          <cell r="AU5867">
            <v>42313</v>
          </cell>
          <cell r="AV5867" t="str">
            <v>sc</v>
          </cell>
        </row>
        <row r="5868">
          <cell r="AP5868">
            <v>508620</v>
          </cell>
          <cell r="AQ5868">
            <v>11011634</v>
          </cell>
          <cell r="AR5868">
            <v>11</v>
          </cell>
          <cell r="AS5868">
            <v>42313</v>
          </cell>
          <cell r="AT5868" t="str">
            <v>IDU-69-2008 Terminado Mantenimiento Periódico IDU Arterial  -</v>
          </cell>
          <cell r="AU5868">
            <v>42313</v>
          </cell>
          <cell r="AV5868" t="str">
            <v>sc</v>
          </cell>
        </row>
        <row r="5869">
          <cell r="AP5869">
            <v>508622</v>
          </cell>
          <cell r="AQ5869">
            <v>11011634</v>
          </cell>
          <cell r="AR5869">
            <v>11</v>
          </cell>
          <cell r="AS5869">
            <v>42313</v>
          </cell>
          <cell r="AT5869" t="str">
            <v>IDU-69-2008 Terminado Mantenimiento Periódico IDU Arterial  -</v>
          </cell>
          <cell r="AU5869">
            <v>42313</v>
          </cell>
          <cell r="AV5869" t="str">
            <v>sc</v>
          </cell>
        </row>
        <row r="5870">
          <cell r="AP5870">
            <v>508626</v>
          </cell>
          <cell r="AQ5870">
            <v>11011634</v>
          </cell>
          <cell r="AR5870">
            <v>11</v>
          </cell>
          <cell r="AS5870">
            <v>42313</v>
          </cell>
          <cell r="AT5870" t="str">
            <v>IDU-69-2008 Terminado Mantenimiento Periódico IDU Arterial  -</v>
          </cell>
          <cell r="AU5870">
            <v>42313</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v>42313</v>
          </cell>
          <cell r="AV5876" t="str">
            <v>sc</v>
          </cell>
        </row>
        <row r="5877">
          <cell r="AP5877">
            <v>508738</v>
          </cell>
          <cell r="AQ5877">
            <v>12000006</v>
          </cell>
          <cell r="AR5877">
            <v>11</v>
          </cell>
          <cell r="AS5877">
            <v>42313</v>
          </cell>
          <cell r="AT5877" t="str">
            <v>IDU-69-2008 Terminado Rehabilitación IDU Arterial  -</v>
          </cell>
          <cell r="AU5877">
            <v>42313</v>
          </cell>
          <cell r="AV5877" t="str">
            <v>sc</v>
          </cell>
        </row>
        <row r="5878">
          <cell r="AP5878">
            <v>508741</v>
          </cell>
          <cell r="AQ5878">
            <v>12000008</v>
          </cell>
          <cell r="AR5878">
            <v>11</v>
          </cell>
          <cell r="AS5878">
            <v>42313</v>
          </cell>
          <cell r="AT5878" t="str">
            <v>IDU-69-2008 Terminado Rehabilitación IDU Arterial  -</v>
          </cell>
          <cell r="AU5878">
            <v>42313</v>
          </cell>
          <cell r="AV5878" t="str">
            <v>sc</v>
          </cell>
        </row>
        <row r="5879">
          <cell r="AP5879">
            <v>508743</v>
          </cell>
          <cell r="AQ5879">
            <v>12000008</v>
          </cell>
          <cell r="AR5879">
            <v>11</v>
          </cell>
          <cell r="AS5879">
            <v>42313</v>
          </cell>
          <cell r="AT5879" t="str">
            <v>IDU-69-2008 Terminado Mantenimiento Rutinario IDU Arterial  -</v>
          </cell>
          <cell r="AU5879">
            <v>42313</v>
          </cell>
          <cell r="AV5879" t="str">
            <v>sc</v>
          </cell>
        </row>
        <row r="5880">
          <cell r="AP5880">
            <v>508745</v>
          </cell>
          <cell r="AQ5880">
            <v>12000008</v>
          </cell>
          <cell r="AR5880">
            <v>11</v>
          </cell>
          <cell r="AS5880">
            <v>40774</v>
          </cell>
          <cell r="AT5880" t="str">
            <v>CONV-016-2011 Terminado Mantenimiento Periódico UAERMV Arterial  -</v>
          </cell>
          <cell r="AU5880">
            <v>40774</v>
          </cell>
          <cell r="AV5880" t="str">
            <v>sc</v>
          </cell>
        </row>
        <row r="5881">
          <cell r="AP5881">
            <v>508747</v>
          </cell>
          <cell r="AQ5881">
            <v>12000008</v>
          </cell>
          <cell r="AR5881">
            <v>11</v>
          </cell>
          <cell r="AS5881">
            <v>42313</v>
          </cell>
          <cell r="AT5881" t="str">
            <v>IDU-69-2008 Terminado Mantenimiento Periódico IDU Arterial  -</v>
          </cell>
          <cell r="AU5881">
            <v>42313</v>
          </cell>
          <cell r="AV5881" t="str">
            <v>sc</v>
          </cell>
        </row>
        <row r="5882">
          <cell r="AP5882">
            <v>508750</v>
          </cell>
          <cell r="AQ5882">
            <v>11005527</v>
          </cell>
          <cell r="AR5882">
            <v>11</v>
          </cell>
          <cell r="AS5882">
            <v>42313</v>
          </cell>
          <cell r="AT5882" t="str">
            <v>IDU-1680-2014 Terminado Mantenimiento Rutinario IDU Arterial  -</v>
          </cell>
          <cell r="AU5882">
            <v>42313</v>
          </cell>
          <cell r="AV5882" t="str">
            <v>sc</v>
          </cell>
        </row>
        <row r="5883">
          <cell r="AP5883">
            <v>508752</v>
          </cell>
          <cell r="AQ5883">
            <v>11005527</v>
          </cell>
          <cell r="AR5883">
            <v>11</v>
          </cell>
          <cell r="AS5883">
            <v>42313</v>
          </cell>
          <cell r="AT5883" t="str">
            <v>IDU-1680-2014 Terminado Mantenimiento Rutinario IDU Arterial  -</v>
          </cell>
          <cell r="AU5883">
            <v>42313</v>
          </cell>
          <cell r="AV5883" t="str">
            <v>sc</v>
          </cell>
        </row>
        <row r="5884">
          <cell r="AP5884">
            <v>508762</v>
          </cell>
          <cell r="AQ5884">
            <v>11004373</v>
          </cell>
          <cell r="AR5884">
            <v>11</v>
          </cell>
          <cell r="AS5884">
            <v>42313</v>
          </cell>
          <cell r="AT5884" t="str">
            <v>IDU-1680-2014 Terminado Mantenimiento Rutinario IDU Arterial  -</v>
          </cell>
          <cell r="AU5884">
            <v>42313</v>
          </cell>
          <cell r="AV5884" t="str">
            <v>sc</v>
          </cell>
        </row>
        <row r="5885">
          <cell r="AP5885">
            <v>508769</v>
          </cell>
          <cell r="AQ5885">
            <v>11003702</v>
          </cell>
          <cell r="AR5885">
            <v>11</v>
          </cell>
          <cell r="AS5885">
            <v>42313</v>
          </cell>
          <cell r="AT5885" t="str">
            <v>IDU-1680-2014 Terminado Mantenimiento Rutinario IDU Arterial  -</v>
          </cell>
          <cell r="AU5885">
            <v>42313</v>
          </cell>
          <cell r="AV5885" t="str">
            <v>sc</v>
          </cell>
        </row>
        <row r="5886">
          <cell r="AP5886">
            <v>508772</v>
          </cell>
          <cell r="AQ5886">
            <v>11005610</v>
          </cell>
          <cell r="AR5886">
            <v>11</v>
          </cell>
          <cell r="AS5886">
            <v>42313</v>
          </cell>
          <cell r="AT5886" t="str">
            <v>IDU-1680-2014 Terminado Mantenimiento Rutinario IDU Arterial  -</v>
          </cell>
          <cell r="AU5886">
            <v>42313</v>
          </cell>
          <cell r="AV5886" t="str">
            <v>sc</v>
          </cell>
        </row>
        <row r="5887">
          <cell r="AP5887">
            <v>508777</v>
          </cell>
          <cell r="AQ5887">
            <v>11004938</v>
          </cell>
          <cell r="AR5887">
            <v>11</v>
          </cell>
          <cell r="AS5887">
            <v>42313</v>
          </cell>
          <cell r="AT5887" t="str">
            <v>IDU-1680-2014 Terminado Mantenimiento Rutinario IDU Arterial  -</v>
          </cell>
          <cell r="AU5887">
            <v>42313</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v>42569</v>
          </cell>
          <cell r="AV6651" t="str">
            <v>sc</v>
          </cell>
        </row>
        <row r="6652">
          <cell r="AP6652">
            <v>177798</v>
          </cell>
          <cell r="AQ6652">
            <v>12000731</v>
          </cell>
          <cell r="AR6652">
            <v>12</v>
          </cell>
          <cell r="AS6652">
            <v>42313</v>
          </cell>
          <cell r="AT6652" t="str">
            <v>IDU-70-2008 Terminado Acciones de Movilidad IDU Local  -</v>
          </cell>
          <cell r="AU6652">
            <v>42313</v>
          </cell>
          <cell r="AV6652" t="str">
            <v>sc</v>
          </cell>
        </row>
        <row r="6653">
          <cell r="AP6653">
            <v>177821</v>
          </cell>
          <cell r="AQ6653">
            <v>12001209</v>
          </cell>
          <cell r="AR6653">
            <v>12</v>
          </cell>
          <cell r="AS6653">
            <v>42569</v>
          </cell>
          <cell r="AT6653" t="str">
            <v>SD Reservado Mantenimiento Periódico FDL BARRIOS UNIDOS Circuito Movilidad  -</v>
          </cell>
          <cell r="AU6653">
            <v>42569</v>
          </cell>
          <cell r="AV6653" t="str">
            <v>sc</v>
          </cell>
        </row>
        <row r="6654">
          <cell r="AP6654">
            <v>177822</v>
          </cell>
          <cell r="AQ6654">
            <v>12001120</v>
          </cell>
          <cell r="AR6654">
            <v>12</v>
          </cell>
          <cell r="AS6654">
            <v>42226</v>
          </cell>
          <cell r="AT6654" t="str">
            <v>UMV-638-2013 Terminado Acciones de Movilidad UAERMV Circuito Movilidad  -</v>
          </cell>
          <cell r="AU6654">
            <v>42226</v>
          </cell>
          <cell r="AV6654" t="str">
            <v>sc</v>
          </cell>
        </row>
        <row r="6655">
          <cell r="AP6655">
            <v>177849</v>
          </cell>
          <cell r="AQ6655">
            <v>12000908</v>
          </cell>
          <cell r="AR6655">
            <v>12</v>
          </cell>
          <cell r="AS6655">
            <v>42359</v>
          </cell>
          <cell r="AT6655" t="str">
            <v>110-2015 En Ejecución Estudios y diseños FDL BARRIOS UNIDOS Local  -</v>
          </cell>
          <cell r="AU6655">
            <v>42359</v>
          </cell>
          <cell r="AV6655" t="str">
            <v>sc</v>
          </cell>
        </row>
        <row r="6656">
          <cell r="AP6656">
            <v>177850</v>
          </cell>
          <cell r="AQ6656">
            <v>12000838</v>
          </cell>
          <cell r="AR6656">
            <v>12</v>
          </cell>
          <cell r="AS6656">
            <v>42766</v>
          </cell>
          <cell r="AT6656" t="str">
            <v>SD Reservado Mantenimiento Rutinario IDU Local EJECUCION SITP 2016 -</v>
          </cell>
          <cell r="AU6656">
            <v>42766</v>
          </cell>
          <cell r="AV6656" t="str">
            <v>sc</v>
          </cell>
        </row>
        <row r="6657">
          <cell r="AP6657">
            <v>177851</v>
          </cell>
          <cell r="AQ6657">
            <v>12000799</v>
          </cell>
          <cell r="AR6657">
            <v>12</v>
          </cell>
          <cell r="AS6657">
            <v>42731</v>
          </cell>
          <cell r="AT6657" t="str">
            <v>SD Reservado Mantenimiento Periódico IDU Local EJECUCION SITP 2016 -</v>
          </cell>
          <cell r="AU6657">
            <v>42731</v>
          </cell>
          <cell r="AV6657" t="str">
            <v>sc</v>
          </cell>
        </row>
        <row r="6658">
          <cell r="AP6658">
            <v>177852</v>
          </cell>
          <cell r="AQ6658">
            <v>12000768</v>
          </cell>
          <cell r="AR6658">
            <v>12</v>
          </cell>
          <cell r="AS6658">
            <v>42766</v>
          </cell>
          <cell r="AT6658" t="str">
            <v>SD Reservado Mantenimiento Periódico IDU Local EJECUCION SITP 2016 -</v>
          </cell>
          <cell r="AU6658">
            <v>42766</v>
          </cell>
          <cell r="AV6658" t="str">
            <v>sc</v>
          </cell>
        </row>
        <row r="6659">
          <cell r="AP6659">
            <v>177853</v>
          </cell>
          <cell r="AQ6659">
            <v>12000729</v>
          </cell>
          <cell r="AR6659">
            <v>12</v>
          </cell>
          <cell r="AS6659">
            <v>42766</v>
          </cell>
          <cell r="AT6659" t="str">
            <v>SD Reservado Mantenimiento Periódico IDU Local EJECUCION SITP 2016 -</v>
          </cell>
          <cell r="AU6659">
            <v>42766</v>
          </cell>
          <cell r="AV6659" t="str">
            <v>sc</v>
          </cell>
        </row>
        <row r="6660">
          <cell r="AP6660">
            <v>177854</v>
          </cell>
          <cell r="AQ6660">
            <v>12000711</v>
          </cell>
          <cell r="AR6660">
            <v>12</v>
          </cell>
          <cell r="AS6660">
            <v>42766</v>
          </cell>
          <cell r="AT6660" t="str">
            <v>SD Reservado Mantenimiento Periódico IDU Local EJECUCION SITP 2016 -</v>
          </cell>
          <cell r="AU6660">
            <v>42766</v>
          </cell>
          <cell r="AV6660" t="str">
            <v>sc</v>
          </cell>
        </row>
        <row r="6661">
          <cell r="AP6661">
            <v>177855</v>
          </cell>
          <cell r="AQ6661">
            <v>12000678</v>
          </cell>
          <cell r="AR6661">
            <v>12</v>
          </cell>
          <cell r="AS6661">
            <v>42766</v>
          </cell>
          <cell r="AT6661" t="str">
            <v>SD Reservado Mantenimiento Rutinario IDU Local EJECUCION SITP 2016 -</v>
          </cell>
          <cell r="AU6661">
            <v>42766</v>
          </cell>
          <cell r="AV6661" t="str">
            <v>sc</v>
          </cell>
        </row>
        <row r="6662">
          <cell r="AP6662">
            <v>177856</v>
          </cell>
          <cell r="AQ6662">
            <v>12000644</v>
          </cell>
          <cell r="AR6662">
            <v>12</v>
          </cell>
          <cell r="AS6662">
            <v>42766</v>
          </cell>
          <cell r="AT6662" t="str">
            <v>SD Reservado Mantenimiento Rutinario IDU Local EJECUCION SITP 2016 -</v>
          </cell>
          <cell r="AU6662">
            <v>42766</v>
          </cell>
          <cell r="AV6662" t="str">
            <v>sc</v>
          </cell>
        </row>
        <row r="6663">
          <cell r="AP6663">
            <v>177857</v>
          </cell>
          <cell r="AQ6663">
            <v>12000615</v>
          </cell>
          <cell r="AR6663">
            <v>12</v>
          </cell>
          <cell r="AS6663">
            <v>42766</v>
          </cell>
          <cell r="AT6663" t="str">
            <v>SD Reservado Mantenimiento Rutinario IDU Local EJECUCION SITP 2016 -</v>
          </cell>
          <cell r="AU6663">
            <v>42766</v>
          </cell>
          <cell r="AV6663" t="str">
            <v>sc</v>
          </cell>
        </row>
        <row r="6664">
          <cell r="AP6664">
            <v>177858</v>
          </cell>
          <cell r="AQ6664">
            <v>12000585</v>
          </cell>
          <cell r="AR6664">
            <v>12</v>
          </cell>
          <cell r="AS6664">
            <v>42766</v>
          </cell>
          <cell r="AT6664" t="str">
            <v>SD Reservado Mantenimiento Rutinario IDU Local EJECUCION SITP 2016 -</v>
          </cell>
          <cell r="AU6664">
            <v>42766</v>
          </cell>
          <cell r="AV6664" t="str">
            <v>sc</v>
          </cell>
        </row>
        <row r="6665">
          <cell r="AP6665">
            <v>177859</v>
          </cell>
          <cell r="AQ6665">
            <v>12000559</v>
          </cell>
          <cell r="AR6665">
            <v>12</v>
          </cell>
          <cell r="AS6665">
            <v>42766</v>
          </cell>
          <cell r="AT6665" t="str">
            <v>SD Reservado Mantenimiento Periódico IDU Local EJECUCION SITP 2016 -</v>
          </cell>
          <cell r="AU6665">
            <v>42766</v>
          </cell>
          <cell r="AV6665" t="str">
            <v>sc</v>
          </cell>
        </row>
        <row r="6666">
          <cell r="AP6666">
            <v>177956</v>
          </cell>
          <cell r="AQ6666">
            <v>12001144</v>
          </cell>
          <cell r="AR6666">
            <v>12</v>
          </cell>
          <cell r="AS6666">
            <v>42768</v>
          </cell>
          <cell r="AT6666" t="str">
            <v>SD Reservado Acciones de Movilidad UAERMV Local Salvando Vidas -</v>
          </cell>
          <cell r="AU6666">
            <v>42768</v>
          </cell>
          <cell r="AV6666" t="str">
            <v>sc</v>
          </cell>
        </row>
        <row r="6667">
          <cell r="AP6667">
            <v>177958</v>
          </cell>
          <cell r="AQ6667">
            <v>12001058</v>
          </cell>
          <cell r="AR6667">
            <v>12</v>
          </cell>
          <cell r="AS6667">
            <v>42768</v>
          </cell>
          <cell r="AT6667" t="str">
            <v>SD Reservado Acciones de Movilidad UAERMV Local Salvando Vidas -</v>
          </cell>
          <cell r="AU6667">
            <v>42768</v>
          </cell>
          <cell r="AV6667" t="str">
            <v>sc</v>
          </cell>
        </row>
        <row r="6668">
          <cell r="AP6668">
            <v>177959</v>
          </cell>
          <cell r="AQ6668">
            <v>12001016</v>
          </cell>
          <cell r="AR6668">
            <v>12</v>
          </cell>
          <cell r="AS6668">
            <v>42226</v>
          </cell>
          <cell r="AT6668" t="str">
            <v>UMV-638-2013 Terminado Acciones de Movilidad UAERMV Local  -</v>
          </cell>
          <cell r="AU6668">
            <v>42226</v>
          </cell>
          <cell r="AV6668" t="str">
            <v>sc</v>
          </cell>
        </row>
        <row r="6669">
          <cell r="AP6669">
            <v>177961</v>
          </cell>
          <cell r="AQ6669">
            <v>12000925</v>
          </cell>
          <cell r="AR6669">
            <v>12</v>
          </cell>
          <cell r="AS6669">
            <v>42226</v>
          </cell>
          <cell r="AT6669" t="str">
            <v>UMV-638-2013 Terminado Acciones de Movilidad UAERMV Local  -</v>
          </cell>
          <cell r="AU6669">
            <v>42226</v>
          </cell>
          <cell r="AV6669" t="str">
            <v>sc</v>
          </cell>
        </row>
        <row r="6670">
          <cell r="AP6670">
            <v>177963</v>
          </cell>
          <cell r="AQ6670">
            <v>12000821</v>
          </cell>
          <cell r="AR6670">
            <v>12</v>
          </cell>
          <cell r="AS6670">
            <v>42768</v>
          </cell>
          <cell r="AT6670" t="str">
            <v>SD Reservado Acciones de Movilidad UAERMV Local Salvando Vidas -</v>
          </cell>
          <cell r="AU6670">
            <v>42768</v>
          </cell>
          <cell r="AV6670" t="str">
            <v>sc</v>
          </cell>
        </row>
        <row r="6671">
          <cell r="AP6671">
            <v>178186</v>
          </cell>
          <cell r="AQ6671">
            <v>12001137</v>
          </cell>
          <cell r="AR6671">
            <v>12</v>
          </cell>
          <cell r="AS6671">
            <v>40988</v>
          </cell>
          <cell r="AT6671" t="str">
            <v>UMV-189-2009 Terminado Mantenimiento Periódico UAERMV Local  -</v>
          </cell>
          <cell r="AU6671">
            <v>40988</v>
          </cell>
          <cell r="AV6671" t="str">
            <v>sc</v>
          </cell>
        </row>
        <row r="6672">
          <cell r="AP6672">
            <v>178484</v>
          </cell>
          <cell r="AQ6672">
            <v>12002192</v>
          </cell>
          <cell r="AR6672">
            <v>12</v>
          </cell>
          <cell r="AS6672">
            <v>42313</v>
          </cell>
          <cell r="AT6672" t="str">
            <v>IDU-70-2008 Terminado Acciones de Movilidad IDU Local  -</v>
          </cell>
          <cell r="AU6672">
            <v>42313</v>
          </cell>
          <cell r="AV6672" t="str">
            <v>sc</v>
          </cell>
        </row>
        <row r="6673">
          <cell r="AP6673">
            <v>178485</v>
          </cell>
          <cell r="AQ6673">
            <v>12002144</v>
          </cell>
          <cell r="AR6673">
            <v>12</v>
          </cell>
          <cell r="AS6673">
            <v>42313</v>
          </cell>
          <cell r="AT6673" t="str">
            <v>IDU-70-2008 Terminado Acciones de Movilidad IDU Local  -</v>
          </cell>
          <cell r="AU6673">
            <v>42313</v>
          </cell>
          <cell r="AV6673" t="str">
            <v>sc</v>
          </cell>
        </row>
        <row r="6674">
          <cell r="AP6674">
            <v>178570</v>
          </cell>
          <cell r="AQ6674">
            <v>12000524</v>
          </cell>
          <cell r="AR6674">
            <v>12</v>
          </cell>
          <cell r="AS6674">
            <v>42313</v>
          </cell>
          <cell r="AT6674" t="str">
            <v>IDU-1663-2014 Terminado Mantenimiento Periódico IDU Local  -</v>
          </cell>
          <cell r="AU6674">
            <v>42313</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v>42313</v>
          </cell>
          <cell r="AV6678" t="str">
            <v>sc</v>
          </cell>
        </row>
        <row r="6679">
          <cell r="AP6679">
            <v>178795</v>
          </cell>
          <cell r="AQ6679">
            <v>12002372</v>
          </cell>
          <cell r="AR6679">
            <v>12</v>
          </cell>
          <cell r="AS6679">
            <v>42226</v>
          </cell>
          <cell r="AT6679" t="str">
            <v>UMV-638-2013 Terminado Acciones de Movilidad UAERMV Circuito Movilidad  -</v>
          </cell>
          <cell r="AU6679">
            <v>42226</v>
          </cell>
          <cell r="AV6679" t="str">
            <v>sc</v>
          </cell>
        </row>
        <row r="6680">
          <cell r="AP6680">
            <v>178796</v>
          </cell>
          <cell r="AQ6680">
            <v>12002336</v>
          </cell>
          <cell r="AR6680">
            <v>12</v>
          </cell>
          <cell r="AS6680">
            <v>42212</v>
          </cell>
          <cell r="AT6680" t="str">
            <v>105-2015 En Ejecución Mantenimiento Periódico FDL BARRIOS UNIDOS Arterial  -</v>
          </cell>
          <cell r="AU6680">
            <v>42212</v>
          </cell>
          <cell r="AV6680" t="str">
            <v>sc</v>
          </cell>
        </row>
        <row r="6681">
          <cell r="AP6681">
            <v>178917</v>
          </cell>
          <cell r="AQ6681">
            <v>12002180</v>
          </cell>
          <cell r="AR6681">
            <v>12</v>
          </cell>
          <cell r="AS6681">
            <v>42313</v>
          </cell>
          <cell r="AT6681" t="str">
            <v>IDU-2053-2015 Terminado Mantenimiento Periódico IDU Local  -</v>
          </cell>
          <cell r="AU6681">
            <v>42313</v>
          </cell>
          <cell r="AV6681" t="str">
            <v>sc</v>
          </cell>
        </row>
        <row r="6682">
          <cell r="AP6682">
            <v>178938</v>
          </cell>
          <cell r="AQ6682">
            <v>12002534</v>
          </cell>
          <cell r="AR6682">
            <v>12</v>
          </cell>
          <cell r="AS6682">
            <v>42768</v>
          </cell>
          <cell r="AT6682" t="str">
            <v>SD Reservado Acciones de Movilidad UAERMV Circuito Movilidad Salvando Vidas -</v>
          </cell>
          <cell r="AU6682">
            <v>42768</v>
          </cell>
          <cell r="AV6682" t="str">
            <v>sc</v>
          </cell>
        </row>
        <row r="6683">
          <cell r="AP6683">
            <v>178940</v>
          </cell>
          <cell r="AQ6683">
            <v>12002456</v>
          </cell>
          <cell r="AR6683">
            <v>12</v>
          </cell>
          <cell r="AS6683">
            <v>42768</v>
          </cell>
          <cell r="AT6683" t="str">
            <v>SD Reservado Acciones de Movilidad UAERMV Circuito Movilidad Salvando Vidas -</v>
          </cell>
          <cell r="AU6683">
            <v>42768</v>
          </cell>
          <cell r="AV6683" t="str">
            <v>sc</v>
          </cell>
        </row>
        <row r="6684">
          <cell r="AP6684">
            <v>178949</v>
          </cell>
          <cell r="AQ6684">
            <v>12002206</v>
          </cell>
          <cell r="AR6684">
            <v>12</v>
          </cell>
          <cell r="AS6684">
            <v>42313</v>
          </cell>
          <cell r="AT6684" t="str">
            <v>IDU-2053-2015 Terminado Mantenimiento Periódico IDU Circuito Movilidad  -</v>
          </cell>
          <cell r="AU6684">
            <v>42313</v>
          </cell>
          <cell r="AV6684" t="str">
            <v>sc</v>
          </cell>
        </row>
        <row r="6685">
          <cell r="AP6685">
            <v>178955</v>
          </cell>
          <cell r="AQ6685">
            <v>12002023</v>
          </cell>
          <cell r="AR6685">
            <v>12</v>
          </cell>
          <cell r="AS6685">
            <v>42768</v>
          </cell>
          <cell r="AT6685" t="str">
            <v>SD Reservado Acciones de Movilidad UAERMV Circuito Movilidad Salvando Vidas -</v>
          </cell>
          <cell r="AU6685">
            <v>42768</v>
          </cell>
          <cell r="AV6685" t="str">
            <v>sc</v>
          </cell>
        </row>
        <row r="6686">
          <cell r="AP6686">
            <v>178992</v>
          </cell>
          <cell r="AQ6686">
            <v>12002585</v>
          </cell>
          <cell r="AR6686">
            <v>12</v>
          </cell>
          <cell r="AS6686">
            <v>42359</v>
          </cell>
          <cell r="AT6686" t="str">
            <v>110-2015 En Ejecución Estudios y diseños FDL BARRIOS UNIDOS Local  -</v>
          </cell>
          <cell r="AU6686">
            <v>42359</v>
          </cell>
          <cell r="AV6686" t="str">
            <v>sc</v>
          </cell>
        </row>
        <row r="6687">
          <cell r="AP6687">
            <v>179002</v>
          </cell>
          <cell r="AQ6687">
            <v>12002800</v>
          </cell>
          <cell r="AR6687">
            <v>12</v>
          </cell>
          <cell r="AS6687">
            <v>42313</v>
          </cell>
          <cell r="AT6687" t="str">
            <v>IDU-2053-2015 Terminado Mantenimiento Periódico IDU Local  -</v>
          </cell>
          <cell r="AU6687">
            <v>42313</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v>42359</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v>42278</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v>42278</v>
          </cell>
          <cell r="AV6690" t="str">
            <v>sc</v>
          </cell>
        </row>
        <row r="6691">
          <cell r="AP6691">
            <v>179007</v>
          </cell>
          <cell r="AQ6691">
            <v>12002696</v>
          </cell>
          <cell r="AR6691">
            <v>12</v>
          </cell>
          <cell r="AS6691">
            <v>42101</v>
          </cell>
          <cell r="AT6691" t="str">
            <v>UMV-638-2013 Terminado Acciones de Movilidad UAERMV Local  -</v>
          </cell>
          <cell r="AU6691">
            <v>42101</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v>42359</v>
          </cell>
          <cell r="AV6692" t="str">
            <v>sc</v>
          </cell>
        </row>
        <row r="6693">
          <cell r="AP6693">
            <v>179106</v>
          </cell>
          <cell r="AQ6693">
            <v>12002760</v>
          </cell>
          <cell r="AR6693">
            <v>12</v>
          </cell>
          <cell r="AS6693">
            <v>42768</v>
          </cell>
          <cell r="AT6693" t="str">
            <v>SD Reservado Acciones de Movilidad UAERMV Circuito Movilidad Salvando Vidas -</v>
          </cell>
          <cell r="AU6693">
            <v>42768</v>
          </cell>
          <cell r="AV6693" t="str">
            <v>sc</v>
          </cell>
        </row>
        <row r="6694">
          <cell r="AP6694">
            <v>179183</v>
          </cell>
          <cell r="AQ6694">
            <v>12002599</v>
          </cell>
          <cell r="AR6694">
            <v>12</v>
          </cell>
          <cell r="AS6694">
            <v>42313</v>
          </cell>
          <cell r="AT6694" t="str">
            <v>IDU-2053-2015 Terminado Mantenimiento Periódico IDU Circuito Movilidad  -</v>
          </cell>
          <cell r="AU6694">
            <v>42313</v>
          </cell>
          <cell r="AV6694" t="str">
            <v>sc</v>
          </cell>
        </row>
        <row r="6695">
          <cell r="AP6695">
            <v>179184</v>
          </cell>
          <cell r="AQ6695">
            <v>12002563</v>
          </cell>
          <cell r="AR6695">
            <v>12</v>
          </cell>
          <cell r="AS6695">
            <v>42313</v>
          </cell>
          <cell r="AT6695" t="str">
            <v>IDU-2053-2015 Terminado Mantenimiento Periódico IDU Circuito Movilidad  -</v>
          </cell>
          <cell r="AU6695">
            <v>42313</v>
          </cell>
          <cell r="AV6695" t="str">
            <v>sc</v>
          </cell>
        </row>
        <row r="6696">
          <cell r="AP6696">
            <v>179185</v>
          </cell>
          <cell r="AQ6696">
            <v>12002535</v>
          </cell>
          <cell r="AR6696">
            <v>12</v>
          </cell>
          <cell r="AS6696">
            <v>42313</v>
          </cell>
          <cell r="AT6696" t="str">
            <v>IDU-2053-2015 Terminado Mantenimiento Periódico IDU Circuito Movilidad  -</v>
          </cell>
          <cell r="AU6696">
            <v>42313</v>
          </cell>
          <cell r="AV6696" t="str">
            <v>sc</v>
          </cell>
        </row>
        <row r="6697">
          <cell r="AP6697">
            <v>179186</v>
          </cell>
          <cell r="AQ6697">
            <v>12002499</v>
          </cell>
          <cell r="AR6697">
            <v>12</v>
          </cell>
          <cell r="AS6697">
            <v>42313</v>
          </cell>
          <cell r="AT6697" t="str">
            <v>IDU-2053-2015 Terminado Mantenimiento Periódico IDU Circuito Movilidad  -</v>
          </cell>
          <cell r="AU6697">
            <v>42313</v>
          </cell>
          <cell r="AV6697" t="str">
            <v>sc</v>
          </cell>
        </row>
        <row r="6698">
          <cell r="AP6698">
            <v>179187</v>
          </cell>
          <cell r="AQ6698">
            <v>12002472</v>
          </cell>
          <cell r="AR6698">
            <v>12</v>
          </cell>
          <cell r="AS6698">
            <v>42313</v>
          </cell>
          <cell r="AT6698" t="str">
            <v>IDU-2053-2015 Terminado Mantenimiento Periódico IDU Circuito Movilidad  -</v>
          </cell>
          <cell r="AU6698">
            <v>42313</v>
          </cell>
          <cell r="AV6698" t="str">
            <v>sc</v>
          </cell>
        </row>
        <row r="6699">
          <cell r="AP6699">
            <v>179188</v>
          </cell>
          <cell r="AQ6699">
            <v>12002450</v>
          </cell>
          <cell r="AR6699">
            <v>12</v>
          </cell>
          <cell r="AS6699">
            <v>42313</v>
          </cell>
          <cell r="AT6699" t="str">
            <v>IDU-2053-2015 Terminado Mantenimiento Periódico IDU Circuito Movilidad  -</v>
          </cell>
          <cell r="AU6699">
            <v>42313</v>
          </cell>
          <cell r="AV6699" t="str">
            <v>sc</v>
          </cell>
        </row>
        <row r="6700">
          <cell r="AP6700">
            <v>179189</v>
          </cell>
          <cell r="AQ6700">
            <v>12002427</v>
          </cell>
          <cell r="AR6700">
            <v>12</v>
          </cell>
          <cell r="AS6700">
            <v>42313</v>
          </cell>
          <cell r="AT6700" t="str">
            <v>IDU-2053-2015 Terminado Mantenimiento Periódico IDU Circuito Movilidad  -</v>
          </cell>
          <cell r="AU6700">
            <v>42313</v>
          </cell>
          <cell r="AV6700" t="str">
            <v>sc</v>
          </cell>
        </row>
        <row r="6701">
          <cell r="AP6701">
            <v>179190</v>
          </cell>
          <cell r="AQ6701">
            <v>12002399</v>
          </cell>
          <cell r="AR6701">
            <v>12</v>
          </cell>
          <cell r="AS6701">
            <v>42313</v>
          </cell>
          <cell r="AT6701" t="str">
            <v>IDU-2053-2015 Terminado Mantenimiento Periódico IDU Circuito Movilidad  -</v>
          </cell>
          <cell r="AU6701">
            <v>42313</v>
          </cell>
          <cell r="AV6701" t="str">
            <v>sc</v>
          </cell>
        </row>
        <row r="6702">
          <cell r="AP6702">
            <v>179191</v>
          </cell>
          <cell r="AQ6702">
            <v>12002382</v>
          </cell>
          <cell r="AR6702">
            <v>12</v>
          </cell>
          <cell r="AS6702">
            <v>42313</v>
          </cell>
          <cell r="AT6702" t="str">
            <v>IDU-2053-2015 Terminado Mantenimiento Periódico IDU Circuito Movilidad  -</v>
          </cell>
          <cell r="AU6702">
            <v>42313</v>
          </cell>
          <cell r="AV6702" t="str">
            <v>sc</v>
          </cell>
        </row>
        <row r="6703">
          <cell r="AP6703">
            <v>179192</v>
          </cell>
          <cell r="AQ6703">
            <v>12002360</v>
          </cell>
          <cell r="AR6703">
            <v>12</v>
          </cell>
          <cell r="AS6703">
            <v>42313</v>
          </cell>
          <cell r="AT6703" t="str">
            <v>IDU-2053-2015 Terminado Mantenimiento Periódico IDU Circuito Movilidad  -</v>
          </cell>
          <cell r="AU6703">
            <v>42313</v>
          </cell>
          <cell r="AV6703" t="str">
            <v>sc</v>
          </cell>
        </row>
        <row r="6704">
          <cell r="AP6704">
            <v>179193</v>
          </cell>
          <cell r="AQ6704">
            <v>12002341</v>
          </cell>
          <cell r="AR6704">
            <v>12</v>
          </cell>
          <cell r="AS6704">
            <v>42313</v>
          </cell>
          <cell r="AT6704" t="str">
            <v>IDU-2053-2015 Terminado Mantenimiento Periódico IDU Circuito Movilidad  -</v>
          </cell>
          <cell r="AU6704">
            <v>42313</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v>42313</v>
          </cell>
          <cell r="AV6708" t="str">
            <v>sc</v>
          </cell>
        </row>
        <row r="6709">
          <cell r="AP6709">
            <v>179198</v>
          </cell>
          <cell r="AQ6709">
            <v>12002234</v>
          </cell>
          <cell r="AR6709">
            <v>12</v>
          </cell>
          <cell r="AS6709">
            <v>42313</v>
          </cell>
          <cell r="AT6709" t="str">
            <v>IDU-2053-2015 Terminado Mantenimiento Periódico IDU Circuito Movilidad  -</v>
          </cell>
          <cell r="AU6709">
            <v>42313</v>
          </cell>
          <cell r="AV6709" t="str">
            <v>sc</v>
          </cell>
        </row>
        <row r="6710">
          <cell r="AP6710">
            <v>179199</v>
          </cell>
          <cell r="AQ6710">
            <v>12002214</v>
          </cell>
          <cell r="AR6710">
            <v>12</v>
          </cell>
          <cell r="AS6710">
            <v>42313</v>
          </cell>
          <cell r="AT6710" t="str">
            <v>IDU-2053-2015 Terminado Mantenimiento Periódico IDU Circuito Movilidad  -</v>
          </cell>
          <cell r="AU6710">
            <v>42313</v>
          </cell>
          <cell r="AV6710" t="str">
            <v>sc</v>
          </cell>
        </row>
        <row r="6711">
          <cell r="AP6711">
            <v>179220</v>
          </cell>
          <cell r="AQ6711">
            <v>12002586</v>
          </cell>
          <cell r="AR6711">
            <v>12</v>
          </cell>
          <cell r="AS6711">
            <v>42494</v>
          </cell>
          <cell r="AT6711" t="str">
            <v>110-2015 Reservado Estudios y diseños FDL BARRIOS UNIDOS Local  -</v>
          </cell>
          <cell r="AU6711">
            <v>42494</v>
          </cell>
          <cell r="AV6711" t="str">
            <v>sc</v>
          </cell>
        </row>
        <row r="6712">
          <cell r="AP6712">
            <v>179221</v>
          </cell>
          <cell r="AQ6712">
            <v>12002572</v>
          </cell>
          <cell r="AR6712">
            <v>12</v>
          </cell>
          <cell r="AS6712">
            <v>42494</v>
          </cell>
          <cell r="AT6712" t="str">
            <v>73-2013 Reservado Estudios y diseños FDL BARRIOS UNIDOS Local  -</v>
          </cell>
          <cell r="AU6712">
            <v>42494</v>
          </cell>
          <cell r="AV6712" t="str">
            <v>sc</v>
          </cell>
        </row>
        <row r="6713">
          <cell r="AP6713">
            <v>179325</v>
          </cell>
          <cell r="AQ6713">
            <v>12002295</v>
          </cell>
          <cell r="AR6713">
            <v>12</v>
          </cell>
          <cell r="AS6713">
            <v>42768</v>
          </cell>
          <cell r="AT6713" t="str">
            <v>SD Reservado Acciones de Movilidad UAERMV Circuito Movilidad Salvando Vidas -</v>
          </cell>
          <cell r="AU6713">
            <v>42768</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v>42584</v>
          </cell>
          <cell r="AV6714" t="str">
            <v>sc</v>
          </cell>
        </row>
        <row r="6715">
          <cell r="AP6715">
            <v>179335</v>
          </cell>
          <cell r="AQ6715">
            <v>12001127</v>
          </cell>
          <cell r="AR6715">
            <v>12</v>
          </cell>
          <cell r="AS6715">
            <v>42278</v>
          </cell>
          <cell r="AT6715" t="str">
            <v>059-2014 Terminado Acciones de Movilidad FDL BARRIOS UNIDOS Circuito Movilidad  -</v>
          </cell>
          <cell r="AU6715">
            <v>42278</v>
          </cell>
          <cell r="AV6715" t="str">
            <v>sc</v>
          </cell>
        </row>
        <row r="6716">
          <cell r="AP6716">
            <v>179337</v>
          </cell>
          <cell r="AQ6716">
            <v>12001052</v>
          </cell>
          <cell r="AR6716">
            <v>12</v>
          </cell>
          <cell r="AS6716">
            <v>42278</v>
          </cell>
          <cell r="AT6716" t="str">
            <v>059-2014 Terminado Mantenimiento Periódico FDL BARRIOS UNIDOS Circuito Movilidad  -</v>
          </cell>
          <cell r="AU6716">
            <v>42278</v>
          </cell>
          <cell r="AV6716" t="str">
            <v>sc</v>
          </cell>
        </row>
        <row r="6717">
          <cell r="AP6717">
            <v>179385</v>
          </cell>
          <cell r="AQ6717">
            <v>12000807</v>
          </cell>
          <cell r="AR6717">
            <v>12</v>
          </cell>
          <cell r="AS6717">
            <v>42731</v>
          </cell>
          <cell r="AT6717" t="str">
            <v>SD Reservado Mantenimiento Periódico IDU Circuito Movilidad EJECUCION SITP 2016 -</v>
          </cell>
          <cell r="AU6717">
            <v>42731</v>
          </cell>
          <cell r="AV6717" t="str">
            <v>sc</v>
          </cell>
        </row>
        <row r="6718">
          <cell r="AP6718">
            <v>179386</v>
          </cell>
          <cell r="AQ6718">
            <v>12000774</v>
          </cell>
          <cell r="AR6718">
            <v>12</v>
          </cell>
          <cell r="AS6718">
            <v>42731</v>
          </cell>
          <cell r="AT6718" t="str">
            <v>SD Reservado Mantenimiento Periódico IDU Circuito Movilidad EJECUCION SITP 2016 -</v>
          </cell>
          <cell r="AU6718">
            <v>42731</v>
          </cell>
          <cell r="AV6718" t="str">
            <v>sc</v>
          </cell>
        </row>
        <row r="6719">
          <cell r="AP6719">
            <v>179387</v>
          </cell>
          <cell r="AQ6719">
            <v>12000727</v>
          </cell>
          <cell r="AR6719">
            <v>12</v>
          </cell>
          <cell r="AS6719">
            <v>42731</v>
          </cell>
          <cell r="AT6719" t="str">
            <v>SD Reservado Mantenimiento Periódico IDU Circuito Movilidad EJECUCION SITP 2016 -</v>
          </cell>
          <cell r="AU6719">
            <v>42731</v>
          </cell>
          <cell r="AV6719" t="str">
            <v>sc</v>
          </cell>
        </row>
        <row r="6720">
          <cell r="AP6720">
            <v>179509</v>
          </cell>
          <cell r="AQ6720">
            <v>12002175</v>
          </cell>
          <cell r="AR6720">
            <v>12</v>
          </cell>
          <cell r="AS6720">
            <v>42313</v>
          </cell>
          <cell r="AT6720" t="str">
            <v>IDU-2053-2015 Terminado Mantenimiento Periódico IDU Local  -</v>
          </cell>
          <cell r="AU6720">
            <v>42313</v>
          </cell>
          <cell r="AV6720" t="str">
            <v>sc</v>
          </cell>
        </row>
        <row r="6721">
          <cell r="AP6721">
            <v>179546</v>
          </cell>
          <cell r="AQ6721">
            <v>12000684</v>
          </cell>
          <cell r="AR6721">
            <v>12</v>
          </cell>
          <cell r="AS6721">
            <v>42313</v>
          </cell>
          <cell r="AT6721" t="str">
            <v>IDU-70-2008 Terminado Acciones de Movilidad IDU Local  -</v>
          </cell>
          <cell r="AU6721">
            <v>42313</v>
          </cell>
          <cell r="AV6721" t="str">
            <v>sc</v>
          </cell>
        </row>
        <row r="6722">
          <cell r="AP6722">
            <v>179547</v>
          </cell>
          <cell r="AQ6722">
            <v>12000631</v>
          </cell>
          <cell r="AR6722">
            <v>12</v>
          </cell>
          <cell r="AS6722">
            <v>42313</v>
          </cell>
          <cell r="AT6722" t="str">
            <v>IDU-70-2008 Terminado Acciones de Movilidad IDU Local  -</v>
          </cell>
          <cell r="AU6722">
            <v>42313</v>
          </cell>
          <cell r="AV6722" t="str">
            <v>sc</v>
          </cell>
        </row>
        <row r="6723">
          <cell r="AP6723">
            <v>179548</v>
          </cell>
          <cell r="AQ6723">
            <v>12002156</v>
          </cell>
          <cell r="AR6723">
            <v>12</v>
          </cell>
          <cell r="AS6723">
            <v>42768</v>
          </cell>
          <cell r="AT6723" t="str">
            <v>SD Reservado Acciones de Movilidad UAERMV Circuito Movilidad Salvando Vidas -</v>
          </cell>
          <cell r="AU6723">
            <v>42768</v>
          </cell>
          <cell r="AV6723" t="str">
            <v>sc</v>
          </cell>
        </row>
        <row r="6724">
          <cell r="AP6724">
            <v>179554</v>
          </cell>
          <cell r="AQ6724">
            <v>12001972</v>
          </cell>
          <cell r="AR6724">
            <v>12</v>
          </cell>
          <cell r="AS6724">
            <v>42359</v>
          </cell>
          <cell r="AT6724" t="str">
            <v>110-2015 En Ejecución Estudios y diseños FDL BARRIOS UNIDOS Circuito Movilidad  -</v>
          </cell>
          <cell r="AU6724">
            <v>42359</v>
          </cell>
          <cell r="AV6724" t="str">
            <v>sc</v>
          </cell>
        </row>
        <row r="6725">
          <cell r="AP6725">
            <v>179555</v>
          </cell>
          <cell r="AQ6725">
            <v>12001928</v>
          </cell>
          <cell r="AR6725">
            <v>12</v>
          </cell>
          <cell r="AS6725">
            <v>42494</v>
          </cell>
          <cell r="AT6725" t="str">
            <v>73-2013 Reservado Estudios y diseños FDL BARRIOS UNIDOS Circuito Movilidad  -</v>
          </cell>
          <cell r="AU6725">
            <v>42494</v>
          </cell>
          <cell r="AV6725" t="str">
            <v>sc</v>
          </cell>
        </row>
        <row r="6726">
          <cell r="AP6726">
            <v>179556</v>
          </cell>
          <cell r="AQ6726">
            <v>12001900</v>
          </cell>
          <cell r="AR6726">
            <v>12</v>
          </cell>
          <cell r="AS6726">
            <v>42359</v>
          </cell>
          <cell r="AT6726" t="str">
            <v>110-2015 En Ejecución Estudios y diseños FDL BARRIOS UNIDOS Circuito Movilidad  -</v>
          </cell>
          <cell r="AU6726">
            <v>42359</v>
          </cell>
          <cell r="AV6726" t="str">
            <v>sc</v>
          </cell>
        </row>
        <row r="6727">
          <cell r="AP6727">
            <v>179557</v>
          </cell>
          <cell r="AQ6727">
            <v>12001865</v>
          </cell>
          <cell r="AR6727">
            <v>12</v>
          </cell>
          <cell r="AS6727">
            <v>42494</v>
          </cell>
          <cell r="AT6727" t="str">
            <v>73-2013 Reservado Estudios y diseños FDL BARRIOS UNIDOS Circuito Movilidad  -</v>
          </cell>
          <cell r="AU6727">
            <v>42494</v>
          </cell>
          <cell r="AV6727" t="str">
            <v>sc</v>
          </cell>
        </row>
        <row r="6728">
          <cell r="AP6728">
            <v>179558</v>
          </cell>
          <cell r="AQ6728">
            <v>12001832</v>
          </cell>
          <cell r="AR6728">
            <v>12</v>
          </cell>
          <cell r="AS6728">
            <v>42359</v>
          </cell>
          <cell r="AT6728" t="str">
            <v>110-2015 En Ejecución Estudios y diseños FDL BARRIOS UNIDOS Circuito Movilidad  -</v>
          </cell>
          <cell r="AU6728">
            <v>42359</v>
          </cell>
          <cell r="AV6728" t="str">
            <v>sc</v>
          </cell>
        </row>
        <row r="6729">
          <cell r="AP6729">
            <v>179559</v>
          </cell>
          <cell r="AQ6729">
            <v>12001813</v>
          </cell>
          <cell r="AR6729">
            <v>12</v>
          </cell>
          <cell r="AS6729">
            <v>42494</v>
          </cell>
          <cell r="AT6729" t="str">
            <v>59-2014 Terminado Mantenimiento Periódico FDL BARRIOS UNIDOS Circuito Movilidad  -</v>
          </cell>
          <cell r="AU6729">
            <v>42494</v>
          </cell>
          <cell r="AV6729" t="str">
            <v>sc</v>
          </cell>
        </row>
        <row r="6730">
          <cell r="AP6730">
            <v>179560</v>
          </cell>
          <cell r="AQ6730">
            <v>12001797</v>
          </cell>
          <cell r="AR6730">
            <v>12</v>
          </cell>
          <cell r="AS6730">
            <v>42033</v>
          </cell>
          <cell r="AT6730" t="str">
            <v>73-2013 Terminado Mantenimiento Periódico FDL BARRIOS UNIDOS Circuito Movilidad  -</v>
          </cell>
          <cell r="AU6730">
            <v>42033</v>
          </cell>
          <cell r="AV6730" t="str">
            <v>sc</v>
          </cell>
        </row>
        <row r="6731">
          <cell r="AP6731">
            <v>179574</v>
          </cell>
          <cell r="AQ6731">
            <v>12001947</v>
          </cell>
          <cell r="AR6731">
            <v>12</v>
          </cell>
          <cell r="AS6731">
            <v>42359</v>
          </cell>
          <cell r="AT6731" t="str">
            <v>110-2015 En Ejecución Estudios y diseños FDL BARRIOS UNIDOS Circuito Movilidad  -</v>
          </cell>
          <cell r="AU6731">
            <v>42359</v>
          </cell>
          <cell r="AV6731" t="str">
            <v>sc</v>
          </cell>
        </row>
        <row r="6732">
          <cell r="AP6732">
            <v>179723</v>
          </cell>
          <cell r="AQ6732">
            <v>12000892</v>
          </cell>
          <cell r="AR6732">
            <v>12</v>
          </cell>
          <cell r="AS6732">
            <v>42033</v>
          </cell>
          <cell r="AT6732" t="str">
            <v>073-2013 Terminado Mantenimiento Periódico FDL BARRIOS UNIDOS Circuito Movilidad  -</v>
          </cell>
          <cell r="AU6732">
            <v>42033</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v>12</v>
          </cell>
          <cell r="AV6733" t="str">
            <v>sc</v>
          </cell>
        </row>
        <row r="6734">
          <cell r="AP6734">
            <v>179733</v>
          </cell>
          <cell r="AQ6734">
            <v>12000847</v>
          </cell>
          <cell r="AR6734">
            <v>12</v>
          </cell>
          <cell r="AS6734">
            <v>42033</v>
          </cell>
          <cell r="AT6734" t="str">
            <v>073-2013 Terminado Mantenimiento Periódico FDL BARRIOS UNIDOS Circuito Movilidad  -</v>
          </cell>
          <cell r="AU6734">
            <v>42033</v>
          </cell>
          <cell r="AV6734" t="str">
            <v>sc</v>
          </cell>
        </row>
        <row r="6735">
          <cell r="AP6735">
            <v>179735</v>
          </cell>
          <cell r="AQ6735">
            <v>12000760</v>
          </cell>
          <cell r="AR6735">
            <v>12</v>
          </cell>
          <cell r="AS6735">
            <v>42033</v>
          </cell>
          <cell r="AT6735" t="str">
            <v>073-2013 Terminado Mantenimiento Periódico FDL BARRIOS UNIDOS Local  -</v>
          </cell>
          <cell r="AU6735">
            <v>42033</v>
          </cell>
          <cell r="AV6735" t="str">
            <v>sc</v>
          </cell>
        </row>
        <row r="6736">
          <cell r="AP6736">
            <v>179736</v>
          </cell>
          <cell r="AQ6736">
            <v>12000710</v>
          </cell>
          <cell r="AR6736">
            <v>12</v>
          </cell>
          <cell r="AS6736">
            <v>42033</v>
          </cell>
          <cell r="AT6736" t="str">
            <v>073-2013 Terminado Mantenimiento Periódico FDL BARRIOS UNIDOS Local  -</v>
          </cell>
          <cell r="AU6736">
            <v>42033</v>
          </cell>
          <cell r="AV6736" t="str">
            <v>sc</v>
          </cell>
        </row>
        <row r="6737">
          <cell r="AP6737">
            <v>180022</v>
          </cell>
          <cell r="AQ6737">
            <v>12000965</v>
          </cell>
          <cell r="AR6737">
            <v>12</v>
          </cell>
          <cell r="AS6737">
            <v>41912</v>
          </cell>
          <cell r="AT6737" t="str">
            <v>SD Terminado Mantenimiento Periódico UAERMV Circuito Movilidad  -</v>
          </cell>
          <cell r="AU6737">
            <v>41912</v>
          </cell>
          <cell r="AV6737" t="str">
            <v>sc</v>
          </cell>
        </row>
        <row r="6738">
          <cell r="AP6738">
            <v>180023</v>
          </cell>
          <cell r="AQ6738">
            <v>12000917</v>
          </cell>
          <cell r="AR6738">
            <v>12</v>
          </cell>
          <cell r="AS6738">
            <v>41912</v>
          </cell>
          <cell r="AT6738" t="str">
            <v>SD Terminado Mantenimiento Periódico UAERMV Circuito Movilidad  -</v>
          </cell>
          <cell r="AU6738">
            <v>41912</v>
          </cell>
          <cell r="AV6738" t="str">
            <v>sc</v>
          </cell>
        </row>
        <row r="6739">
          <cell r="AP6739">
            <v>180057</v>
          </cell>
          <cell r="AQ6739">
            <v>12000436</v>
          </cell>
          <cell r="AR6739">
            <v>12</v>
          </cell>
          <cell r="AS6739">
            <v>42101</v>
          </cell>
          <cell r="AT6739" t="str">
            <v>UMV-638-2013 Terminado Acciones de Movilidad UAERMV Circuito Movilidad  -</v>
          </cell>
          <cell r="AU6739">
            <v>42101</v>
          </cell>
          <cell r="AV6739" t="str">
            <v>sc</v>
          </cell>
        </row>
        <row r="6740">
          <cell r="AP6740">
            <v>180058</v>
          </cell>
          <cell r="AQ6740">
            <v>12000431</v>
          </cell>
          <cell r="AR6740">
            <v>12</v>
          </cell>
          <cell r="AS6740">
            <v>41029</v>
          </cell>
          <cell r="AT6740" t="str">
            <v>UMV-189-2009 Terminado Mantenimiento Periódico UAERMV Circuito Movilidad  -</v>
          </cell>
          <cell r="AU6740">
            <v>41029</v>
          </cell>
          <cell r="AV6740" t="str">
            <v>sc</v>
          </cell>
        </row>
        <row r="6741">
          <cell r="AP6741">
            <v>180059</v>
          </cell>
          <cell r="AQ6741">
            <v>12000428</v>
          </cell>
          <cell r="AR6741">
            <v>12</v>
          </cell>
          <cell r="AS6741">
            <v>41047</v>
          </cell>
          <cell r="AT6741" t="str">
            <v>UMV-189-2009 Terminado Mantenimiento Periódico UAERMV Circuito Movilidad  -</v>
          </cell>
          <cell r="AU6741">
            <v>41047</v>
          </cell>
          <cell r="AV6741" t="str">
            <v>sc</v>
          </cell>
        </row>
        <row r="6742">
          <cell r="AP6742">
            <v>180060</v>
          </cell>
          <cell r="AQ6742">
            <v>12000423</v>
          </cell>
          <cell r="AR6742">
            <v>12</v>
          </cell>
          <cell r="AS6742">
            <v>41047</v>
          </cell>
          <cell r="AT6742" t="str">
            <v>UMV-189-2009 Terminado Mantenimiento Periódico UAERMV Circuito Movilidad  -</v>
          </cell>
          <cell r="AU6742">
            <v>41047</v>
          </cell>
          <cell r="AV6742" t="str">
            <v>sc</v>
          </cell>
        </row>
        <row r="6743">
          <cell r="AP6743">
            <v>180061</v>
          </cell>
          <cell r="AQ6743">
            <v>12000415</v>
          </cell>
          <cell r="AR6743">
            <v>12</v>
          </cell>
          <cell r="AS6743">
            <v>41047</v>
          </cell>
          <cell r="AT6743" t="str">
            <v>UMV-189-2009 Terminado Mantenimiento Periódico UAERMV Circuito Movilidad  -</v>
          </cell>
          <cell r="AU6743">
            <v>41047</v>
          </cell>
          <cell r="AV6743" t="str">
            <v>sc</v>
          </cell>
        </row>
        <row r="6744">
          <cell r="AP6744">
            <v>180062</v>
          </cell>
          <cell r="AQ6744">
            <v>12000409</v>
          </cell>
          <cell r="AR6744">
            <v>12</v>
          </cell>
          <cell r="AS6744">
            <v>41029</v>
          </cell>
          <cell r="AT6744" t="str">
            <v>UMV-189-2009 Terminado Mantenimiento Periódico UAERMV Circuito Movilidad  -</v>
          </cell>
          <cell r="AU6744">
            <v>41029</v>
          </cell>
          <cell r="AV6744" t="str">
            <v>sc</v>
          </cell>
        </row>
        <row r="6745">
          <cell r="AP6745">
            <v>472533</v>
          </cell>
          <cell r="AQ6745">
            <v>12002932</v>
          </cell>
          <cell r="AR6745">
            <v>12</v>
          </cell>
          <cell r="AS6745">
            <v>42494</v>
          </cell>
          <cell r="AT6745" t="str">
            <v>092-2014 Reservado Estudios y diseños FDL BARRIOS UNIDOS Circuito Movilidad  -</v>
          </cell>
          <cell r="AU6745">
            <v>42494</v>
          </cell>
          <cell r="AV6745" t="str">
            <v>sc</v>
          </cell>
        </row>
        <row r="6746">
          <cell r="AP6746">
            <v>473494</v>
          </cell>
          <cell r="AQ6746">
            <v>12002933</v>
          </cell>
          <cell r="AR6746">
            <v>12</v>
          </cell>
          <cell r="AS6746">
            <v>42494</v>
          </cell>
          <cell r="AT6746" t="str">
            <v>638-2013 Reservado Estudios y diseños FDL BARRIOS UNIDOS Circuito Movilidad  -</v>
          </cell>
          <cell r="AU6746">
            <v>42494</v>
          </cell>
          <cell r="AV6746" t="str">
            <v>sc</v>
          </cell>
        </row>
        <row r="6747">
          <cell r="AP6747">
            <v>506638</v>
          </cell>
          <cell r="AQ6747">
            <v>12002821</v>
          </cell>
          <cell r="AR6747">
            <v>12</v>
          </cell>
          <cell r="AS6747">
            <v>42503</v>
          </cell>
          <cell r="AT6747" t="str">
            <v>IDU-1810-2013 Terminado Diagnostico IDU Arterial  -</v>
          </cell>
          <cell r="AU6747">
            <v>42503</v>
          </cell>
          <cell r="AV6747" t="str">
            <v>sc</v>
          </cell>
        </row>
        <row r="6748">
          <cell r="AP6748">
            <v>506640</v>
          </cell>
          <cell r="AQ6748">
            <v>12002821</v>
          </cell>
          <cell r="AR6748">
            <v>12</v>
          </cell>
          <cell r="AS6748">
            <v>42503</v>
          </cell>
          <cell r="AT6748" t="str">
            <v>IDU-1810-2013 Terminado Diagnostico IDU Arterial  -</v>
          </cell>
          <cell r="AU6748">
            <v>42503</v>
          </cell>
          <cell r="AV6748" t="str">
            <v>sc</v>
          </cell>
        </row>
        <row r="6749">
          <cell r="AP6749">
            <v>506658</v>
          </cell>
          <cell r="AQ6749">
            <v>12002948</v>
          </cell>
          <cell r="AR6749">
            <v>12</v>
          </cell>
          <cell r="AS6749">
            <v>42503</v>
          </cell>
          <cell r="AT6749" t="str">
            <v>IDU-1810-2013 Terminado Diagnostico IDU Arterial  -</v>
          </cell>
          <cell r="AU6749">
            <v>42503</v>
          </cell>
          <cell r="AV6749" t="str">
            <v>sc</v>
          </cell>
        </row>
        <row r="6750">
          <cell r="AP6750">
            <v>506660</v>
          </cell>
          <cell r="AQ6750">
            <v>12002948</v>
          </cell>
          <cell r="AR6750">
            <v>12</v>
          </cell>
          <cell r="AS6750">
            <v>42503</v>
          </cell>
          <cell r="AT6750" t="str">
            <v>IDU-1810-2013 Terminado Diagnostico IDU Arterial  -</v>
          </cell>
          <cell r="AU6750">
            <v>42503</v>
          </cell>
          <cell r="AV6750" t="str">
            <v>sc</v>
          </cell>
        </row>
        <row r="6751">
          <cell r="AP6751">
            <v>506663</v>
          </cell>
          <cell r="AQ6751">
            <v>12002862</v>
          </cell>
          <cell r="AR6751">
            <v>12</v>
          </cell>
          <cell r="AS6751">
            <v>42503</v>
          </cell>
          <cell r="AT6751" t="str">
            <v>IDU-1810-2013 Terminado Diagnostico IDU Arterial  -</v>
          </cell>
          <cell r="AU6751">
            <v>42503</v>
          </cell>
          <cell r="AV6751" t="str">
            <v>sc</v>
          </cell>
        </row>
        <row r="6752">
          <cell r="AP6752">
            <v>506665</v>
          </cell>
          <cell r="AQ6752">
            <v>12002862</v>
          </cell>
          <cell r="AR6752">
            <v>12</v>
          </cell>
          <cell r="AS6752">
            <v>42503</v>
          </cell>
          <cell r="AT6752" t="str">
            <v>IDU-1810-2013 Terminado Diagnostico IDU Arterial  -</v>
          </cell>
          <cell r="AU6752">
            <v>42503</v>
          </cell>
          <cell r="AV6752" t="str">
            <v>sc</v>
          </cell>
        </row>
        <row r="6753">
          <cell r="AP6753">
            <v>506668</v>
          </cell>
          <cell r="AQ6753">
            <v>12002861</v>
          </cell>
          <cell r="AR6753">
            <v>12</v>
          </cell>
          <cell r="AS6753">
            <v>42503</v>
          </cell>
          <cell r="AT6753" t="str">
            <v>IDU-1810-2013 Terminado Diagnostico IDU Arterial  -</v>
          </cell>
          <cell r="AU6753">
            <v>42503</v>
          </cell>
          <cell r="AV6753" t="str">
            <v>sc</v>
          </cell>
        </row>
        <row r="6754">
          <cell r="AP6754">
            <v>506670</v>
          </cell>
          <cell r="AQ6754">
            <v>12002861</v>
          </cell>
          <cell r="AR6754">
            <v>12</v>
          </cell>
          <cell r="AS6754">
            <v>42503</v>
          </cell>
          <cell r="AT6754" t="str">
            <v>IDU-1810-2013 Terminado Diagnostico IDU Arterial  -</v>
          </cell>
          <cell r="AU6754">
            <v>42503</v>
          </cell>
          <cell r="AV6754" t="str">
            <v>sc</v>
          </cell>
        </row>
        <row r="6755">
          <cell r="AP6755">
            <v>506673</v>
          </cell>
          <cell r="AQ6755">
            <v>12002848</v>
          </cell>
          <cell r="AR6755">
            <v>12</v>
          </cell>
          <cell r="AS6755">
            <v>42503</v>
          </cell>
          <cell r="AT6755" t="str">
            <v>IDU-1810-2013 Terminado Diagnostico IDU Arterial  -</v>
          </cell>
          <cell r="AU6755">
            <v>42503</v>
          </cell>
          <cell r="AV6755" t="str">
            <v>sc</v>
          </cell>
        </row>
        <row r="6756">
          <cell r="AP6756">
            <v>506675</v>
          </cell>
          <cell r="AQ6756">
            <v>12002848</v>
          </cell>
          <cell r="AR6756">
            <v>12</v>
          </cell>
          <cell r="AS6756">
            <v>42503</v>
          </cell>
          <cell r="AT6756" t="str">
            <v>IDU-1810-2013 Terminado Diagnostico IDU Arterial  -</v>
          </cell>
          <cell r="AU6756">
            <v>42503</v>
          </cell>
          <cell r="AV6756" t="str">
            <v>sc</v>
          </cell>
        </row>
        <row r="6757">
          <cell r="AP6757">
            <v>506683</v>
          </cell>
          <cell r="AQ6757">
            <v>12002822</v>
          </cell>
          <cell r="AR6757">
            <v>12</v>
          </cell>
          <cell r="AS6757">
            <v>42503</v>
          </cell>
          <cell r="AT6757" t="str">
            <v>IDU-1810-2013 Terminado Diagnostico IDU Arterial  -</v>
          </cell>
          <cell r="AU6757">
            <v>42503</v>
          </cell>
          <cell r="AV6757" t="str">
            <v>sc</v>
          </cell>
        </row>
        <row r="6758">
          <cell r="AP6758">
            <v>506685</v>
          </cell>
          <cell r="AQ6758">
            <v>12002822</v>
          </cell>
          <cell r="AR6758">
            <v>12</v>
          </cell>
          <cell r="AS6758">
            <v>42503</v>
          </cell>
          <cell r="AT6758" t="str">
            <v>IDU-1810-2013 Terminado Diagnostico IDU Arterial  -</v>
          </cell>
          <cell r="AU6758">
            <v>42503</v>
          </cell>
          <cell r="AV6758" t="str">
            <v>sc</v>
          </cell>
        </row>
        <row r="6759">
          <cell r="AP6759">
            <v>506688</v>
          </cell>
          <cell r="AQ6759">
            <v>12002820</v>
          </cell>
          <cell r="AR6759">
            <v>12</v>
          </cell>
          <cell r="AS6759">
            <v>42503</v>
          </cell>
          <cell r="AT6759" t="str">
            <v>IDU-1810-2013 Terminado Diagnostico IDU Arterial  -</v>
          </cell>
          <cell r="AU6759">
            <v>42503</v>
          </cell>
          <cell r="AV6759" t="str">
            <v>sc</v>
          </cell>
        </row>
        <row r="6760">
          <cell r="AP6760">
            <v>506690</v>
          </cell>
          <cell r="AQ6760">
            <v>12002820</v>
          </cell>
          <cell r="AR6760">
            <v>12</v>
          </cell>
          <cell r="AS6760">
            <v>42503</v>
          </cell>
          <cell r="AT6760" t="str">
            <v>IDU-1810-2013 Terminado Diagnostico IDU Arterial  -</v>
          </cell>
          <cell r="AU6760">
            <v>42503</v>
          </cell>
          <cell r="AV6760" t="str">
            <v>sc</v>
          </cell>
        </row>
        <row r="6761">
          <cell r="AP6761">
            <v>506708</v>
          </cell>
          <cell r="AQ6761">
            <v>12002823</v>
          </cell>
          <cell r="AR6761">
            <v>12</v>
          </cell>
          <cell r="AS6761">
            <v>42503</v>
          </cell>
          <cell r="AT6761" t="str">
            <v>IDU-1810-2013 Terminado Diagnostico IDU Arterial  -</v>
          </cell>
          <cell r="AU6761">
            <v>42503</v>
          </cell>
          <cell r="AV6761" t="str">
            <v>sc</v>
          </cell>
        </row>
        <row r="6762">
          <cell r="AP6762">
            <v>506710</v>
          </cell>
          <cell r="AQ6762">
            <v>12002823</v>
          </cell>
          <cell r="AR6762">
            <v>12</v>
          </cell>
          <cell r="AS6762">
            <v>42503</v>
          </cell>
          <cell r="AT6762" t="str">
            <v>IDU-1810-2013 Terminado Diagnostico IDU Arterial  -</v>
          </cell>
          <cell r="AU6762">
            <v>42503</v>
          </cell>
          <cell r="AV6762" t="str">
            <v>sc</v>
          </cell>
        </row>
        <row r="6763">
          <cell r="AP6763">
            <v>506718</v>
          </cell>
          <cell r="AQ6763">
            <v>12002819</v>
          </cell>
          <cell r="AR6763">
            <v>12</v>
          </cell>
          <cell r="AS6763">
            <v>42503</v>
          </cell>
          <cell r="AT6763" t="str">
            <v>IDU-1810-2013 Terminado Diagnostico IDU Arterial  -</v>
          </cell>
          <cell r="AU6763">
            <v>42503</v>
          </cell>
          <cell r="AV6763" t="str">
            <v>sc</v>
          </cell>
        </row>
        <row r="6764">
          <cell r="AP6764">
            <v>506720</v>
          </cell>
          <cell r="AQ6764">
            <v>12002819</v>
          </cell>
          <cell r="AR6764">
            <v>12</v>
          </cell>
          <cell r="AS6764">
            <v>42503</v>
          </cell>
          <cell r="AT6764" t="str">
            <v>IDU-1810-2013 Terminado Diagnostico IDU Arterial  -</v>
          </cell>
          <cell r="AU6764">
            <v>42503</v>
          </cell>
          <cell r="AV6764" t="str">
            <v>sc</v>
          </cell>
        </row>
        <row r="6765">
          <cell r="AP6765">
            <v>506728</v>
          </cell>
          <cell r="AQ6765">
            <v>12002815</v>
          </cell>
          <cell r="AR6765">
            <v>12</v>
          </cell>
          <cell r="AS6765">
            <v>42503</v>
          </cell>
          <cell r="AT6765" t="str">
            <v>IDU-1810-2013 Terminado Diagnostico IDU Arterial  -</v>
          </cell>
          <cell r="AU6765">
            <v>42503</v>
          </cell>
          <cell r="AV6765" t="str">
            <v>sc</v>
          </cell>
        </row>
        <row r="6766">
          <cell r="AP6766">
            <v>506730</v>
          </cell>
          <cell r="AQ6766">
            <v>12002815</v>
          </cell>
          <cell r="AR6766">
            <v>12</v>
          </cell>
          <cell r="AS6766">
            <v>42503</v>
          </cell>
          <cell r="AT6766" t="str">
            <v>IDU-1810-2013 Terminado Diagnostico IDU Arterial  -</v>
          </cell>
          <cell r="AU6766">
            <v>42503</v>
          </cell>
          <cell r="AV6766" t="str">
            <v>sc</v>
          </cell>
        </row>
        <row r="6767">
          <cell r="AP6767">
            <v>506733</v>
          </cell>
          <cell r="AQ6767">
            <v>12002816</v>
          </cell>
          <cell r="AR6767">
            <v>12</v>
          </cell>
          <cell r="AS6767">
            <v>42503</v>
          </cell>
          <cell r="AT6767" t="str">
            <v>IDU-1810-2013 Terminado Diagnostico IDU Arterial  -</v>
          </cell>
          <cell r="AU6767">
            <v>42503</v>
          </cell>
          <cell r="AV6767" t="str">
            <v>sc</v>
          </cell>
        </row>
        <row r="6768">
          <cell r="AP6768">
            <v>506735</v>
          </cell>
          <cell r="AQ6768">
            <v>12002816</v>
          </cell>
          <cell r="AR6768">
            <v>12</v>
          </cell>
          <cell r="AS6768">
            <v>42503</v>
          </cell>
          <cell r="AT6768" t="str">
            <v>IDU-1810-2013 Terminado Diagnostico IDU Arterial  -</v>
          </cell>
          <cell r="AU6768">
            <v>42503</v>
          </cell>
          <cell r="AV6768" t="str">
            <v>sc</v>
          </cell>
        </row>
        <row r="6769">
          <cell r="AP6769">
            <v>506738</v>
          </cell>
          <cell r="AQ6769">
            <v>12002817</v>
          </cell>
          <cell r="AR6769">
            <v>12</v>
          </cell>
          <cell r="AS6769">
            <v>42503</v>
          </cell>
          <cell r="AT6769" t="str">
            <v>IDU-1810-2013 Terminado Diagnostico IDU Arterial  -</v>
          </cell>
          <cell r="AU6769">
            <v>42503</v>
          </cell>
          <cell r="AV6769" t="str">
            <v>sc</v>
          </cell>
        </row>
        <row r="6770">
          <cell r="AP6770">
            <v>506740</v>
          </cell>
          <cell r="AQ6770">
            <v>12002817</v>
          </cell>
          <cell r="AR6770">
            <v>12</v>
          </cell>
          <cell r="AS6770">
            <v>42503</v>
          </cell>
          <cell r="AT6770" t="str">
            <v>IDU-1810-2013 Terminado Diagnostico IDU Arterial  -</v>
          </cell>
          <cell r="AU6770">
            <v>42503</v>
          </cell>
          <cell r="AV6770" t="str">
            <v>sc</v>
          </cell>
        </row>
        <row r="6771">
          <cell r="AP6771">
            <v>506743</v>
          </cell>
          <cell r="AQ6771">
            <v>12002818</v>
          </cell>
          <cell r="AR6771">
            <v>12</v>
          </cell>
          <cell r="AS6771">
            <v>42503</v>
          </cell>
          <cell r="AT6771" t="str">
            <v>IDU-1810-2013 Terminado Diagnostico IDU Arterial  -</v>
          </cell>
          <cell r="AU6771">
            <v>42503</v>
          </cell>
          <cell r="AV6771" t="str">
            <v>sc</v>
          </cell>
        </row>
        <row r="6772">
          <cell r="AP6772">
            <v>506745</v>
          </cell>
          <cell r="AQ6772">
            <v>12002818</v>
          </cell>
          <cell r="AR6772">
            <v>12</v>
          </cell>
          <cell r="AS6772">
            <v>42503</v>
          </cell>
          <cell r="AT6772" t="str">
            <v>IDU-1810-2013 Terminado Diagnostico IDU Arterial  -</v>
          </cell>
          <cell r="AU6772">
            <v>42503</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v>42503</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v>42503</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v>42503</v>
          </cell>
          <cell r="AV6794" t="str">
            <v>sc</v>
          </cell>
        </row>
        <row r="6795">
          <cell r="AP6795">
            <v>506997</v>
          </cell>
          <cell r="AQ6795">
            <v>12002839</v>
          </cell>
          <cell r="AR6795">
            <v>12</v>
          </cell>
          <cell r="AS6795">
            <v>42503</v>
          </cell>
          <cell r="AT6795" t="str">
            <v>IDU-1810-2013 Terminado Diagnostico IDU Arterial  -</v>
          </cell>
          <cell r="AU6795">
            <v>42503</v>
          </cell>
          <cell r="AV6795" t="str">
            <v>sc</v>
          </cell>
        </row>
        <row r="6796">
          <cell r="AP6796">
            <v>507000</v>
          </cell>
          <cell r="AQ6796">
            <v>12002840</v>
          </cell>
          <cell r="AR6796">
            <v>12</v>
          </cell>
          <cell r="AS6796">
            <v>42503</v>
          </cell>
          <cell r="AT6796" t="str">
            <v>IDU-1810-2013 Terminado Diagnostico IDU Arterial  -</v>
          </cell>
          <cell r="AU6796">
            <v>42503</v>
          </cell>
          <cell r="AV6796" t="str">
            <v>sc</v>
          </cell>
        </row>
        <row r="6797">
          <cell r="AP6797">
            <v>507003</v>
          </cell>
          <cell r="AQ6797">
            <v>12002841</v>
          </cell>
          <cell r="AR6797">
            <v>12</v>
          </cell>
          <cell r="AS6797">
            <v>42503</v>
          </cell>
          <cell r="AT6797" t="str">
            <v>IDU-1810-2013 Terminado Diagnostico IDU Arterial  -</v>
          </cell>
          <cell r="AU6797">
            <v>42503</v>
          </cell>
          <cell r="AV6797" t="str">
            <v>sc</v>
          </cell>
        </row>
        <row r="6798">
          <cell r="AP6798">
            <v>507006</v>
          </cell>
          <cell r="AQ6798">
            <v>12002842</v>
          </cell>
          <cell r="AR6798">
            <v>12</v>
          </cell>
          <cell r="AS6798">
            <v>42503</v>
          </cell>
          <cell r="AT6798" t="str">
            <v>IDU-1810-2013 Terminado Diagnostico IDU Arterial  -</v>
          </cell>
          <cell r="AU6798">
            <v>42503</v>
          </cell>
          <cell r="AV6798" t="str">
            <v>sc</v>
          </cell>
        </row>
        <row r="6799">
          <cell r="AP6799">
            <v>507009</v>
          </cell>
          <cell r="AQ6799">
            <v>12002843</v>
          </cell>
          <cell r="AR6799">
            <v>12</v>
          </cell>
          <cell r="AS6799">
            <v>42503</v>
          </cell>
          <cell r="AT6799" t="str">
            <v>IDU-1810-2013 Terminado Diagnostico IDU Arterial  -</v>
          </cell>
          <cell r="AU6799">
            <v>42503</v>
          </cell>
          <cell r="AV6799" t="str">
            <v>sc</v>
          </cell>
        </row>
        <row r="6800">
          <cell r="AP6800">
            <v>507012</v>
          </cell>
          <cell r="AQ6800">
            <v>12002844</v>
          </cell>
          <cell r="AR6800">
            <v>12</v>
          </cell>
          <cell r="AS6800">
            <v>42503</v>
          </cell>
          <cell r="AT6800" t="str">
            <v>IDU-1810-2013 Terminado Diagnostico IDU Arterial  -</v>
          </cell>
          <cell r="AU6800">
            <v>42503</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v>42278</v>
          </cell>
          <cell r="AV6806" t="str">
            <v>sc</v>
          </cell>
        </row>
        <row r="6807">
          <cell r="AP6807">
            <v>508825</v>
          </cell>
          <cell r="AQ6807">
            <v>12002517</v>
          </cell>
          <cell r="AR6807">
            <v>12</v>
          </cell>
          <cell r="AS6807">
            <v>42101</v>
          </cell>
          <cell r="AT6807" t="str">
            <v>UMV-638-2013 Terminado Acciones de Movilidad UAERMV Circuito Movilidad  -</v>
          </cell>
          <cell r="AU6807">
            <v>42101</v>
          </cell>
          <cell r="AV6807" t="str">
            <v>sc</v>
          </cell>
        </row>
        <row r="6808">
          <cell r="AP6808">
            <v>508831</v>
          </cell>
          <cell r="AQ6808">
            <v>12002320</v>
          </cell>
          <cell r="AR6808">
            <v>12</v>
          </cell>
          <cell r="AS6808">
            <v>42033</v>
          </cell>
          <cell r="AT6808" t="str">
            <v>073-2013 Terminado Mantenimiento Periódico FDL BARRIOS UNIDOS Circuito Movilidad  -</v>
          </cell>
          <cell r="AU6808">
            <v>42033</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v>42101</v>
          </cell>
          <cell r="AV7025" t="str">
            <v>sc</v>
          </cell>
        </row>
        <row r="7026">
          <cell r="AP7026">
            <v>180228</v>
          </cell>
          <cell r="AQ7026">
            <v>13002221</v>
          </cell>
          <cell r="AR7026">
            <v>13</v>
          </cell>
          <cell r="AS7026">
            <v>40774</v>
          </cell>
          <cell r="AT7026" t="str">
            <v>SD Terminado Mantenimiento Periódico UAERMV Local  -</v>
          </cell>
          <cell r="AU7026">
            <v>40774</v>
          </cell>
          <cell r="AV7026" t="str">
            <v>sc</v>
          </cell>
        </row>
        <row r="7027">
          <cell r="AP7027">
            <v>180279</v>
          </cell>
          <cell r="AQ7027">
            <v>13002294</v>
          </cell>
          <cell r="AR7027">
            <v>13</v>
          </cell>
          <cell r="AS7027">
            <v>42731</v>
          </cell>
          <cell r="AT7027" t="str">
            <v>SD Reservado Mantenimiento Rutinario IDU Local EJECUCION SITP 2016 -</v>
          </cell>
          <cell r="AU7027">
            <v>42731</v>
          </cell>
          <cell r="AV7027" t="str">
            <v>SITP 2016</v>
          </cell>
        </row>
        <row r="7028">
          <cell r="AP7028">
            <v>180280</v>
          </cell>
          <cell r="AQ7028">
            <v>13002277</v>
          </cell>
          <cell r="AR7028">
            <v>13</v>
          </cell>
          <cell r="AS7028">
            <v>42731</v>
          </cell>
          <cell r="AT7028" t="str">
            <v>SD Reservado Mantenimiento Rutinario IDU Local EJECUCION SITP 2016 -</v>
          </cell>
          <cell r="AU7028">
            <v>42731</v>
          </cell>
          <cell r="AV7028" t="str">
            <v>SITP 2016</v>
          </cell>
        </row>
        <row r="7029">
          <cell r="AP7029">
            <v>180281</v>
          </cell>
          <cell r="AQ7029">
            <v>13002401</v>
          </cell>
          <cell r="AR7029">
            <v>13</v>
          </cell>
          <cell r="AS7029">
            <v>42731</v>
          </cell>
          <cell r="AT7029" t="str">
            <v>SD Reservado Mantenimiento Periódico IDU Local EJECUCION SITP 2016 -</v>
          </cell>
          <cell r="AU7029">
            <v>42731</v>
          </cell>
          <cell r="AV7029" t="str">
            <v>SITP 2016</v>
          </cell>
        </row>
        <row r="7030">
          <cell r="AP7030">
            <v>180315</v>
          </cell>
          <cell r="AQ7030">
            <v>13000488</v>
          </cell>
          <cell r="AR7030">
            <v>13</v>
          </cell>
          <cell r="AS7030">
            <v>42768</v>
          </cell>
          <cell r="AT7030" t="str">
            <v>SD Reservado Acciones de Movilidad UAERMV Local Salvando Vidas -</v>
          </cell>
          <cell r="AU7030">
            <v>42768</v>
          </cell>
          <cell r="AV7030" t="str">
            <v>sc</v>
          </cell>
        </row>
        <row r="7031">
          <cell r="AP7031">
            <v>180316</v>
          </cell>
          <cell r="AQ7031">
            <v>13000414</v>
          </cell>
          <cell r="AR7031">
            <v>13</v>
          </cell>
          <cell r="AS7031">
            <v>42768</v>
          </cell>
          <cell r="AT7031" t="str">
            <v>SD Reservado Acciones de Movilidad UAERMV Local Salvando Vidas -</v>
          </cell>
          <cell r="AU7031">
            <v>42768</v>
          </cell>
          <cell r="AV7031" t="str">
            <v>sc</v>
          </cell>
        </row>
        <row r="7032">
          <cell r="AP7032">
            <v>180317</v>
          </cell>
          <cell r="AQ7032">
            <v>13000344</v>
          </cell>
          <cell r="AR7032">
            <v>13</v>
          </cell>
          <cell r="AS7032">
            <v>42226</v>
          </cell>
          <cell r="AT7032" t="str">
            <v>UMV-638-2013 Terminado Acciones de Movilidad UAERMV Local  -</v>
          </cell>
          <cell r="AU7032">
            <v>42226</v>
          </cell>
          <cell r="AV7032" t="str">
            <v>sc</v>
          </cell>
        </row>
        <row r="7033">
          <cell r="AP7033">
            <v>180344</v>
          </cell>
          <cell r="AQ7033">
            <v>13002122</v>
          </cell>
          <cell r="AR7033">
            <v>13</v>
          </cell>
          <cell r="AS7033">
            <v>42731</v>
          </cell>
          <cell r="AT7033" t="str">
            <v>SD Reservado Mantenimiento Periódico IDU Local EJECUCION SITP 2016 -</v>
          </cell>
          <cell r="AU7033">
            <v>42731</v>
          </cell>
          <cell r="AV7033" t="str">
            <v>sc</v>
          </cell>
        </row>
        <row r="7034">
          <cell r="AP7034">
            <v>180359</v>
          </cell>
          <cell r="AQ7034">
            <v>13001332</v>
          </cell>
          <cell r="AR7034">
            <v>13</v>
          </cell>
          <cell r="AS7034">
            <v>42226</v>
          </cell>
          <cell r="AT7034" t="str">
            <v>UMV-638-2013 Terminado Acciones de Movilidad UAERMV Local  -</v>
          </cell>
          <cell r="AU7034">
            <v>42226</v>
          </cell>
          <cell r="AV7034" t="str">
            <v>sc</v>
          </cell>
        </row>
        <row r="7035">
          <cell r="AP7035">
            <v>180379</v>
          </cell>
          <cell r="AQ7035">
            <v>13002078</v>
          </cell>
          <cell r="AR7035">
            <v>13</v>
          </cell>
          <cell r="AS7035">
            <v>42731</v>
          </cell>
          <cell r="AT7035" t="str">
            <v>SD Reservado Mantenimiento Rutinario IDU Local EJECUCION SITP 2016 -</v>
          </cell>
          <cell r="AU7035">
            <v>42731</v>
          </cell>
          <cell r="AV7035" t="str">
            <v>sc</v>
          </cell>
        </row>
        <row r="7036">
          <cell r="AP7036">
            <v>180387</v>
          </cell>
          <cell r="AQ7036">
            <v>13001595</v>
          </cell>
          <cell r="AR7036">
            <v>13</v>
          </cell>
          <cell r="AS7036">
            <v>42313</v>
          </cell>
          <cell r="AT7036" t="str">
            <v>IDU-1663-2014 Terminado Mantenimiento Periódico IDU Local  -</v>
          </cell>
          <cell r="AU7036">
            <v>42313</v>
          </cell>
          <cell r="AV7036" t="str">
            <v>sc</v>
          </cell>
        </row>
        <row r="7037">
          <cell r="AP7037">
            <v>180401</v>
          </cell>
          <cell r="AQ7037">
            <v>13002192</v>
          </cell>
          <cell r="AR7037">
            <v>13</v>
          </cell>
          <cell r="AS7037">
            <v>42226</v>
          </cell>
          <cell r="AT7037" t="str">
            <v>UMV-638-2013 Terminado Acciones de Movilidad UAERMV Arterial  -</v>
          </cell>
          <cell r="AU7037">
            <v>42226</v>
          </cell>
          <cell r="AV7037" t="str">
            <v>sc</v>
          </cell>
        </row>
        <row r="7038">
          <cell r="AP7038">
            <v>180440</v>
          </cell>
          <cell r="AQ7038">
            <v>13002103</v>
          </cell>
          <cell r="AR7038">
            <v>13</v>
          </cell>
          <cell r="AS7038">
            <v>42226</v>
          </cell>
          <cell r="AT7038" t="str">
            <v>UMV-638-2013 Terminado Acciones de Movilidad UAERMV Arterial  -</v>
          </cell>
          <cell r="AU7038">
            <v>42226</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v>42576</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v>42576</v>
          </cell>
          <cell r="AV7040" t="str">
            <v>sc</v>
          </cell>
        </row>
        <row r="7041">
          <cell r="AP7041">
            <v>180451</v>
          </cell>
          <cell r="AQ7041">
            <v>13001414</v>
          </cell>
          <cell r="AR7041">
            <v>13</v>
          </cell>
          <cell r="AS7041">
            <v>41942</v>
          </cell>
          <cell r="AT7041" t="str">
            <v>SD Terminado Mantenimiento Periódico UAERMV Local  -</v>
          </cell>
          <cell r="AU7041">
            <v>41942</v>
          </cell>
          <cell r="AV7041" t="str">
            <v>sc</v>
          </cell>
        </row>
        <row r="7042">
          <cell r="AP7042">
            <v>180524</v>
          </cell>
          <cell r="AQ7042">
            <v>13002387</v>
          </cell>
          <cell r="AR7042">
            <v>13</v>
          </cell>
          <cell r="AS7042">
            <v>42226</v>
          </cell>
          <cell r="AT7042" t="str">
            <v>UMV-638-2013 Terminado Acciones de Movilidad UAERMV Local  -</v>
          </cell>
          <cell r="AU7042">
            <v>42226</v>
          </cell>
          <cell r="AV7042" t="str">
            <v>sc</v>
          </cell>
        </row>
        <row r="7043">
          <cell r="AP7043">
            <v>180560</v>
          </cell>
          <cell r="AQ7043">
            <v>13001245</v>
          </cell>
          <cell r="AR7043">
            <v>13</v>
          </cell>
          <cell r="AS7043">
            <v>42768</v>
          </cell>
          <cell r="AT7043" t="str">
            <v>SD Reservado Acciones de Movilidad UAERMV Circuito Movilidad Salvando Vidas -</v>
          </cell>
          <cell r="AU7043">
            <v>42768</v>
          </cell>
          <cell r="AV7043" t="str">
            <v>sc</v>
          </cell>
        </row>
        <row r="7044">
          <cell r="AP7044">
            <v>180567</v>
          </cell>
          <cell r="AQ7044">
            <v>13000982</v>
          </cell>
          <cell r="AR7044">
            <v>13</v>
          </cell>
          <cell r="AS7044">
            <v>42768</v>
          </cell>
          <cell r="AT7044" t="str">
            <v>SD Reservado Acciones de Movilidad UAERMV Local Salvando Vidas -</v>
          </cell>
          <cell r="AU7044">
            <v>42768</v>
          </cell>
          <cell r="AV7044" t="str">
            <v>sc</v>
          </cell>
        </row>
        <row r="7045">
          <cell r="AP7045">
            <v>180568</v>
          </cell>
          <cell r="AQ7045">
            <v>13000940</v>
          </cell>
          <cell r="AR7045">
            <v>13</v>
          </cell>
          <cell r="AS7045">
            <v>42226</v>
          </cell>
          <cell r="AT7045" t="str">
            <v>UMV-638-2013 Terminado Acciones de Movilidad UAERMV Local  -</v>
          </cell>
          <cell r="AU7045">
            <v>42226</v>
          </cell>
          <cell r="AV7045" t="str">
            <v>sc</v>
          </cell>
        </row>
        <row r="7046">
          <cell r="AP7046">
            <v>180590</v>
          </cell>
          <cell r="AQ7046">
            <v>13001270</v>
          </cell>
          <cell r="AR7046">
            <v>13</v>
          </cell>
          <cell r="AS7046">
            <v>42313</v>
          </cell>
          <cell r="AT7046" t="str">
            <v>IDU-2053-2015 Terminado Mantenimiento Periódico IDU Arterial  -</v>
          </cell>
          <cell r="AU7046">
            <v>42313</v>
          </cell>
          <cell r="AV7046" t="str">
            <v>sc</v>
          </cell>
        </row>
        <row r="7047">
          <cell r="AP7047">
            <v>180591</v>
          </cell>
          <cell r="AQ7047">
            <v>13001240</v>
          </cell>
          <cell r="AR7047">
            <v>13</v>
          </cell>
          <cell r="AS7047">
            <v>42313</v>
          </cell>
          <cell r="AT7047" t="str">
            <v>IDU-2053-2015 Terminado Mantenimiento Periódico IDU Arterial  -</v>
          </cell>
          <cell r="AU7047">
            <v>42313</v>
          </cell>
          <cell r="AV7047" t="str">
            <v>sc</v>
          </cell>
        </row>
        <row r="7048">
          <cell r="AP7048">
            <v>180592</v>
          </cell>
          <cell r="AQ7048">
            <v>13001224</v>
          </cell>
          <cell r="AR7048">
            <v>13</v>
          </cell>
          <cell r="AS7048">
            <v>42313</v>
          </cell>
          <cell r="AT7048" t="str">
            <v>IDU-2053-2015 Terminado Mantenimiento Periódico IDU Arterial  -</v>
          </cell>
          <cell r="AU7048">
            <v>42313</v>
          </cell>
          <cell r="AV7048" t="str">
            <v>sc</v>
          </cell>
        </row>
        <row r="7049">
          <cell r="AP7049">
            <v>180593</v>
          </cell>
          <cell r="AQ7049">
            <v>13001183</v>
          </cell>
          <cell r="AR7049">
            <v>13</v>
          </cell>
          <cell r="AS7049">
            <v>42313</v>
          </cell>
          <cell r="AT7049" t="str">
            <v>IDU-2053-2015 Terminado Mantenimiento Periódico IDU Arterial  -</v>
          </cell>
          <cell r="AU7049">
            <v>42313</v>
          </cell>
          <cell r="AV7049" t="str">
            <v>sc</v>
          </cell>
        </row>
        <row r="7050">
          <cell r="AP7050">
            <v>180594</v>
          </cell>
          <cell r="AQ7050">
            <v>13001138</v>
          </cell>
          <cell r="AR7050">
            <v>13</v>
          </cell>
          <cell r="AS7050">
            <v>42313</v>
          </cell>
          <cell r="AT7050" t="str">
            <v>IDU-2053-2015 Terminado Mantenimiento Periódico IDU Arterial  -</v>
          </cell>
          <cell r="AU7050">
            <v>42313</v>
          </cell>
          <cell r="AV7050" t="str">
            <v>sc</v>
          </cell>
        </row>
        <row r="7051">
          <cell r="AP7051">
            <v>180595</v>
          </cell>
          <cell r="AQ7051">
            <v>13001078</v>
          </cell>
          <cell r="AR7051">
            <v>13</v>
          </cell>
          <cell r="AS7051">
            <v>42313</v>
          </cell>
          <cell r="AT7051" t="str">
            <v>IDU-2053-2015 Terminado Mantenimiento Periódico IDU Arterial  -</v>
          </cell>
          <cell r="AU7051">
            <v>42313</v>
          </cell>
          <cell r="AV7051" t="str">
            <v>sc</v>
          </cell>
        </row>
        <row r="7052">
          <cell r="AP7052">
            <v>180596</v>
          </cell>
          <cell r="AQ7052">
            <v>13001004</v>
          </cell>
          <cell r="AR7052">
            <v>13</v>
          </cell>
          <cell r="AS7052">
            <v>42313</v>
          </cell>
          <cell r="AT7052" t="str">
            <v>IDU-2053-2015 Terminado Mantenimiento Periódico IDU Arterial  -</v>
          </cell>
          <cell r="AU7052">
            <v>42313</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v>42226</v>
          </cell>
          <cell r="AV7055" t="str">
            <v>sc</v>
          </cell>
        </row>
        <row r="7056">
          <cell r="AP7056">
            <v>180608</v>
          </cell>
          <cell r="AQ7056">
            <v>13000654</v>
          </cell>
          <cell r="AR7056">
            <v>13</v>
          </cell>
          <cell r="AS7056">
            <v>42226</v>
          </cell>
          <cell r="AT7056" t="str">
            <v>UMV-638-2013 Terminado Acciones de Movilidad UAERMV Circuito Movilidad  -</v>
          </cell>
          <cell r="AU7056">
            <v>42226</v>
          </cell>
          <cell r="AV7056" t="str">
            <v>sc</v>
          </cell>
        </row>
        <row r="7057">
          <cell r="AP7057">
            <v>180609</v>
          </cell>
          <cell r="AQ7057">
            <v>13000588</v>
          </cell>
          <cell r="AR7057">
            <v>13</v>
          </cell>
          <cell r="AS7057">
            <v>42226</v>
          </cell>
          <cell r="AT7057" t="str">
            <v>UMV-638-2013 Terminado Acciones de Movilidad UAERMV Circuito Movilidad  -</v>
          </cell>
          <cell r="AU7057">
            <v>42226</v>
          </cell>
          <cell r="AV7057" t="str">
            <v>sc</v>
          </cell>
        </row>
        <row r="7058">
          <cell r="AP7058">
            <v>180610</v>
          </cell>
          <cell r="AQ7058">
            <v>13000588</v>
          </cell>
          <cell r="AR7058">
            <v>13</v>
          </cell>
          <cell r="AS7058">
            <v>42226</v>
          </cell>
          <cell r="AT7058" t="str">
            <v>UMV-638-2013 Terminado Acciones de Movilidad UAERMV Circuito Movilidad  -</v>
          </cell>
          <cell r="AU7058">
            <v>42226</v>
          </cell>
          <cell r="AV7058" t="str">
            <v>sc</v>
          </cell>
        </row>
        <row r="7059">
          <cell r="AP7059">
            <v>180611</v>
          </cell>
          <cell r="AQ7059">
            <v>13000529</v>
          </cell>
          <cell r="AR7059">
            <v>13</v>
          </cell>
          <cell r="AS7059">
            <v>42768</v>
          </cell>
          <cell r="AT7059" t="str">
            <v>SD Reservado Acciones de Movilidad UAERMV Circuito Movilidad Salvando Vidas -</v>
          </cell>
          <cell r="AU7059">
            <v>42768</v>
          </cell>
          <cell r="AV7059" t="str">
            <v>sc</v>
          </cell>
        </row>
        <row r="7060">
          <cell r="AP7060">
            <v>180617</v>
          </cell>
          <cell r="AQ7060">
            <v>13000513</v>
          </cell>
          <cell r="AR7060">
            <v>13</v>
          </cell>
          <cell r="AS7060">
            <v>42768</v>
          </cell>
          <cell r="AT7060" t="str">
            <v>SD Reservado Acciones de Movilidad UAERMV Local Salvando Vidas -</v>
          </cell>
          <cell r="AU7060">
            <v>42768</v>
          </cell>
          <cell r="AV7060" t="str">
            <v>sc</v>
          </cell>
        </row>
        <row r="7061">
          <cell r="AP7061">
            <v>180693</v>
          </cell>
          <cell r="AQ7061">
            <v>13000340</v>
          </cell>
          <cell r="AR7061">
            <v>13</v>
          </cell>
          <cell r="AS7061">
            <v>42226</v>
          </cell>
          <cell r="AT7061" t="str">
            <v>UMV-638-2013 Terminado Acciones de Movilidad UAERMV Local  -</v>
          </cell>
          <cell r="AU7061">
            <v>42226</v>
          </cell>
          <cell r="AV7061" t="str">
            <v>sc</v>
          </cell>
        </row>
        <row r="7062">
          <cell r="AP7062">
            <v>180695</v>
          </cell>
          <cell r="AQ7062">
            <v>13000268</v>
          </cell>
          <cell r="AR7062">
            <v>13</v>
          </cell>
          <cell r="AS7062">
            <v>42226</v>
          </cell>
          <cell r="AT7062" t="str">
            <v>UMV-638-2013 Terminado Acciones de Movilidad UAERMV Local  -</v>
          </cell>
          <cell r="AU7062">
            <v>42226</v>
          </cell>
          <cell r="AV7062" t="str">
            <v>sc</v>
          </cell>
        </row>
        <row r="7063">
          <cell r="AP7063">
            <v>180714</v>
          </cell>
          <cell r="AQ7063">
            <v>13001002</v>
          </cell>
          <cell r="AR7063">
            <v>13</v>
          </cell>
          <cell r="AS7063">
            <v>42226</v>
          </cell>
          <cell r="AT7063" t="str">
            <v>UMV-638-2013 Terminado Acciones de Movilidad UAERMV Local  -</v>
          </cell>
          <cell r="AU7063">
            <v>42226</v>
          </cell>
          <cell r="AV7063" t="str">
            <v>sc</v>
          </cell>
        </row>
        <row r="7064">
          <cell r="AP7064">
            <v>180717</v>
          </cell>
          <cell r="AQ7064">
            <v>13000927</v>
          </cell>
          <cell r="AR7064">
            <v>13</v>
          </cell>
          <cell r="AS7064">
            <v>42768</v>
          </cell>
          <cell r="AT7064" t="str">
            <v>SD Reservado Acciones de Movilidad UAERMV Local Salvando Vidas -</v>
          </cell>
          <cell r="AU7064">
            <v>42768</v>
          </cell>
          <cell r="AV7064" t="str">
            <v>sc</v>
          </cell>
        </row>
        <row r="7065">
          <cell r="AP7065">
            <v>180718</v>
          </cell>
          <cell r="AQ7065">
            <v>13002410</v>
          </cell>
          <cell r="AR7065">
            <v>13</v>
          </cell>
          <cell r="AS7065">
            <v>42768</v>
          </cell>
          <cell r="AT7065" t="str">
            <v>SD Reservado Acciones de Movilidad UAERMV Local Salvando Vidas -</v>
          </cell>
          <cell r="AU7065">
            <v>42768</v>
          </cell>
          <cell r="AV7065" t="str">
            <v>sc</v>
          </cell>
        </row>
        <row r="7066">
          <cell r="AP7066">
            <v>180719</v>
          </cell>
          <cell r="AQ7066">
            <v>13002410</v>
          </cell>
          <cell r="AR7066">
            <v>13</v>
          </cell>
          <cell r="AS7066">
            <v>40774</v>
          </cell>
          <cell r="AT7066" t="str">
            <v>CONV-016-2011 Terminado Mantenimiento Periódico UAERMV Local  -</v>
          </cell>
          <cell r="AU7066">
            <v>40774</v>
          </cell>
          <cell r="AV7066" t="str">
            <v>sc</v>
          </cell>
        </row>
        <row r="7067">
          <cell r="AP7067">
            <v>180730</v>
          </cell>
          <cell r="AQ7067">
            <v>13000667</v>
          </cell>
          <cell r="AR7067">
            <v>13</v>
          </cell>
          <cell r="AS7067">
            <v>42768</v>
          </cell>
          <cell r="AT7067" t="str">
            <v>SD Reservado Acciones de Movilidad UAERMV Circuito Movilidad Salvando Vidas -</v>
          </cell>
          <cell r="AU7067">
            <v>42768</v>
          </cell>
          <cell r="AV7067" t="str">
            <v>sc</v>
          </cell>
        </row>
        <row r="7068">
          <cell r="AP7068">
            <v>180731</v>
          </cell>
          <cell r="AQ7068">
            <v>13000667</v>
          </cell>
          <cell r="AR7068">
            <v>13</v>
          </cell>
          <cell r="AS7068">
            <v>42768</v>
          </cell>
          <cell r="AT7068" t="str">
            <v>SD Reservado Acciones de Movilidad UAERMV Circuito Movilidad Salvando Vidas -</v>
          </cell>
          <cell r="AU7068">
            <v>42768</v>
          </cell>
          <cell r="AV7068" t="str">
            <v>sc</v>
          </cell>
        </row>
        <row r="7069">
          <cell r="AP7069">
            <v>180736</v>
          </cell>
          <cell r="AQ7069">
            <v>13002199</v>
          </cell>
          <cell r="AR7069">
            <v>13</v>
          </cell>
          <cell r="AS7069">
            <v>42342</v>
          </cell>
          <cell r="AT7069" t="str">
            <v>IDU-759-2013 Contratado Construcción IDU Circuito Movilidad  -</v>
          </cell>
          <cell r="AU7069">
            <v>42342</v>
          </cell>
          <cell r="AV7069" t="str">
            <v>sc</v>
          </cell>
        </row>
        <row r="7070">
          <cell r="AP7070">
            <v>180754</v>
          </cell>
          <cell r="AQ7070">
            <v>13002312</v>
          </cell>
          <cell r="AR7070">
            <v>13</v>
          </cell>
          <cell r="AS7070">
            <v>42226</v>
          </cell>
          <cell r="AT7070" t="str">
            <v>UMV-638-2013 Terminado Acciones de Movilidad UAERMV Circuito Movilidad  -</v>
          </cell>
          <cell r="AU7070">
            <v>42226</v>
          </cell>
          <cell r="AV7070" t="str">
            <v>VIABLE</v>
          </cell>
        </row>
        <row r="7071">
          <cell r="AP7071">
            <v>180755</v>
          </cell>
          <cell r="AQ7071">
            <v>13002312</v>
          </cell>
          <cell r="AR7071">
            <v>13</v>
          </cell>
          <cell r="AS7071">
            <v>42226</v>
          </cell>
          <cell r="AT7071" t="str">
            <v>UMV-638-2013 Terminado Acciones de Movilidad UAERMV Circuito Movilidad  -</v>
          </cell>
          <cell r="AU7071">
            <v>42226</v>
          </cell>
          <cell r="AV7071" t="str">
            <v>VIABLE</v>
          </cell>
        </row>
        <row r="7072">
          <cell r="AP7072">
            <v>180766</v>
          </cell>
          <cell r="AQ7072">
            <v>13002384</v>
          </cell>
          <cell r="AR7072">
            <v>13</v>
          </cell>
          <cell r="AS7072">
            <v>42226</v>
          </cell>
          <cell r="AT7072" t="str">
            <v>UMV-638-2013 Terminado Acciones de Movilidad UAERMV Circuito Movilidad  -</v>
          </cell>
          <cell r="AU7072">
            <v>42226</v>
          </cell>
          <cell r="AV7072" t="str">
            <v>sc</v>
          </cell>
        </row>
        <row r="7073">
          <cell r="AP7073">
            <v>180767</v>
          </cell>
          <cell r="AQ7073">
            <v>13002384</v>
          </cell>
          <cell r="AR7073">
            <v>13</v>
          </cell>
          <cell r="AS7073">
            <v>42226</v>
          </cell>
          <cell r="AT7073" t="str">
            <v>UMV-638-2013 Terminado Acciones de Movilidad UAERMV Circuito Movilidad  -</v>
          </cell>
          <cell r="AU7073">
            <v>42226</v>
          </cell>
          <cell r="AV7073" t="str">
            <v>sc</v>
          </cell>
        </row>
        <row r="7074">
          <cell r="AP7074">
            <v>180768</v>
          </cell>
          <cell r="AQ7074">
            <v>13002378</v>
          </cell>
          <cell r="AR7074">
            <v>13</v>
          </cell>
          <cell r="AS7074">
            <v>42768</v>
          </cell>
          <cell r="AT7074" t="str">
            <v>SD Reservado Acciones de Movilidad UAERMV Circuito Movilidad Salvando Vidas -</v>
          </cell>
          <cell r="AU7074">
            <v>42768</v>
          </cell>
          <cell r="AV7074" t="str">
            <v>sc</v>
          </cell>
        </row>
        <row r="7075">
          <cell r="AP7075">
            <v>180769</v>
          </cell>
          <cell r="AQ7075">
            <v>13002378</v>
          </cell>
          <cell r="AR7075">
            <v>13</v>
          </cell>
          <cell r="AS7075">
            <v>42226</v>
          </cell>
          <cell r="AT7075" t="str">
            <v>UMV-638-2013 Terminado Acciones de Movilidad UAERMV Circuito Movilidad  -</v>
          </cell>
          <cell r="AU7075">
            <v>42226</v>
          </cell>
          <cell r="AV7075" t="str">
            <v>sc</v>
          </cell>
        </row>
        <row r="7076">
          <cell r="AP7076">
            <v>180770</v>
          </cell>
          <cell r="AQ7076">
            <v>13002179</v>
          </cell>
          <cell r="AR7076">
            <v>13</v>
          </cell>
          <cell r="AS7076">
            <v>42226</v>
          </cell>
          <cell r="AT7076" t="str">
            <v>UMV-638-2013 Terminado Acciones de Movilidad UAERMV Circuito Movilidad  -</v>
          </cell>
          <cell r="AU7076">
            <v>42226</v>
          </cell>
          <cell r="AV7076" t="str">
            <v>sc</v>
          </cell>
        </row>
        <row r="7077">
          <cell r="AP7077">
            <v>180771</v>
          </cell>
          <cell r="AQ7077">
            <v>13002179</v>
          </cell>
          <cell r="AR7077">
            <v>13</v>
          </cell>
          <cell r="AS7077">
            <v>42226</v>
          </cell>
          <cell r="AT7077" t="str">
            <v>UMV-638-2013 Terminado Acciones de Movilidad UAERMV Circuito Movilidad  -</v>
          </cell>
          <cell r="AU7077">
            <v>42226</v>
          </cell>
          <cell r="AV7077" t="str">
            <v>sc</v>
          </cell>
        </row>
        <row r="7078">
          <cell r="AP7078">
            <v>180774</v>
          </cell>
          <cell r="AQ7078">
            <v>13002124</v>
          </cell>
          <cell r="AR7078">
            <v>13</v>
          </cell>
          <cell r="AS7078">
            <v>42226</v>
          </cell>
          <cell r="AT7078" t="str">
            <v>UMV-638-2013 Terminado Acciones de Movilidad UAERMV Circuito Movilidad  -</v>
          </cell>
          <cell r="AU7078">
            <v>42226</v>
          </cell>
          <cell r="AV7078" t="str">
            <v>sc</v>
          </cell>
        </row>
        <row r="7079">
          <cell r="AP7079">
            <v>180775</v>
          </cell>
          <cell r="AQ7079">
            <v>13002124</v>
          </cell>
          <cell r="AR7079">
            <v>13</v>
          </cell>
          <cell r="AS7079">
            <v>42226</v>
          </cell>
          <cell r="AT7079" t="str">
            <v>UMV-638-2013 Terminado Acciones de Movilidad UAERMV Circuito Movilidad  -</v>
          </cell>
          <cell r="AU7079">
            <v>42226</v>
          </cell>
          <cell r="AV7079" t="str">
            <v>sc</v>
          </cell>
        </row>
        <row r="7080">
          <cell r="AP7080">
            <v>180776</v>
          </cell>
          <cell r="AQ7080">
            <v>13002075</v>
          </cell>
          <cell r="AR7080">
            <v>13</v>
          </cell>
          <cell r="AS7080">
            <v>42768</v>
          </cell>
          <cell r="AT7080" t="str">
            <v>SD Reservado Acciones de Movilidad UAERMV Circuito Movilidad Salvando Vidas -</v>
          </cell>
          <cell r="AU7080">
            <v>42768</v>
          </cell>
          <cell r="AV7080" t="str">
            <v>sc</v>
          </cell>
        </row>
        <row r="7081">
          <cell r="AP7081">
            <v>180777</v>
          </cell>
          <cell r="AQ7081">
            <v>13002075</v>
          </cell>
          <cell r="AR7081">
            <v>13</v>
          </cell>
          <cell r="AS7081">
            <v>42226</v>
          </cell>
          <cell r="AT7081" t="str">
            <v>UMV-638-2013 Terminado Acciones de Movilidad UAERMV Circuito Movilidad  -</v>
          </cell>
          <cell r="AU7081">
            <v>42226</v>
          </cell>
          <cell r="AV7081" t="str">
            <v>sc</v>
          </cell>
        </row>
        <row r="7082">
          <cell r="AP7082">
            <v>180778</v>
          </cell>
          <cell r="AQ7082">
            <v>13002018</v>
          </cell>
          <cell r="AR7082">
            <v>13</v>
          </cell>
          <cell r="AS7082">
            <v>42226</v>
          </cell>
          <cell r="AT7082" t="str">
            <v>UMV-638-2013 Terminado Acciones de Movilidad UAERMV Circuito Movilidad  -</v>
          </cell>
          <cell r="AU7082">
            <v>42226</v>
          </cell>
          <cell r="AV7082" t="str">
            <v>sc</v>
          </cell>
        </row>
        <row r="7083">
          <cell r="AP7083">
            <v>180779</v>
          </cell>
          <cell r="AQ7083">
            <v>13002018</v>
          </cell>
          <cell r="AR7083">
            <v>13</v>
          </cell>
          <cell r="AS7083">
            <v>42226</v>
          </cell>
          <cell r="AT7083" t="str">
            <v>UMV-638-2013 Terminado Acciones de Movilidad UAERMV Circuito Movilidad  -</v>
          </cell>
          <cell r="AU7083">
            <v>42226</v>
          </cell>
          <cell r="AV7083" t="str">
            <v>sc</v>
          </cell>
        </row>
        <row r="7084">
          <cell r="AP7084">
            <v>180780</v>
          </cell>
          <cell r="AQ7084">
            <v>13002412</v>
          </cell>
          <cell r="AR7084">
            <v>13</v>
          </cell>
          <cell r="AS7084">
            <v>42768</v>
          </cell>
          <cell r="AT7084" t="str">
            <v>SD Reservado Acciones de Movilidad UAERMV Circuito Movilidad Salvando Vidas -</v>
          </cell>
          <cell r="AU7084">
            <v>42768</v>
          </cell>
          <cell r="AV7084" t="str">
            <v>sc</v>
          </cell>
        </row>
        <row r="7085">
          <cell r="AP7085">
            <v>180781</v>
          </cell>
          <cell r="AQ7085">
            <v>13002412</v>
          </cell>
          <cell r="AR7085">
            <v>13</v>
          </cell>
          <cell r="AS7085">
            <v>42226</v>
          </cell>
          <cell r="AT7085" t="str">
            <v>UMV-638-2013 Terminado Acciones de Movilidad UAERMV Circuito Movilidad  -</v>
          </cell>
          <cell r="AU7085">
            <v>42226</v>
          </cell>
          <cell r="AV7085" t="str">
            <v>sc</v>
          </cell>
        </row>
        <row r="7086">
          <cell r="AP7086">
            <v>180845</v>
          </cell>
          <cell r="AQ7086">
            <v>13002255</v>
          </cell>
          <cell r="AR7086">
            <v>13</v>
          </cell>
          <cell r="AS7086">
            <v>42704</v>
          </cell>
          <cell r="AT7086" t="str">
            <v>SD Reservado Conservacion UAERMV Circuito Movilidad SD -</v>
          </cell>
          <cell r="AU7086">
            <v>42704</v>
          </cell>
          <cell r="AV7086" t="str">
            <v>RESERVADO UMV</v>
          </cell>
        </row>
        <row r="7087">
          <cell r="AP7087">
            <v>180869</v>
          </cell>
          <cell r="AQ7087">
            <v>13002380</v>
          </cell>
          <cell r="AR7087">
            <v>13</v>
          </cell>
          <cell r="AS7087">
            <v>41519</v>
          </cell>
          <cell r="AT7087" t="str">
            <v>SD Terminado Mantenimiento Periódico UAERMV Arterial  -</v>
          </cell>
          <cell r="AU7087">
            <v>41519</v>
          </cell>
          <cell r="AV7087" t="str">
            <v>sc</v>
          </cell>
        </row>
        <row r="7088">
          <cell r="AP7088">
            <v>180870</v>
          </cell>
          <cell r="AQ7088">
            <v>13002380</v>
          </cell>
          <cell r="AR7088">
            <v>13</v>
          </cell>
          <cell r="AS7088">
            <v>41519</v>
          </cell>
          <cell r="AT7088" t="str">
            <v>SD Terminado Mantenimiento Periódico UAERMV Arterial  -</v>
          </cell>
          <cell r="AU7088">
            <v>41519</v>
          </cell>
          <cell r="AV7088" t="str">
            <v>sc</v>
          </cell>
        </row>
        <row r="7089">
          <cell r="AP7089">
            <v>180871</v>
          </cell>
          <cell r="AQ7089">
            <v>13002379</v>
          </cell>
          <cell r="AR7089">
            <v>13</v>
          </cell>
          <cell r="AS7089">
            <v>41149</v>
          </cell>
          <cell r="AT7089" t="str">
            <v>SD Terminado Mantenimiento Periódico UAERMV Arterial  -</v>
          </cell>
          <cell r="AU7089">
            <v>41149</v>
          </cell>
          <cell r="AV7089" t="str">
            <v>sc</v>
          </cell>
        </row>
        <row r="7090">
          <cell r="AP7090">
            <v>180872</v>
          </cell>
          <cell r="AQ7090">
            <v>13002379</v>
          </cell>
          <cell r="AR7090">
            <v>13</v>
          </cell>
          <cell r="AS7090">
            <v>41149</v>
          </cell>
          <cell r="AT7090" t="str">
            <v>SD Terminado Mantenimiento Periódico UAERMV Arterial  -</v>
          </cell>
          <cell r="AU7090">
            <v>41149</v>
          </cell>
          <cell r="AV7090" t="str">
            <v>sc</v>
          </cell>
        </row>
        <row r="7091">
          <cell r="AP7091">
            <v>180873</v>
          </cell>
          <cell r="AQ7091">
            <v>13002207</v>
          </cell>
          <cell r="AR7091">
            <v>13</v>
          </cell>
          <cell r="AS7091">
            <v>42342</v>
          </cell>
          <cell r="AT7091" t="str">
            <v>IDU-137-2007 Terminado Construcción IDU Arterial  -</v>
          </cell>
          <cell r="AU7091">
            <v>42342</v>
          </cell>
          <cell r="AV7091" t="str">
            <v>sc</v>
          </cell>
        </row>
        <row r="7092">
          <cell r="AP7092">
            <v>180904</v>
          </cell>
          <cell r="AQ7092">
            <v>13002123</v>
          </cell>
          <cell r="AR7092">
            <v>13</v>
          </cell>
          <cell r="AS7092">
            <v>42731</v>
          </cell>
          <cell r="AT7092" t="str">
            <v>SD Reservado Mantenimiento Rutinario IDU Circuito Movilidad EJECUCION SITP 2016 -</v>
          </cell>
          <cell r="AU7092">
            <v>42731</v>
          </cell>
          <cell r="AV7092" t="str">
            <v>sc</v>
          </cell>
        </row>
        <row r="7093">
          <cell r="AP7093">
            <v>180930</v>
          </cell>
          <cell r="AQ7093">
            <v>13002043</v>
          </cell>
          <cell r="AR7093">
            <v>13</v>
          </cell>
          <cell r="AS7093">
            <v>42731</v>
          </cell>
          <cell r="AT7093" t="str">
            <v>SD Reservado Mantenimiento Periódico IDU Local EJECUCION SITP 2016 -</v>
          </cell>
          <cell r="AU7093">
            <v>42731</v>
          </cell>
          <cell r="AV7093" t="str">
            <v>sc</v>
          </cell>
        </row>
        <row r="7094">
          <cell r="AP7094">
            <v>180931</v>
          </cell>
          <cell r="AQ7094">
            <v>13002042</v>
          </cell>
          <cell r="AR7094">
            <v>13</v>
          </cell>
          <cell r="AS7094">
            <v>42731</v>
          </cell>
          <cell r="AT7094" t="str">
            <v>SD Reservado Mantenimiento Rutinario IDU Local EJECUCION SITP 2016 -</v>
          </cell>
          <cell r="AU7094">
            <v>42731</v>
          </cell>
          <cell r="AV7094" t="str">
            <v>sc</v>
          </cell>
        </row>
        <row r="7095">
          <cell r="AP7095">
            <v>180932</v>
          </cell>
          <cell r="AQ7095">
            <v>13002036</v>
          </cell>
          <cell r="AR7095">
            <v>13</v>
          </cell>
          <cell r="AS7095">
            <v>42731</v>
          </cell>
          <cell r="AT7095" t="str">
            <v>SD Reservado Mantenimiento Rutinario IDU Local EJECUCION SITP 2016 -</v>
          </cell>
          <cell r="AU7095">
            <v>42731</v>
          </cell>
          <cell r="AV7095" t="str">
            <v>sc</v>
          </cell>
        </row>
        <row r="7096">
          <cell r="AP7096">
            <v>180933</v>
          </cell>
          <cell r="AQ7096">
            <v>13002033</v>
          </cell>
          <cell r="AR7096">
            <v>13</v>
          </cell>
          <cell r="AS7096">
            <v>42731</v>
          </cell>
          <cell r="AT7096" t="str">
            <v>SD Reservado Mantenimiento Periódico IDU Local EJECUCION SITP 2016 -</v>
          </cell>
          <cell r="AU7096">
            <v>42731</v>
          </cell>
          <cell r="AV7096" t="str">
            <v>sc</v>
          </cell>
        </row>
        <row r="7097">
          <cell r="AP7097">
            <v>181060</v>
          </cell>
          <cell r="AQ7097">
            <v>13001528</v>
          </cell>
          <cell r="AR7097">
            <v>13</v>
          </cell>
          <cell r="AS7097">
            <v>42313</v>
          </cell>
          <cell r="AT7097" t="str">
            <v>CONV-009-2011 Terminado Mantenimiento Periódico IDU Circuito Movilidad  -</v>
          </cell>
          <cell r="AU7097">
            <v>42313</v>
          </cell>
          <cell r="AV7097" t="str">
            <v>VIABLE</v>
          </cell>
        </row>
        <row r="7098">
          <cell r="AP7098">
            <v>181061</v>
          </cell>
          <cell r="AQ7098">
            <v>13001528</v>
          </cell>
          <cell r="AR7098">
            <v>13</v>
          </cell>
          <cell r="AS7098">
            <v>41411</v>
          </cell>
          <cell r="AT7098" t="str">
            <v>CONV-IDU-009-2011 Terminado Mantenimiento Periódico UAERMV Circuito Movilidad  -</v>
          </cell>
          <cell r="AU7098">
            <v>41411</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v>42781</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v>42768</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v>42781</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v>41411</v>
          </cell>
          <cell r="AV7102" t="str">
            <v>VIABLE</v>
          </cell>
        </row>
        <row r="7103">
          <cell r="AP7103">
            <v>181068</v>
          </cell>
          <cell r="AQ7103">
            <v>13001400</v>
          </cell>
          <cell r="AR7103">
            <v>13</v>
          </cell>
          <cell r="AS7103">
            <v>42313</v>
          </cell>
          <cell r="AT7103" t="str">
            <v>CONV-009-2011 Terminado Mantenimiento Periódico IDU Circuito Movilidad  -</v>
          </cell>
          <cell r="AU7103">
            <v>42313</v>
          </cell>
          <cell r="AV7103" t="str">
            <v>VIABLE</v>
          </cell>
        </row>
        <row r="7104">
          <cell r="AP7104">
            <v>181069</v>
          </cell>
          <cell r="AQ7104">
            <v>13001400</v>
          </cell>
          <cell r="AR7104">
            <v>13</v>
          </cell>
          <cell r="AS7104">
            <v>42768</v>
          </cell>
          <cell r="AT7104" t="str">
            <v>SD Reservado Acciones de Movilidad UAERMV Circuito Movilidad Salvando Vidas -</v>
          </cell>
          <cell r="AU7104">
            <v>42768</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v>42781</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v>42768</v>
          </cell>
          <cell r="AV7106" t="str">
            <v>UMV SALVANDO VIDAS</v>
          </cell>
        </row>
        <row r="7107">
          <cell r="AP7107">
            <v>181072</v>
          </cell>
          <cell r="AQ7107">
            <v>13001343</v>
          </cell>
          <cell r="AR7107">
            <v>13</v>
          </cell>
          <cell r="AS7107">
            <v>42313</v>
          </cell>
          <cell r="AT7107" t="str">
            <v>CONV-009-2011 Terminado Mantenimiento Periódico IDU Circuito Movilidad  -</v>
          </cell>
          <cell r="AU7107">
            <v>42313</v>
          </cell>
          <cell r="AV7107" t="str">
            <v>sc</v>
          </cell>
        </row>
        <row r="7108">
          <cell r="AP7108">
            <v>181073</v>
          </cell>
          <cell r="AQ7108">
            <v>13001343</v>
          </cell>
          <cell r="AR7108">
            <v>13</v>
          </cell>
          <cell r="AS7108">
            <v>41411</v>
          </cell>
          <cell r="AT7108" t="str">
            <v>CONV-IDU-009-2011 Terminado Mantenimiento Periódico UAERMV Circuito Movilidad  -</v>
          </cell>
          <cell r="AU7108">
            <v>41411</v>
          </cell>
          <cell r="AV7108" t="str">
            <v>sc</v>
          </cell>
        </row>
        <row r="7109">
          <cell r="AP7109">
            <v>181074</v>
          </cell>
          <cell r="AQ7109">
            <v>13001336</v>
          </cell>
          <cell r="AR7109">
            <v>13</v>
          </cell>
          <cell r="AS7109">
            <v>42768</v>
          </cell>
          <cell r="AT7109" t="str">
            <v>SD Reservado Acciones de Movilidad UAERMV Circuito Movilidad Salvando Vidas -</v>
          </cell>
          <cell r="AU7109">
            <v>42768</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v>42781</v>
          </cell>
          <cell r="AV7110" t="str">
            <v>sc</v>
          </cell>
        </row>
        <row r="7111">
          <cell r="AP7111">
            <v>181081</v>
          </cell>
          <cell r="AQ7111">
            <v>13001596</v>
          </cell>
          <cell r="AR7111">
            <v>13</v>
          </cell>
          <cell r="AS7111">
            <v>42313</v>
          </cell>
          <cell r="AT7111" t="str">
            <v>IDU-1663-2014 Terminado Mantenimiento Periódico IDU Local  -</v>
          </cell>
          <cell r="AU7111">
            <v>42313</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v>42557</v>
          </cell>
          <cell r="AV7112" t="str">
            <v>sc</v>
          </cell>
        </row>
        <row r="7113">
          <cell r="AP7113">
            <v>181195</v>
          </cell>
          <cell r="AQ7113">
            <v>13001168</v>
          </cell>
          <cell r="AR7113">
            <v>13</v>
          </cell>
          <cell r="AS7113">
            <v>41411</v>
          </cell>
          <cell r="AT7113" t="str">
            <v>SD Terminado Mantenimiento Periódico UAERMV Circuito Movilidad  -</v>
          </cell>
          <cell r="AU7113">
            <v>41411</v>
          </cell>
          <cell r="AV7113" t="str">
            <v>sc</v>
          </cell>
        </row>
        <row r="7114">
          <cell r="AP7114">
            <v>181196</v>
          </cell>
          <cell r="AQ7114">
            <v>13001161</v>
          </cell>
          <cell r="AR7114">
            <v>13</v>
          </cell>
          <cell r="AS7114">
            <v>41481</v>
          </cell>
          <cell r="AT7114" t="str">
            <v>SD Terminado Mantenimiento Periódico UAERMV Circuito Movilidad  -</v>
          </cell>
          <cell r="AU7114">
            <v>41481</v>
          </cell>
          <cell r="AV7114" t="str">
            <v>sc</v>
          </cell>
        </row>
        <row r="7115">
          <cell r="AP7115">
            <v>181197</v>
          </cell>
          <cell r="AQ7115">
            <v>13001154</v>
          </cell>
          <cell r="AR7115">
            <v>13</v>
          </cell>
          <cell r="AS7115">
            <v>41481</v>
          </cell>
          <cell r="AT7115" t="str">
            <v>SD Terminado Mantenimiento Periódico UAERMV Circuito Movilidad  -</v>
          </cell>
          <cell r="AU7115">
            <v>41481</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v>42557</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v>42557</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v>42557</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v>41411</v>
          </cell>
          <cell r="AV7126" t="str">
            <v>sc</v>
          </cell>
        </row>
        <row r="7127">
          <cell r="AP7127">
            <v>181225</v>
          </cell>
          <cell r="AQ7127">
            <v>13001049</v>
          </cell>
          <cell r="AR7127">
            <v>13</v>
          </cell>
          <cell r="AS7127">
            <v>40956</v>
          </cell>
          <cell r="AT7127" t="str">
            <v>UMV-189-2009 Terminado Mantenimiento Periódico UAERMV Local  -</v>
          </cell>
          <cell r="AU7127">
            <v>40956</v>
          </cell>
          <cell r="AV7127" t="str">
            <v>sc</v>
          </cell>
        </row>
        <row r="7128">
          <cell r="AP7128">
            <v>181243</v>
          </cell>
          <cell r="AQ7128">
            <v>13001032</v>
          </cell>
          <cell r="AR7128">
            <v>13</v>
          </cell>
          <cell r="AS7128">
            <v>42313</v>
          </cell>
          <cell r="AT7128" t="str">
            <v>IDU-55-2012 Terminado Acciones de Movilidad IDU Arterial  -</v>
          </cell>
          <cell r="AU7128">
            <v>42313</v>
          </cell>
          <cell r="AV7128" t="str">
            <v>sc</v>
          </cell>
        </row>
        <row r="7129">
          <cell r="AP7129">
            <v>181299</v>
          </cell>
          <cell r="AQ7129">
            <v>13000781</v>
          </cell>
          <cell r="AR7129">
            <v>13</v>
          </cell>
          <cell r="AS7129">
            <v>42768</v>
          </cell>
          <cell r="AT7129" t="str">
            <v>SD Reservado Acciones de Movilidad UAERMV Circuito Movilidad Salvando Vidas -</v>
          </cell>
          <cell r="AU7129">
            <v>42768</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v>42576</v>
          </cell>
          <cell r="AV7130" t="str">
            <v>sc</v>
          </cell>
        </row>
        <row r="7131">
          <cell r="AP7131">
            <v>181305</v>
          </cell>
          <cell r="AQ7131">
            <v>13000879</v>
          </cell>
          <cell r="AR7131">
            <v>13</v>
          </cell>
          <cell r="AS7131">
            <v>42226</v>
          </cell>
          <cell r="AT7131" t="str">
            <v>UMV-638-2013 Terminado Acciones de Movilidad UAERMV Local  -</v>
          </cell>
          <cell r="AU7131">
            <v>42226</v>
          </cell>
          <cell r="AV7131" t="str">
            <v>sc</v>
          </cell>
        </row>
        <row r="7132">
          <cell r="AP7132">
            <v>181392</v>
          </cell>
          <cell r="AQ7132">
            <v>13000516</v>
          </cell>
          <cell r="AR7132">
            <v>13</v>
          </cell>
          <cell r="AS7132">
            <v>42313</v>
          </cell>
          <cell r="AT7132" t="str">
            <v>IDU-2053-2015 Terminado Mantenimiento Periódico IDU Circuito Movilidad  -</v>
          </cell>
          <cell r="AU7132">
            <v>42313</v>
          </cell>
          <cell r="AV7132" t="str">
            <v>sc</v>
          </cell>
        </row>
        <row r="7133">
          <cell r="AP7133">
            <v>181393</v>
          </cell>
          <cell r="AQ7133">
            <v>13000502</v>
          </cell>
          <cell r="AR7133">
            <v>13</v>
          </cell>
          <cell r="AS7133">
            <v>42313</v>
          </cell>
          <cell r="AT7133" t="str">
            <v>IDU-2053-2015 Terminado Mantenimiento Periódico IDU Circuito Movilidad  -</v>
          </cell>
          <cell r="AU7133">
            <v>42313</v>
          </cell>
          <cell r="AV7133" t="str">
            <v>sc</v>
          </cell>
        </row>
        <row r="7134">
          <cell r="AP7134">
            <v>181394</v>
          </cell>
          <cell r="AQ7134">
            <v>13000489</v>
          </cell>
          <cell r="AR7134">
            <v>13</v>
          </cell>
          <cell r="AS7134">
            <v>42313</v>
          </cell>
          <cell r="AT7134" t="str">
            <v>IDU-2053-2015 Terminado Mantenimiento Periódico IDU Circuito Movilidad  -</v>
          </cell>
          <cell r="AU7134">
            <v>42313</v>
          </cell>
          <cell r="AV7134" t="str">
            <v>sc</v>
          </cell>
        </row>
        <row r="7135">
          <cell r="AP7135">
            <v>181427</v>
          </cell>
          <cell r="AQ7135">
            <v>13000348</v>
          </cell>
          <cell r="AR7135">
            <v>13</v>
          </cell>
          <cell r="AS7135">
            <v>42768</v>
          </cell>
          <cell r="AT7135" t="str">
            <v>SD Reservado Acciones de Movilidad UAERMV Local Salvando Vidas -</v>
          </cell>
          <cell r="AU7135">
            <v>42768</v>
          </cell>
          <cell r="AV7135" t="str">
            <v>sc</v>
          </cell>
        </row>
        <row r="7136">
          <cell r="AP7136">
            <v>181432</v>
          </cell>
          <cell r="AQ7136">
            <v>13000278</v>
          </cell>
          <cell r="AR7136">
            <v>13</v>
          </cell>
          <cell r="AS7136">
            <v>42226</v>
          </cell>
          <cell r="AT7136" t="str">
            <v>UMV-638-2013 Terminado Acciones de Movilidad UAERMV Local  -</v>
          </cell>
          <cell r="AU7136">
            <v>42226</v>
          </cell>
          <cell r="AV7136" t="str">
            <v>sc</v>
          </cell>
        </row>
        <row r="7137">
          <cell r="AP7137">
            <v>181434</v>
          </cell>
          <cell r="AQ7137">
            <v>13000262</v>
          </cell>
          <cell r="AR7137">
            <v>13</v>
          </cell>
          <cell r="AS7137">
            <v>40988</v>
          </cell>
          <cell r="AT7137" t="str">
            <v>UMV-189-2009 Terminado Mantenimiento Periódico UAERMV Local  -</v>
          </cell>
          <cell r="AU7137">
            <v>40988</v>
          </cell>
          <cell r="AV7137" t="str">
            <v>sc</v>
          </cell>
        </row>
        <row r="7138">
          <cell r="AP7138">
            <v>181441</v>
          </cell>
          <cell r="AQ7138">
            <v>13000528</v>
          </cell>
          <cell r="AR7138">
            <v>13</v>
          </cell>
          <cell r="AS7138">
            <v>42768</v>
          </cell>
          <cell r="AT7138" t="str">
            <v>SD Reservado Acciones de Movilidad UAERMV Local Salvando Vidas -</v>
          </cell>
          <cell r="AU7138">
            <v>42768</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v>42557</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v>42557</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v>42557</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v>42557</v>
          </cell>
          <cell r="AV7142" t="str">
            <v>sc</v>
          </cell>
        </row>
        <row r="7143">
          <cell r="AP7143">
            <v>181494</v>
          </cell>
          <cell r="AQ7143">
            <v>13001987</v>
          </cell>
          <cell r="AR7143">
            <v>13</v>
          </cell>
          <cell r="AS7143">
            <v>42654</v>
          </cell>
          <cell r="AT7143" t="str">
            <v>SD Reservado Parcheo UAERMV Circuito Movilidad SD -</v>
          </cell>
          <cell r="AU7143">
            <v>42654</v>
          </cell>
          <cell r="AV7143" t="str">
            <v>sc</v>
          </cell>
        </row>
        <row r="7144">
          <cell r="AP7144">
            <v>181498</v>
          </cell>
          <cell r="AQ7144">
            <v>13001932</v>
          </cell>
          <cell r="AR7144">
            <v>13</v>
          </cell>
          <cell r="AS7144">
            <v>42226</v>
          </cell>
          <cell r="AT7144" t="str">
            <v>UMV-638-2013 Terminado Acciones de Movilidad UAERMV Circuito Movilidad  -</v>
          </cell>
          <cell r="AU7144">
            <v>42226</v>
          </cell>
          <cell r="AV7144" t="str">
            <v>sc</v>
          </cell>
        </row>
        <row r="7145">
          <cell r="AP7145">
            <v>181499</v>
          </cell>
          <cell r="AQ7145">
            <v>13001932</v>
          </cell>
          <cell r="AR7145">
            <v>13</v>
          </cell>
          <cell r="AS7145">
            <v>42226</v>
          </cell>
          <cell r="AT7145" t="str">
            <v>UMV-638-2013 Terminado Acciones de Movilidad UAERMV Circuito Movilidad  -</v>
          </cell>
          <cell r="AU7145">
            <v>42226</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v>42723</v>
          </cell>
          <cell r="AV7151" t="str">
            <v>sc</v>
          </cell>
        </row>
        <row r="7152">
          <cell r="AP7152">
            <v>181687</v>
          </cell>
          <cell r="AQ7152">
            <v>13001689</v>
          </cell>
          <cell r="AR7152">
            <v>13</v>
          </cell>
          <cell r="AS7152">
            <v>42723</v>
          </cell>
          <cell r="AT7152" t="str">
            <v>SD Terminado Mantenimiento Periódico UAERMV Arterial SD -</v>
          </cell>
          <cell r="AU7152">
            <v>42723</v>
          </cell>
          <cell r="AV7152" t="str">
            <v>sc</v>
          </cell>
        </row>
        <row r="7153">
          <cell r="AP7153">
            <v>181688</v>
          </cell>
          <cell r="AQ7153">
            <v>13001689</v>
          </cell>
          <cell r="AR7153">
            <v>13</v>
          </cell>
          <cell r="AS7153">
            <v>42723</v>
          </cell>
          <cell r="AT7153" t="str">
            <v>SD Terminado Mantenimiento Periódico UAERMV Arterial SD -</v>
          </cell>
          <cell r="AU7153">
            <v>42723</v>
          </cell>
          <cell r="AV7153" t="str">
            <v>sc</v>
          </cell>
        </row>
        <row r="7154">
          <cell r="AP7154">
            <v>181689</v>
          </cell>
          <cell r="AQ7154">
            <v>13001642</v>
          </cell>
          <cell r="AR7154">
            <v>13</v>
          </cell>
          <cell r="AS7154">
            <v>41519</v>
          </cell>
          <cell r="AT7154" t="str">
            <v>SD Terminado Mantenimiento Periódico UAERMV Arterial  -</v>
          </cell>
          <cell r="AU7154">
            <v>41519</v>
          </cell>
          <cell r="AV7154" t="str">
            <v>sc</v>
          </cell>
        </row>
        <row r="7155">
          <cell r="AP7155">
            <v>181690</v>
          </cell>
          <cell r="AQ7155">
            <v>13001642</v>
          </cell>
          <cell r="AR7155">
            <v>13</v>
          </cell>
          <cell r="AS7155">
            <v>41519</v>
          </cell>
          <cell r="AT7155" t="str">
            <v>SD Terminado Mantenimiento Periódico UAERMV Arterial  -</v>
          </cell>
          <cell r="AU7155">
            <v>41519</v>
          </cell>
          <cell r="AV7155" t="str">
            <v>sc</v>
          </cell>
        </row>
        <row r="7156">
          <cell r="AP7156">
            <v>181693</v>
          </cell>
          <cell r="AQ7156">
            <v>13001574</v>
          </cell>
          <cell r="AR7156">
            <v>13</v>
          </cell>
          <cell r="AS7156">
            <v>41519</v>
          </cell>
          <cell r="AT7156" t="str">
            <v>SD Terminado Mantenimiento Periódico UAERMV Arterial  -</v>
          </cell>
          <cell r="AU7156">
            <v>41519</v>
          </cell>
          <cell r="AV7156" t="str">
            <v>sc</v>
          </cell>
        </row>
        <row r="7157">
          <cell r="AP7157">
            <v>181694</v>
          </cell>
          <cell r="AQ7157">
            <v>13001574</v>
          </cell>
          <cell r="AR7157">
            <v>13</v>
          </cell>
          <cell r="AS7157">
            <v>41519</v>
          </cell>
          <cell r="AT7157" t="str">
            <v>SD Terminado Mantenimiento Periódico UAERMV Arterial  -</v>
          </cell>
          <cell r="AU7157">
            <v>41519</v>
          </cell>
          <cell r="AV7157" t="str">
            <v>sc</v>
          </cell>
        </row>
        <row r="7158">
          <cell r="AP7158">
            <v>181695</v>
          </cell>
          <cell r="AQ7158">
            <v>13001539</v>
          </cell>
          <cell r="AR7158">
            <v>13</v>
          </cell>
          <cell r="AS7158">
            <v>42313</v>
          </cell>
          <cell r="AT7158" t="str">
            <v>IDU-55-2012 Terminado Acciones de Movilidad IDU Arterial  -</v>
          </cell>
          <cell r="AU7158">
            <v>42313</v>
          </cell>
          <cell r="AV7158" t="str">
            <v>sc</v>
          </cell>
        </row>
        <row r="7159">
          <cell r="AP7159">
            <v>181696</v>
          </cell>
          <cell r="AQ7159">
            <v>13001539</v>
          </cell>
          <cell r="AR7159">
            <v>13</v>
          </cell>
          <cell r="AS7159">
            <v>42313</v>
          </cell>
          <cell r="AT7159" t="str">
            <v>IDU-55-2012 Terminado Acciones de Movilidad IDU Arterial  -</v>
          </cell>
          <cell r="AU7159">
            <v>42313</v>
          </cell>
          <cell r="AV7159" t="str">
            <v>sc</v>
          </cell>
        </row>
        <row r="7160">
          <cell r="AP7160">
            <v>181697</v>
          </cell>
          <cell r="AQ7160">
            <v>13001497</v>
          </cell>
          <cell r="AR7160">
            <v>13</v>
          </cell>
          <cell r="AS7160">
            <v>42342</v>
          </cell>
          <cell r="AT7160" t="str">
            <v>IDU-137-2007 Terminado Construcción IDU Arterial  -</v>
          </cell>
          <cell r="AU7160">
            <v>42342</v>
          </cell>
          <cell r="AV7160" t="str">
            <v>sc</v>
          </cell>
        </row>
        <row r="7161">
          <cell r="AP7161">
            <v>181973</v>
          </cell>
          <cell r="AQ7161">
            <v>13000048</v>
          </cell>
          <cell r="AR7161">
            <v>13</v>
          </cell>
          <cell r="AS7161">
            <v>42313</v>
          </cell>
          <cell r="AT7161" t="str">
            <v>IDU-55-2012 Terminado Acciones de Movilidad IDU Circuito Movilidad  -</v>
          </cell>
          <cell r="AU7161">
            <v>42313</v>
          </cell>
          <cell r="AV7161" t="str">
            <v>sc</v>
          </cell>
        </row>
        <row r="7162">
          <cell r="AP7162">
            <v>182025</v>
          </cell>
          <cell r="AQ7162">
            <v>13002055</v>
          </cell>
          <cell r="AR7162">
            <v>13</v>
          </cell>
          <cell r="AS7162">
            <v>42313</v>
          </cell>
          <cell r="AT7162" t="str">
            <v>IDU-70-2008 Terminado Acciones de Movilidad IDU Arterial  -</v>
          </cell>
          <cell r="AU7162">
            <v>42313</v>
          </cell>
          <cell r="AV7162" t="str">
            <v>sc</v>
          </cell>
        </row>
        <row r="7163">
          <cell r="AP7163">
            <v>182026</v>
          </cell>
          <cell r="AQ7163">
            <v>13002055</v>
          </cell>
          <cell r="AR7163">
            <v>13</v>
          </cell>
          <cell r="AS7163">
            <v>42313</v>
          </cell>
          <cell r="AT7163" t="str">
            <v>IDU-70-2008 Terminado Acciones de Movilidad IDU Arterial  -</v>
          </cell>
          <cell r="AU7163">
            <v>42313</v>
          </cell>
          <cell r="AV7163" t="str">
            <v>sc</v>
          </cell>
        </row>
        <row r="7164">
          <cell r="AP7164">
            <v>182082</v>
          </cell>
          <cell r="AQ7164">
            <v>13000537</v>
          </cell>
          <cell r="AR7164">
            <v>13</v>
          </cell>
          <cell r="AS7164">
            <v>42313</v>
          </cell>
          <cell r="AT7164" t="str">
            <v>IDU-70-2008 Terminado Acciones de Movilidad IDU Arterial  -</v>
          </cell>
          <cell r="AU7164">
            <v>42313</v>
          </cell>
          <cell r="AV7164" t="str">
            <v>sc</v>
          </cell>
        </row>
        <row r="7165">
          <cell r="AP7165">
            <v>182116</v>
          </cell>
          <cell r="AQ7165">
            <v>13002022</v>
          </cell>
          <cell r="AR7165">
            <v>13</v>
          </cell>
          <cell r="AS7165">
            <v>42226</v>
          </cell>
          <cell r="AT7165" t="str">
            <v>UMV-638-2013 Terminado Acciones de Movilidad UAERMV Circuito Movilidad  -</v>
          </cell>
          <cell r="AU7165">
            <v>42226</v>
          </cell>
          <cell r="AV7165" t="str">
            <v>sc</v>
          </cell>
        </row>
        <row r="7166">
          <cell r="AP7166">
            <v>182118</v>
          </cell>
          <cell r="AQ7166">
            <v>13001969</v>
          </cell>
          <cell r="AR7166">
            <v>13</v>
          </cell>
          <cell r="AS7166">
            <v>42226</v>
          </cell>
          <cell r="AT7166" t="str">
            <v>UMV-638-2013 Terminado Acciones de Movilidad UAERMV Circuito Movilidad  -</v>
          </cell>
          <cell r="AU7166">
            <v>42226</v>
          </cell>
          <cell r="AV7166" t="str">
            <v>sc</v>
          </cell>
        </row>
        <row r="7167">
          <cell r="AP7167">
            <v>182120</v>
          </cell>
          <cell r="AQ7167">
            <v>13001912</v>
          </cell>
          <cell r="AR7167">
            <v>13</v>
          </cell>
          <cell r="AS7167">
            <v>42226</v>
          </cell>
          <cell r="AT7167" t="str">
            <v>UMV-638-2013 Terminado Acciones de Movilidad UAERMV Circuito Movilidad  -</v>
          </cell>
          <cell r="AU7167">
            <v>42226</v>
          </cell>
          <cell r="AV7167" t="str">
            <v>sc</v>
          </cell>
        </row>
        <row r="7168">
          <cell r="AP7168">
            <v>182122</v>
          </cell>
          <cell r="AQ7168">
            <v>13001816</v>
          </cell>
          <cell r="AR7168">
            <v>13</v>
          </cell>
          <cell r="AS7168">
            <v>42226</v>
          </cell>
          <cell r="AT7168" t="str">
            <v>UMV-638-2013 Terminado Acciones de Movilidad UAERMV Circuito Movilidad  -</v>
          </cell>
          <cell r="AU7168">
            <v>42226</v>
          </cell>
          <cell r="AV7168" t="str">
            <v>sc</v>
          </cell>
        </row>
        <row r="7169">
          <cell r="AP7169">
            <v>182125</v>
          </cell>
          <cell r="AQ7169">
            <v>13001696</v>
          </cell>
          <cell r="AR7169">
            <v>13</v>
          </cell>
          <cell r="AS7169">
            <v>42654</v>
          </cell>
          <cell r="AT7169" t="str">
            <v>SD Reservado Parcheo UAERMV Circuito Movilidad SD -</v>
          </cell>
          <cell r="AU7169">
            <v>42654</v>
          </cell>
          <cell r="AV7169" t="str">
            <v>sc</v>
          </cell>
        </row>
        <row r="7170">
          <cell r="AP7170">
            <v>182127</v>
          </cell>
          <cell r="AQ7170">
            <v>13001575</v>
          </cell>
          <cell r="AR7170">
            <v>13</v>
          </cell>
          <cell r="AS7170">
            <v>41519</v>
          </cell>
          <cell r="AT7170" t="str">
            <v>SD Terminado Mantenimiento Periódico UAERMV Circuito Movilidad  -</v>
          </cell>
          <cell r="AU7170">
            <v>41519</v>
          </cell>
          <cell r="AV7170" t="str">
            <v>sc</v>
          </cell>
        </row>
        <row r="7171">
          <cell r="AP7171">
            <v>182146</v>
          </cell>
          <cell r="AQ7171">
            <v>13001961</v>
          </cell>
          <cell r="AR7171">
            <v>13</v>
          </cell>
          <cell r="AS7171">
            <v>42226</v>
          </cell>
          <cell r="AT7171" t="str">
            <v>UMV-638-2013 Terminado Acciones de Movilidad UAERMV Circuito Movilidad  -</v>
          </cell>
          <cell r="AU7171">
            <v>42226</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v>42557</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v>42557</v>
          </cell>
          <cell r="AV7173" t="str">
            <v>sc</v>
          </cell>
        </row>
        <row r="7174">
          <cell r="AP7174">
            <v>182435</v>
          </cell>
          <cell r="AQ7174">
            <v>13001355</v>
          </cell>
          <cell r="AR7174">
            <v>13</v>
          </cell>
          <cell r="AS7174">
            <v>42342</v>
          </cell>
          <cell r="AT7174" t="str">
            <v>IDU-137-2007 Terminado Construcción IDU Local  -</v>
          </cell>
          <cell r="AU7174">
            <v>42342</v>
          </cell>
          <cell r="AV7174" t="str">
            <v>sc</v>
          </cell>
        </row>
        <row r="7175">
          <cell r="AP7175">
            <v>390281</v>
          </cell>
          <cell r="AQ7175">
            <v>9003997</v>
          </cell>
          <cell r="AR7175">
            <v>13</v>
          </cell>
          <cell r="AS7175">
            <v>42412</v>
          </cell>
          <cell r="AT7175" t="str">
            <v>IDU-1806-2015 Contratado Mantenimiento Periódico IDU Arterial BRIGADA DE REACCIÓN VIAL -</v>
          </cell>
          <cell r="AU7175">
            <v>42412</v>
          </cell>
          <cell r="AV7175" t="str">
            <v>sc</v>
          </cell>
        </row>
        <row r="7176">
          <cell r="AP7176">
            <v>390283</v>
          </cell>
          <cell r="AQ7176">
            <v>9003997</v>
          </cell>
          <cell r="AR7176">
            <v>13</v>
          </cell>
          <cell r="AS7176">
            <v>42412</v>
          </cell>
          <cell r="AT7176" t="str">
            <v>IDU-1806-2015 Contratado Mantenimiento Periódico IDU Arterial BRIGADA DE REACCIÓN VIAL -</v>
          </cell>
          <cell r="AU7176">
            <v>42412</v>
          </cell>
          <cell r="AV7176" t="str">
            <v>sc</v>
          </cell>
        </row>
        <row r="7177">
          <cell r="AP7177">
            <v>472136</v>
          </cell>
          <cell r="AQ7177">
            <v>9004300</v>
          </cell>
          <cell r="AR7177">
            <v>13</v>
          </cell>
          <cell r="AS7177">
            <v>42412</v>
          </cell>
          <cell r="AT7177" t="str">
            <v>IDU-1806-2015 Contratado Mantenimiento Periódico IDU Arterial BRIGADA DE REACCIÓN VIAL -</v>
          </cell>
          <cell r="AU7177">
            <v>42412</v>
          </cell>
          <cell r="AV7177" t="str">
            <v>sc</v>
          </cell>
        </row>
        <row r="7178">
          <cell r="AP7178">
            <v>472137</v>
          </cell>
          <cell r="AQ7178">
            <v>9004300</v>
          </cell>
          <cell r="AR7178">
            <v>13</v>
          </cell>
          <cell r="AS7178">
            <v>42412</v>
          </cell>
          <cell r="AT7178" t="str">
            <v>IDU-1806-2015 Contratado Mantenimiento Periódico IDU Arterial BRIGADA DE REACCIÓN VIAL -</v>
          </cell>
          <cell r="AU7178">
            <v>42412</v>
          </cell>
          <cell r="AV7178" t="str">
            <v>sc</v>
          </cell>
        </row>
        <row r="7179">
          <cell r="AP7179">
            <v>472138</v>
          </cell>
          <cell r="AQ7179">
            <v>9004300</v>
          </cell>
          <cell r="AR7179">
            <v>13</v>
          </cell>
          <cell r="AS7179">
            <v>42412</v>
          </cell>
          <cell r="AT7179" t="str">
            <v>IDU-1806-2015 Contratado Mantenimiento Periódico IDU Arterial BRIGADA DE REACCIÓN VIAL -</v>
          </cell>
          <cell r="AU7179">
            <v>42412</v>
          </cell>
          <cell r="AV7179" t="str">
            <v>sc</v>
          </cell>
        </row>
        <row r="7180">
          <cell r="AP7180">
            <v>472139</v>
          </cell>
          <cell r="AQ7180">
            <v>9004300</v>
          </cell>
          <cell r="AR7180">
            <v>13</v>
          </cell>
          <cell r="AS7180">
            <v>42412</v>
          </cell>
          <cell r="AT7180" t="str">
            <v>IDU-1806-2015 Contratado Mantenimiento Periódico IDU Arterial BRIGADA DE REACCIÓN VIAL -</v>
          </cell>
          <cell r="AU7180">
            <v>42412</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v>42576</v>
          </cell>
          <cell r="AV7183" t="str">
            <v>sc</v>
          </cell>
        </row>
        <row r="7184">
          <cell r="AP7184">
            <v>473506</v>
          </cell>
          <cell r="AQ7184">
            <v>13002490</v>
          </cell>
          <cell r="AR7184">
            <v>13</v>
          </cell>
          <cell r="AS7184">
            <v>42313</v>
          </cell>
          <cell r="AT7184" t="str">
            <v>IDU-1810-2013 Terminado Mantenimiento Periódico IDU Arterial  -</v>
          </cell>
          <cell r="AU7184">
            <v>42313</v>
          </cell>
          <cell r="AV7184" t="str">
            <v>sc</v>
          </cell>
        </row>
        <row r="7185">
          <cell r="AP7185">
            <v>473507</v>
          </cell>
          <cell r="AQ7185">
            <v>13002490</v>
          </cell>
          <cell r="AR7185">
            <v>13</v>
          </cell>
          <cell r="AS7185">
            <v>41481</v>
          </cell>
          <cell r="AT7185" t="str">
            <v>SD Terminado Mantenimiento Periódico UAERMV Arterial  -</v>
          </cell>
          <cell r="AU7185">
            <v>41481</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v>42342</v>
          </cell>
          <cell r="AV7187" t="str">
            <v>sc</v>
          </cell>
        </row>
        <row r="7188">
          <cell r="AP7188">
            <v>506532</v>
          </cell>
          <cell r="AQ7188">
            <v>13002244</v>
          </cell>
          <cell r="AR7188">
            <v>13</v>
          </cell>
          <cell r="AS7188">
            <v>42226</v>
          </cell>
          <cell r="AT7188" t="str">
            <v>UMV-638-2013 Terminado Acciones de Movilidad UAERMV Circuito Movilidad  -</v>
          </cell>
          <cell r="AU7188">
            <v>42226</v>
          </cell>
          <cell r="AV7188" t="str">
            <v>sc</v>
          </cell>
        </row>
        <row r="7189">
          <cell r="AP7189">
            <v>506541</v>
          </cell>
          <cell r="AQ7189">
            <v>13002209</v>
          </cell>
          <cell r="AR7189">
            <v>13</v>
          </cell>
          <cell r="AS7189">
            <v>41481</v>
          </cell>
          <cell r="AT7189" t="str">
            <v>SD Terminado Mantenimiento Periódico UAERMV Local  -</v>
          </cell>
          <cell r="AU7189">
            <v>41481</v>
          </cell>
          <cell r="AV7189" t="str">
            <v>VIABLE</v>
          </cell>
        </row>
        <row r="7190">
          <cell r="AP7190">
            <v>507248</v>
          </cell>
          <cell r="AQ7190">
            <v>13000760</v>
          </cell>
          <cell r="AR7190">
            <v>13</v>
          </cell>
          <cell r="AS7190">
            <v>42226</v>
          </cell>
          <cell r="AT7190" t="str">
            <v>UMV-638-2013 Terminado Acciones de Movilidad UAERMV Circuito Movilidad  -</v>
          </cell>
          <cell r="AU7190">
            <v>42226</v>
          </cell>
          <cell r="AV7190" t="str">
            <v>sc</v>
          </cell>
        </row>
        <row r="7191">
          <cell r="AP7191">
            <v>507250</v>
          </cell>
          <cell r="AQ7191">
            <v>13000760</v>
          </cell>
          <cell r="AR7191">
            <v>13</v>
          </cell>
          <cell r="AS7191">
            <v>42226</v>
          </cell>
          <cell r="AT7191" t="str">
            <v>UMV-638-2013 Terminado Acciones de Movilidad UAERMV Circuito Movilidad  -</v>
          </cell>
          <cell r="AU7191">
            <v>42226</v>
          </cell>
          <cell r="AV7191" t="str">
            <v>sc</v>
          </cell>
        </row>
        <row r="7192">
          <cell r="AP7192">
            <v>507275</v>
          </cell>
          <cell r="AQ7192">
            <v>13000771</v>
          </cell>
          <cell r="AR7192">
            <v>13</v>
          </cell>
          <cell r="AS7192">
            <v>42768</v>
          </cell>
          <cell r="AT7192" t="str">
            <v>SD Reservado Acciones de Movilidad UAERMV Circuito Movilidad Salvando Vidas -</v>
          </cell>
          <cell r="AU7192">
            <v>42768</v>
          </cell>
          <cell r="AV7192" t="str">
            <v>sc</v>
          </cell>
        </row>
        <row r="7193">
          <cell r="AP7193">
            <v>507350</v>
          </cell>
          <cell r="AQ7193">
            <v>13000693</v>
          </cell>
          <cell r="AR7193">
            <v>13</v>
          </cell>
          <cell r="AS7193">
            <v>42768</v>
          </cell>
          <cell r="AT7193" t="str">
            <v>SD Reservado Acciones de Movilidad UAERMV Circuito Movilidad Salvando Vidas -</v>
          </cell>
          <cell r="AU7193">
            <v>42768</v>
          </cell>
          <cell r="AV7193" t="str">
            <v>sc</v>
          </cell>
        </row>
        <row r="7194">
          <cell r="AP7194">
            <v>507358</v>
          </cell>
          <cell r="AQ7194">
            <v>13000676</v>
          </cell>
          <cell r="AR7194">
            <v>13</v>
          </cell>
          <cell r="AS7194">
            <v>42226</v>
          </cell>
          <cell r="AT7194" t="str">
            <v>UMV-638-2013 Terminado Acciones de Movilidad UAERMV Circuito Movilidad  -</v>
          </cell>
          <cell r="AU7194">
            <v>42226</v>
          </cell>
          <cell r="AV7194" t="str">
            <v>sc</v>
          </cell>
        </row>
        <row r="7195">
          <cell r="AP7195">
            <v>507360</v>
          </cell>
          <cell r="AQ7195">
            <v>13000676</v>
          </cell>
          <cell r="AR7195">
            <v>13</v>
          </cell>
          <cell r="AS7195">
            <v>42768</v>
          </cell>
          <cell r="AT7195" t="str">
            <v>SD Reservado Acciones de Movilidad UAERMV Circuito Movilidad Salvando Vidas -</v>
          </cell>
          <cell r="AU7195">
            <v>42768</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v>42249</v>
          </cell>
          <cell r="AV7391" t="str">
            <v>VIABLE</v>
          </cell>
        </row>
        <row r="7392">
          <cell r="AP7392">
            <v>182490</v>
          </cell>
          <cell r="AQ7392">
            <v>14001533</v>
          </cell>
          <cell r="AR7392">
            <v>14</v>
          </cell>
          <cell r="AS7392">
            <v>41481</v>
          </cell>
          <cell r="AT7392" t="str">
            <v>SD Terminado Mantenimiento Periódico UAERMV Circuito Movilidad  -</v>
          </cell>
          <cell r="AU7392">
            <v>41481</v>
          </cell>
          <cell r="AV7392" t="str">
            <v>VIABLE</v>
          </cell>
        </row>
        <row r="7393">
          <cell r="AP7393">
            <v>182502</v>
          </cell>
          <cell r="AQ7393">
            <v>14001516</v>
          </cell>
          <cell r="AR7393">
            <v>14</v>
          </cell>
          <cell r="AS7393">
            <v>42249</v>
          </cell>
          <cell r="AT7393" t="str">
            <v>UMV-638-2013 Terminado Acciones de Movilidad UAERMV Circuito Movilidad  -</v>
          </cell>
          <cell r="AU7393">
            <v>42249</v>
          </cell>
          <cell r="AV7393" t="str">
            <v>VIABLE</v>
          </cell>
        </row>
        <row r="7394">
          <cell r="AP7394">
            <v>182505</v>
          </cell>
          <cell r="AQ7394">
            <v>14001446</v>
          </cell>
          <cell r="AR7394">
            <v>14</v>
          </cell>
          <cell r="AS7394">
            <v>40799</v>
          </cell>
          <cell r="AT7394" t="str">
            <v>UMV-78-2010 Terminado Rehabilitación UAERMV Local  -</v>
          </cell>
          <cell r="AU7394">
            <v>40799</v>
          </cell>
          <cell r="AV7394" t="str">
            <v>VIABLE</v>
          </cell>
        </row>
        <row r="7395">
          <cell r="AP7395">
            <v>182515</v>
          </cell>
          <cell r="AQ7395">
            <v>14001475</v>
          </cell>
          <cell r="AR7395">
            <v>14</v>
          </cell>
          <cell r="AS7395">
            <v>42768</v>
          </cell>
          <cell r="AT7395" t="str">
            <v>SD Reservado Acciones de Movilidad UAERMV Circuito Movilidad Salvando Vidas -</v>
          </cell>
          <cell r="AU7395">
            <v>42768</v>
          </cell>
          <cell r="AV7395" t="str">
            <v>RESERVADO UMV</v>
          </cell>
        </row>
        <row r="7396">
          <cell r="AP7396">
            <v>182608</v>
          </cell>
          <cell r="AQ7396">
            <v>14001585</v>
          </cell>
          <cell r="AR7396">
            <v>14</v>
          </cell>
          <cell r="AS7396">
            <v>42249</v>
          </cell>
          <cell r="AT7396" t="str">
            <v>UMV-638-2013 Terminado Acciones de Movilidad UAERMV Local  -</v>
          </cell>
          <cell r="AU7396">
            <v>42249</v>
          </cell>
          <cell r="AV7396" t="str">
            <v>sc</v>
          </cell>
        </row>
        <row r="7397">
          <cell r="AP7397">
            <v>182623</v>
          </cell>
          <cell r="AQ7397">
            <v>14001265</v>
          </cell>
          <cell r="AR7397">
            <v>14</v>
          </cell>
          <cell r="AS7397">
            <v>42698</v>
          </cell>
          <cell r="AT7397" t="str">
            <v>LP 009-2016 Reservado Conservacion FDL LOS MARTIRES Circuito Movilidad SD -</v>
          </cell>
          <cell r="AU7397">
            <v>42698</v>
          </cell>
          <cell r="AV7397" t="str">
            <v>sc</v>
          </cell>
        </row>
        <row r="7398">
          <cell r="AP7398">
            <v>182644</v>
          </cell>
          <cell r="AQ7398">
            <v>14001000</v>
          </cell>
          <cell r="AR7398">
            <v>14</v>
          </cell>
          <cell r="AS7398">
            <v>42249</v>
          </cell>
          <cell r="AT7398" t="str">
            <v>UMV-638-2013 Terminado Acciones de Movilidad UAERMV Local  -</v>
          </cell>
          <cell r="AU7398">
            <v>42249</v>
          </cell>
          <cell r="AV7398" t="str">
            <v>sc</v>
          </cell>
        </row>
        <row r="7399">
          <cell r="AP7399">
            <v>182648</v>
          </cell>
          <cell r="AQ7399">
            <v>14001452</v>
          </cell>
          <cell r="AR7399">
            <v>14</v>
          </cell>
          <cell r="AS7399">
            <v>42667</v>
          </cell>
          <cell r="AT7399" t="str">
            <v>SD Terminado Mantenimiento Rutinario UAERMV Local SD -</v>
          </cell>
          <cell r="AU7399">
            <v>42667</v>
          </cell>
          <cell r="AV7399" t="str">
            <v>sc</v>
          </cell>
        </row>
        <row r="7400">
          <cell r="AP7400">
            <v>182649</v>
          </cell>
          <cell r="AQ7400">
            <v>14001412</v>
          </cell>
          <cell r="AR7400">
            <v>14</v>
          </cell>
          <cell r="AS7400">
            <v>42313</v>
          </cell>
          <cell r="AT7400" t="str">
            <v>IDU-70-2008 Terminado Acciones de Movilidad IDU Local  -</v>
          </cell>
          <cell r="AU7400">
            <v>42313</v>
          </cell>
          <cell r="AV7400" t="str">
            <v>sc</v>
          </cell>
        </row>
        <row r="7401">
          <cell r="AP7401">
            <v>182650</v>
          </cell>
          <cell r="AQ7401">
            <v>14001369</v>
          </cell>
          <cell r="AR7401">
            <v>14</v>
          </cell>
          <cell r="AS7401">
            <v>42249</v>
          </cell>
          <cell r="AT7401" t="str">
            <v>UMV-638-2013 Terminado Acciones de Movilidad UAERMV Local  -</v>
          </cell>
          <cell r="AU7401">
            <v>42249</v>
          </cell>
          <cell r="AV7401" t="str">
            <v>sc</v>
          </cell>
        </row>
        <row r="7402">
          <cell r="AP7402">
            <v>182651</v>
          </cell>
          <cell r="AQ7402">
            <v>14001323</v>
          </cell>
          <cell r="AR7402">
            <v>14</v>
          </cell>
          <cell r="AS7402">
            <v>42249</v>
          </cell>
          <cell r="AT7402" t="str">
            <v>UMV-638-2013 Terminado Acciones de Movilidad UAERMV Local  -</v>
          </cell>
          <cell r="AU7402">
            <v>42249</v>
          </cell>
          <cell r="AV7402" t="str">
            <v>sc</v>
          </cell>
        </row>
        <row r="7403">
          <cell r="AP7403">
            <v>182652</v>
          </cell>
          <cell r="AQ7403">
            <v>14001287</v>
          </cell>
          <cell r="AR7403">
            <v>14</v>
          </cell>
          <cell r="AS7403">
            <v>42240</v>
          </cell>
          <cell r="AT7403" t="str">
            <v>093-2013 Terminado Rehabilitación FDL LOS MARTIRES Local  -</v>
          </cell>
          <cell r="AU7403">
            <v>42240</v>
          </cell>
          <cell r="AV7403" t="str">
            <v>sc</v>
          </cell>
        </row>
        <row r="7404">
          <cell r="AP7404">
            <v>182653</v>
          </cell>
          <cell r="AQ7404">
            <v>14001220</v>
          </cell>
          <cell r="AR7404">
            <v>14</v>
          </cell>
          <cell r="AS7404">
            <v>42240</v>
          </cell>
          <cell r="AT7404" t="str">
            <v>093-2013 Terminado Rehabilitación FDL LOS MARTIRES Local Cabildo -</v>
          </cell>
          <cell r="AU7404">
            <v>42240</v>
          </cell>
          <cell r="AV7404" t="str">
            <v>sc</v>
          </cell>
        </row>
        <row r="7405">
          <cell r="AP7405">
            <v>182654</v>
          </cell>
          <cell r="AQ7405">
            <v>14001517</v>
          </cell>
          <cell r="AR7405">
            <v>14</v>
          </cell>
          <cell r="AS7405">
            <v>42249</v>
          </cell>
          <cell r="AT7405" t="str">
            <v>UMV-638-2013 Terminado Acciones de Movilidad UAERMV Local  -</v>
          </cell>
          <cell r="AU7405">
            <v>42249</v>
          </cell>
          <cell r="AV7405" t="str">
            <v>sc</v>
          </cell>
        </row>
        <row r="7406">
          <cell r="AP7406">
            <v>182655</v>
          </cell>
          <cell r="AQ7406">
            <v>14001486</v>
          </cell>
          <cell r="AR7406">
            <v>14</v>
          </cell>
          <cell r="AS7406">
            <v>42249</v>
          </cell>
          <cell r="AT7406" t="str">
            <v>UMV-638-2013 Terminado Acciones de Movilidad UAERMV Local  -</v>
          </cell>
          <cell r="AU7406">
            <v>42249</v>
          </cell>
          <cell r="AV7406" t="str">
            <v>sc</v>
          </cell>
        </row>
        <row r="7407">
          <cell r="AP7407">
            <v>182656</v>
          </cell>
          <cell r="AQ7407">
            <v>14001178</v>
          </cell>
          <cell r="AR7407">
            <v>14</v>
          </cell>
          <cell r="AS7407">
            <v>42521</v>
          </cell>
          <cell r="AT7407" t="str">
            <v>SD Terminado Mantenimiento Periódico UAERMV Local  -</v>
          </cell>
          <cell r="AU7407">
            <v>42521</v>
          </cell>
          <cell r="AV7407" t="str">
            <v>sc</v>
          </cell>
        </row>
        <row r="7408">
          <cell r="AP7408">
            <v>182657</v>
          </cell>
          <cell r="AQ7408">
            <v>14001144</v>
          </cell>
          <cell r="AR7408">
            <v>14</v>
          </cell>
          <cell r="AS7408">
            <v>42249</v>
          </cell>
          <cell r="AT7408" t="str">
            <v>UMV-638-2013 Terminado Acciones de Movilidad UAERMV Local  -</v>
          </cell>
          <cell r="AU7408">
            <v>42249</v>
          </cell>
          <cell r="AV7408" t="str">
            <v>sc</v>
          </cell>
        </row>
        <row r="7409">
          <cell r="AP7409">
            <v>182658</v>
          </cell>
          <cell r="AQ7409">
            <v>14001099</v>
          </cell>
          <cell r="AR7409">
            <v>14</v>
          </cell>
          <cell r="AS7409">
            <v>42249</v>
          </cell>
          <cell r="AT7409" t="str">
            <v>UMV-638-2013 Terminado Acciones de Movilidad UAERMV Local  -</v>
          </cell>
          <cell r="AU7409">
            <v>42249</v>
          </cell>
          <cell r="AV7409" t="str">
            <v>sc</v>
          </cell>
        </row>
        <row r="7410">
          <cell r="AP7410">
            <v>182676</v>
          </cell>
          <cell r="AQ7410">
            <v>14001208</v>
          </cell>
          <cell r="AR7410">
            <v>14</v>
          </cell>
          <cell r="AS7410">
            <v>42521</v>
          </cell>
          <cell r="AT7410" t="str">
            <v>SD Terminado Mantenimiento Rutinario UAERMV Local  -</v>
          </cell>
          <cell r="AU7410">
            <v>42521</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v>14</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v>42768</v>
          </cell>
          <cell r="AV7412" t="str">
            <v>sc</v>
          </cell>
        </row>
        <row r="7413">
          <cell r="AP7413">
            <v>182751</v>
          </cell>
          <cell r="AQ7413">
            <v>14000919</v>
          </cell>
          <cell r="AR7413">
            <v>14</v>
          </cell>
          <cell r="AS7413">
            <v>42249</v>
          </cell>
          <cell r="AT7413" t="str">
            <v>UMV-638-2013 Terminado Acciones de Movilidad UAERMV Local  -</v>
          </cell>
          <cell r="AU7413">
            <v>42249</v>
          </cell>
          <cell r="AV7413" t="str">
            <v>sc</v>
          </cell>
        </row>
        <row r="7414">
          <cell r="AP7414">
            <v>182752</v>
          </cell>
          <cell r="AQ7414">
            <v>14000878</v>
          </cell>
          <cell r="AR7414">
            <v>14</v>
          </cell>
          <cell r="AS7414">
            <v>42249</v>
          </cell>
          <cell r="AT7414" t="str">
            <v>UMV-638-2013 Terminado Acciones de Movilidad UAERMV Local  -</v>
          </cell>
          <cell r="AU7414">
            <v>42249</v>
          </cell>
          <cell r="AV7414" t="str">
            <v>sc</v>
          </cell>
        </row>
        <row r="7415">
          <cell r="AP7415">
            <v>182753</v>
          </cell>
          <cell r="AQ7415">
            <v>14000847</v>
          </cell>
          <cell r="AR7415">
            <v>14</v>
          </cell>
          <cell r="AS7415">
            <v>42249</v>
          </cell>
          <cell r="AT7415" t="str">
            <v>UMV-638-2013 Terminado Acciones de Movilidad UAERMV Local  -</v>
          </cell>
          <cell r="AU7415">
            <v>42249</v>
          </cell>
          <cell r="AV7415" t="str">
            <v>sc</v>
          </cell>
        </row>
        <row r="7416">
          <cell r="AP7416">
            <v>182815</v>
          </cell>
          <cell r="AQ7416">
            <v>14001545</v>
          </cell>
          <cell r="AR7416">
            <v>14</v>
          </cell>
          <cell r="AS7416">
            <v>42249</v>
          </cell>
          <cell r="AT7416" t="str">
            <v>UMV-638-2013 Terminado Acciones de Movilidad UAERMV Local  -</v>
          </cell>
          <cell r="AU7416">
            <v>42249</v>
          </cell>
          <cell r="AV7416" t="str">
            <v>sc</v>
          </cell>
        </row>
        <row r="7417">
          <cell r="AP7417">
            <v>182830</v>
          </cell>
          <cell r="AQ7417">
            <v>14001272</v>
          </cell>
          <cell r="AR7417">
            <v>14</v>
          </cell>
          <cell r="AS7417">
            <v>42249</v>
          </cell>
          <cell r="AT7417" t="str">
            <v>UMV-638-2013 Terminado Acciones de Movilidad UAERMV Circuito Movilidad  -</v>
          </cell>
          <cell r="AU7417">
            <v>42249</v>
          </cell>
          <cell r="AV7417" t="str">
            <v>VIABLE</v>
          </cell>
        </row>
        <row r="7418">
          <cell r="AP7418">
            <v>182831</v>
          </cell>
          <cell r="AQ7418">
            <v>14001217</v>
          </cell>
          <cell r="AR7418">
            <v>14</v>
          </cell>
          <cell r="AS7418">
            <v>42249</v>
          </cell>
          <cell r="AT7418" t="str">
            <v>UMV-638-2013 Terminado Acciones de Movilidad UAERMV Circuito Movilidad  -</v>
          </cell>
          <cell r="AU7418">
            <v>42249</v>
          </cell>
          <cell r="AV7418" t="str">
            <v>VIABLE</v>
          </cell>
        </row>
        <row r="7419">
          <cell r="AP7419">
            <v>182833</v>
          </cell>
          <cell r="AQ7419">
            <v>14001169</v>
          </cell>
          <cell r="AR7419">
            <v>14</v>
          </cell>
          <cell r="AS7419">
            <v>42249</v>
          </cell>
          <cell r="AT7419" t="str">
            <v>UMV-638-2013 Terminado Acciones de Movilidad UAERMV Circuito Movilidad  -</v>
          </cell>
          <cell r="AU7419">
            <v>42249</v>
          </cell>
          <cell r="AV7419" t="str">
            <v>VIABLE</v>
          </cell>
        </row>
        <row r="7420">
          <cell r="AP7420">
            <v>182873</v>
          </cell>
          <cell r="AQ7420">
            <v>14001455</v>
          </cell>
          <cell r="AR7420">
            <v>14</v>
          </cell>
          <cell r="AS7420">
            <v>41481</v>
          </cell>
          <cell r="AT7420" t="str">
            <v>SD Terminado Mantenimiento Periódico UAERMV Circuito Movilidad  -</v>
          </cell>
          <cell r="AU7420">
            <v>41481</v>
          </cell>
          <cell r="AV7420" t="str">
            <v>sc</v>
          </cell>
        </row>
        <row r="7421">
          <cell r="AP7421">
            <v>182889</v>
          </cell>
          <cell r="AQ7421">
            <v>14001206</v>
          </cell>
          <cell r="AR7421">
            <v>14</v>
          </cell>
          <cell r="AS7421">
            <v>42646</v>
          </cell>
          <cell r="AT7421" t="str">
            <v>SD Reservado Mantenimiento Rutinario UAERMV Local SD -</v>
          </cell>
          <cell r="AU7421">
            <v>42646</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v>42768</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v>42768</v>
          </cell>
          <cell r="AV7423" t="str">
            <v>RESERVADO UMV</v>
          </cell>
        </row>
        <row r="7424">
          <cell r="AP7424">
            <v>182932</v>
          </cell>
          <cell r="AQ7424">
            <v>14001491</v>
          </cell>
          <cell r="AR7424">
            <v>14</v>
          </cell>
          <cell r="AS7424">
            <v>42249</v>
          </cell>
          <cell r="AT7424" t="str">
            <v>UMV-638-2013 Terminado Acciones de Movilidad UAERMV Circuito Movilidad  -</v>
          </cell>
          <cell r="AU7424">
            <v>42249</v>
          </cell>
          <cell r="AV7424" t="str">
            <v>VIABLE</v>
          </cell>
        </row>
        <row r="7425">
          <cell r="AP7425">
            <v>182933</v>
          </cell>
          <cell r="AQ7425">
            <v>14001476</v>
          </cell>
          <cell r="AR7425">
            <v>14</v>
          </cell>
          <cell r="AS7425">
            <v>42249</v>
          </cell>
          <cell r="AT7425" t="str">
            <v>UMV-638-2013 Terminado Acciones de Movilidad UAERMV Circuito Movilidad  -</v>
          </cell>
          <cell r="AU7425">
            <v>42249</v>
          </cell>
          <cell r="AV7425" t="str">
            <v>VIABLE</v>
          </cell>
        </row>
        <row r="7426">
          <cell r="AP7426">
            <v>182934</v>
          </cell>
          <cell r="AQ7426">
            <v>14001465</v>
          </cell>
          <cell r="AR7426">
            <v>14</v>
          </cell>
          <cell r="AS7426">
            <v>42249</v>
          </cell>
          <cell r="AT7426" t="str">
            <v>UMV-638-2013 Terminado Acciones de Movilidad UAERMV Circuito Movilidad  -</v>
          </cell>
          <cell r="AU7426">
            <v>42249</v>
          </cell>
          <cell r="AV7426" t="str">
            <v>VIABLE</v>
          </cell>
        </row>
        <row r="7427">
          <cell r="AP7427">
            <v>182935</v>
          </cell>
          <cell r="AQ7427">
            <v>14001451</v>
          </cell>
          <cell r="AR7427">
            <v>14</v>
          </cell>
          <cell r="AS7427">
            <v>42249</v>
          </cell>
          <cell r="AT7427" t="str">
            <v>UMV-638-2013 Terminado Acciones de Movilidad UAERMV Circuito Movilidad  -</v>
          </cell>
          <cell r="AU7427">
            <v>42249</v>
          </cell>
          <cell r="AV7427" t="str">
            <v>VIABLE</v>
          </cell>
        </row>
        <row r="7428">
          <cell r="AP7428">
            <v>182936</v>
          </cell>
          <cell r="AQ7428">
            <v>14001435</v>
          </cell>
          <cell r="AR7428">
            <v>14</v>
          </cell>
          <cell r="AS7428">
            <v>42249</v>
          </cell>
          <cell r="AT7428" t="str">
            <v>UMV-638-2013 Terminado Acciones de Movilidad UAERMV Circuito Movilidad  -</v>
          </cell>
          <cell r="AU7428">
            <v>42249</v>
          </cell>
          <cell r="AV7428" t="str">
            <v>VIABLE</v>
          </cell>
        </row>
        <row r="7429">
          <cell r="AP7429">
            <v>182940</v>
          </cell>
          <cell r="AQ7429">
            <v>14001392</v>
          </cell>
          <cell r="AR7429">
            <v>14</v>
          </cell>
          <cell r="AS7429">
            <v>42249</v>
          </cell>
          <cell r="AT7429" t="str">
            <v>UMV-638-2013 Terminado Acciones de Movilidad UAERMV Circuito Movilidad  -</v>
          </cell>
          <cell r="AU7429">
            <v>42249</v>
          </cell>
          <cell r="AV7429" t="str">
            <v>VIABLE</v>
          </cell>
        </row>
        <row r="7430">
          <cell r="AP7430">
            <v>182941</v>
          </cell>
          <cell r="AQ7430">
            <v>14001372</v>
          </cell>
          <cell r="AR7430">
            <v>14</v>
          </cell>
          <cell r="AS7430">
            <v>42249</v>
          </cell>
          <cell r="AT7430" t="str">
            <v>UMV-638-2013 Terminado Acciones de Movilidad UAERMV Circuito Movilidad  -</v>
          </cell>
          <cell r="AU7430">
            <v>42249</v>
          </cell>
          <cell r="AV7430" t="str">
            <v>VIABLE</v>
          </cell>
        </row>
        <row r="7431">
          <cell r="AP7431">
            <v>182942</v>
          </cell>
          <cell r="AQ7431">
            <v>14001353</v>
          </cell>
          <cell r="AR7431">
            <v>14</v>
          </cell>
          <cell r="AS7431">
            <v>42249</v>
          </cell>
          <cell r="AT7431" t="str">
            <v>UMV-638-2013 Terminado Acciones de Movilidad UAERMV Circuito Movilidad  -</v>
          </cell>
          <cell r="AU7431">
            <v>42249</v>
          </cell>
          <cell r="AV7431" t="str">
            <v>VIABLE</v>
          </cell>
        </row>
        <row r="7432">
          <cell r="AP7432">
            <v>182948</v>
          </cell>
          <cell r="AQ7432">
            <v>14001266</v>
          </cell>
          <cell r="AR7432">
            <v>14</v>
          </cell>
          <cell r="AS7432">
            <v>42249</v>
          </cell>
          <cell r="AT7432" t="str">
            <v>UMV-638-2013 Terminado Acciones de Movilidad UAERMV Circuito Movilidad  -</v>
          </cell>
          <cell r="AU7432">
            <v>42249</v>
          </cell>
          <cell r="AV7432" t="str">
            <v>VIABLE</v>
          </cell>
        </row>
        <row r="7433">
          <cell r="AP7433">
            <v>182949</v>
          </cell>
          <cell r="AQ7433">
            <v>14001266</v>
          </cell>
          <cell r="AR7433">
            <v>14</v>
          </cell>
          <cell r="AS7433">
            <v>42249</v>
          </cell>
          <cell r="AT7433" t="str">
            <v>UMV-638-2013 Terminado Acciones de Movilidad UAERMV Circuito Movilidad  -</v>
          </cell>
          <cell r="AU7433">
            <v>42249</v>
          </cell>
          <cell r="AV7433" t="str">
            <v>VIABLE</v>
          </cell>
        </row>
        <row r="7434">
          <cell r="AP7434">
            <v>182972</v>
          </cell>
          <cell r="AQ7434">
            <v>14000954</v>
          </cell>
          <cell r="AR7434">
            <v>14</v>
          </cell>
          <cell r="AS7434">
            <v>41519</v>
          </cell>
          <cell r="AT7434" t="str">
            <v>SD Terminado Mantenimiento Periódico UAERMV Circuito Movilidad  -</v>
          </cell>
          <cell r="AU7434">
            <v>41519</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v>41519</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v>42698</v>
          </cell>
          <cell r="AV7436" t="str">
            <v>sc</v>
          </cell>
        </row>
        <row r="7437">
          <cell r="AP7437">
            <v>183011</v>
          </cell>
          <cell r="AQ7437">
            <v>14001338</v>
          </cell>
          <cell r="AR7437">
            <v>14</v>
          </cell>
          <cell r="AS7437">
            <v>42698</v>
          </cell>
          <cell r="AT7437" t="str">
            <v>LP 009-2016 Reservado Conservacion FDL LOS MARTIRES Circuito Movilidad SD -</v>
          </cell>
          <cell r="AU7437">
            <v>42698</v>
          </cell>
          <cell r="AV7437" t="str">
            <v>sc</v>
          </cell>
        </row>
        <row r="7438">
          <cell r="AP7438">
            <v>183012</v>
          </cell>
          <cell r="AQ7438">
            <v>14001337</v>
          </cell>
          <cell r="AR7438">
            <v>14</v>
          </cell>
          <cell r="AS7438">
            <v>42698</v>
          </cell>
          <cell r="AT7438" t="str">
            <v>LP 009-2016 Reservado Conservacion FDL LOS MARTIRES Arterial SD -</v>
          </cell>
          <cell r="AU7438">
            <v>42698</v>
          </cell>
          <cell r="AV7438" t="str">
            <v>sc</v>
          </cell>
        </row>
        <row r="7439">
          <cell r="AP7439">
            <v>183013</v>
          </cell>
          <cell r="AQ7439">
            <v>14001332</v>
          </cell>
          <cell r="AR7439">
            <v>14</v>
          </cell>
          <cell r="AS7439">
            <v>42698</v>
          </cell>
          <cell r="AT7439" t="str">
            <v>LP 009-2016 Reservado Conservacion FDL LOS MARTIRES Arterial SD -</v>
          </cell>
          <cell r="AU7439">
            <v>42698</v>
          </cell>
          <cell r="AV7439" t="str">
            <v>sc</v>
          </cell>
        </row>
        <row r="7440">
          <cell r="AP7440">
            <v>183014</v>
          </cell>
          <cell r="AQ7440">
            <v>14001330</v>
          </cell>
          <cell r="AR7440">
            <v>14</v>
          </cell>
          <cell r="AS7440">
            <v>42698</v>
          </cell>
          <cell r="AT7440" t="str">
            <v>LP 009-2016 Reservado Conservacion FDL LOS MARTIRES Arterial SD -</v>
          </cell>
          <cell r="AU7440">
            <v>42698</v>
          </cell>
          <cell r="AV7440" t="str">
            <v>sc</v>
          </cell>
        </row>
        <row r="7441">
          <cell r="AP7441">
            <v>183015</v>
          </cell>
          <cell r="AQ7441">
            <v>14001328</v>
          </cell>
          <cell r="AR7441">
            <v>14</v>
          </cell>
          <cell r="AS7441">
            <v>42698</v>
          </cell>
          <cell r="AT7441" t="str">
            <v>LP 009-2016 Reservado Conservacion FDL LOS MARTIRES Arterial SD -</v>
          </cell>
          <cell r="AU7441">
            <v>42698</v>
          </cell>
          <cell r="AV7441" t="str">
            <v>sc</v>
          </cell>
        </row>
        <row r="7442">
          <cell r="AP7442">
            <v>183061</v>
          </cell>
          <cell r="AQ7442">
            <v>14000931</v>
          </cell>
          <cell r="AR7442">
            <v>14</v>
          </cell>
          <cell r="AS7442">
            <v>40737</v>
          </cell>
          <cell r="AT7442" t="str">
            <v>SD Terminado Mantenimiento Periódico UAERMV Circuito Movilidad  -</v>
          </cell>
          <cell r="AU7442">
            <v>40737</v>
          </cell>
          <cell r="AV7442" t="str">
            <v>sc</v>
          </cell>
        </row>
        <row r="7443">
          <cell r="AP7443">
            <v>183062</v>
          </cell>
          <cell r="AQ7443">
            <v>14000903</v>
          </cell>
          <cell r="AR7443">
            <v>14</v>
          </cell>
          <cell r="AS7443">
            <v>40737</v>
          </cell>
          <cell r="AT7443" t="str">
            <v>SD Terminado Mantenimiento Periódico UAERMV Circuito Movilidad  -</v>
          </cell>
          <cell r="AU7443">
            <v>40737</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v>41810</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v>41886</v>
          </cell>
          <cell r="AV7445" t="str">
            <v>RESERVADO FDL</v>
          </cell>
        </row>
        <row r="7446">
          <cell r="AP7446">
            <v>183565</v>
          </cell>
          <cell r="AQ7446">
            <v>14000618</v>
          </cell>
          <cell r="AR7446">
            <v>14</v>
          </cell>
          <cell r="AS7446">
            <v>42249</v>
          </cell>
          <cell r="AT7446" t="str">
            <v>UMV-638-2013 Terminado Acciones de Movilidad UAERMV Circuito Movilidad  -</v>
          </cell>
          <cell r="AU7446">
            <v>42249</v>
          </cell>
          <cell r="AV7446" t="str">
            <v>VIABLE</v>
          </cell>
        </row>
        <row r="7447">
          <cell r="AP7447">
            <v>183567</v>
          </cell>
          <cell r="AQ7447">
            <v>14000563</v>
          </cell>
          <cell r="AR7447">
            <v>14</v>
          </cell>
          <cell r="AS7447">
            <v>42768</v>
          </cell>
          <cell r="AT7447" t="str">
            <v>SD Reservado Acciones de Movilidad UAERMV Circuito Movilidad Salvando Vidas -</v>
          </cell>
          <cell r="AU7447">
            <v>42768</v>
          </cell>
          <cell r="AV7447" t="str">
            <v>RESERVADO UMV</v>
          </cell>
        </row>
        <row r="7448">
          <cell r="AP7448">
            <v>183569</v>
          </cell>
          <cell r="AQ7448">
            <v>14000473</v>
          </cell>
          <cell r="AR7448">
            <v>14</v>
          </cell>
          <cell r="AS7448">
            <v>42667</v>
          </cell>
          <cell r="AT7448" t="str">
            <v>SD Terminado Mantenimiento Rutinario UAERMV Circuito Movilidad SD -</v>
          </cell>
          <cell r="AU7448">
            <v>42667</v>
          </cell>
          <cell r="AV7448" t="str">
            <v>VIABLE</v>
          </cell>
        </row>
        <row r="7449">
          <cell r="AP7449">
            <v>183570</v>
          </cell>
          <cell r="AQ7449">
            <v>14000455</v>
          </cell>
          <cell r="AR7449">
            <v>14</v>
          </cell>
          <cell r="AS7449">
            <v>42249</v>
          </cell>
          <cell r="AT7449" t="str">
            <v>UMV-638-2013 Terminado Acciones de Movilidad UAERMV Circuito Movilidad  -</v>
          </cell>
          <cell r="AU7449">
            <v>42249</v>
          </cell>
          <cell r="AV7449" t="str">
            <v>VIABLE</v>
          </cell>
        </row>
        <row r="7450">
          <cell r="AP7450">
            <v>183571</v>
          </cell>
          <cell r="AQ7450">
            <v>14000429</v>
          </cell>
          <cell r="AR7450">
            <v>14</v>
          </cell>
          <cell r="AS7450">
            <v>42249</v>
          </cell>
          <cell r="AT7450" t="str">
            <v>UMV-638-2013 Terminado Acciones de Movilidad UAERMV Circuito Movilidad  -</v>
          </cell>
          <cell r="AU7450">
            <v>42249</v>
          </cell>
          <cell r="AV7450" t="str">
            <v>VIABLE</v>
          </cell>
        </row>
        <row r="7451">
          <cell r="AP7451">
            <v>183601</v>
          </cell>
          <cell r="AQ7451">
            <v>14000431</v>
          </cell>
          <cell r="AR7451">
            <v>14</v>
          </cell>
          <cell r="AS7451">
            <v>42731</v>
          </cell>
          <cell r="AT7451" t="str">
            <v>SD Reservado Mantenimiento Periódico IDU Circuito Movilidad EJECUCION SITP 2016 -</v>
          </cell>
          <cell r="AU7451">
            <v>42731</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v>42766</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v>42766</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v>42731</v>
          </cell>
          <cell r="AV7454" t="str">
            <v>RESERVADO IDU</v>
          </cell>
        </row>
        <row r="7455">
          <cell r="AP7455">
            <v>183606</v>
          </cell>
          <cell r="AQ7455">
            <v>14000371</v>
          </cell>
          <cell r="AR7455">
            <v>14</v>
          </cell>
          <cell r="AS7455">
            <v>42313</v>
          </cell>
          <cell r="AT7455" t="str">
            <v>IDU-1669-2014 Terminado Reconstrucción IDU Circuito Movilidad  -</v>
          </cell>
          <cell r="AU7455">
            <v>42313</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v>42313</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v>42313</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v>42215</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v>42215</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v>42215</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v>42215</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v>42215</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v>42215</v>
          </cell>
          <cell r="AV7463" t="str">
            <v>sc</v>
          </cell>
        </row>
        <row r="7464">
          <cell r="AP7464">
            <v>183676</v>
          </cell>
          <cell r="AQ7464">
            <v>14000112</v>
          </cell>
          <cell r="AR7464">
            <v>14</v>
          </cell>
          <cell r="AT7464" t="str">
            <v>SD Terminado Mantenimiento Periódico FDL LOS MARTIRES Local  Reporte servidor de mapas febrero 2016-</v>
          </cell>
          <cell r="AU7464">
            <v>14</v>
          </cell>
          <cell r="AV7464" t="str">
            <v>sc</v>
          </cell>
        </row>
        <row r="7465">
          <cell r="AP7465">
            <v>183726</v>
          </cell>
          <cell r="AQ7465">
            <v>14000101</v>
          </cell>
          <cell r="AR7465">
            <v>14</v>
          </cell>
          <cell r="AS7465">
            <v>41411</v>
          </cell>
          <cell r="AT7465" t="str">
            <v>SD Terminado Mantenimiento Periódico UAERMV Arterial  -</v>
          </cell>
          <cell r="AU7465">
            <v>41411</v>
          </cell>
          <cell r="AV7465" t="str">
            <v>sc</v>
          </cell>
        </row>
        <row r="7466">
          <cell r="AP7466">
            <v>183727</v>
          </cell>
          <cell r="AQ7466">
            <v>14000101</v>
          </cell>
          <cell r="AR7466">
            <v>14</v>
          </cell>
          <cell r="AS7466">
            <v>41411</v>
          </cell>
          <cell r="AT7466" t="str">
            <v>SD Terminado Mantenimiento Periódico UAERMV Arterial  -</v>
          </cell>
          <cell r="AU7466">
            <v>41411</v>
          </cell>
          <cell r="AV7466" t="str">
            <v>sc</v>
          </cell>
        </row>
        <row r="7467">
          <cell r="AP7467">
            <v>183755</v>
          </cell>
          <cell r="AQ7467">
            <v>14000073</v>
          </cell>
          <cell r="AR7467">
            <v>14</v>
          </cell>
          <cell r="AS7467">
            <v>40799</v>
          </cell>
          <cell r="AT7467" t="str">
            <v>UMV-78-2010 Terminado Rehabilitación UAERMV Local  -</v>
          </cell>
          <cell r="AU7467">
            <v>40799</v>
          </cell>
          <cell r="AV7467" t="str">
            <v>VIABLE</v>
          </cell>
        </row>
        <row r="7468">
          <cell r="AP7468">
            <v>183756</v>
          </cell>
          <cell r="AQ7468">
            <v>14000062</v>
          </cell>
          <cell r="AR7468">
            <v>14</v>
          </cell>
          <cell r="AS7468">
            <v>40799</v>
          </cell>
          <cell r="AT7468" t="str">
            <v>UMV-78-2010 Terminado Rehabilitación UAERMV Local  -</v>
          </cell>
          <cell r="AU7468">
            <v>40799</v>
          </cell>
          <cell r="AV7468" t="str">
            <v>VIABLE</v>
          </cell>
        </row>
        <row r="7469">
          <cell r="AP7469">
            <v>183802</v>
          </cell>
          <cell r="AQ7469">
            <v>14000209</v>
          </cell>
          <cell r="AR7469">
            <v>14</v>
          </cell>
          <cell r="AS7469">
            <v>42731</v>
          </cell>
          <cell r="AT7469" t="str">
            <v>SD Reservado Mantenimiento Rutinario IDU Circuito Movilidad EJECUCION SITP 2016 -</v>
          </cell>
          <cell r="AU7469">
            <v>42731</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v>42731</v>
          </cell>
          <cell r="AV7470" t="str">
            <v>RESERVADO IDU</v>
          </cell>
        </row>
        <row r="7471">
          <cell r="AP7471">
            <v>183804</v>
          </cell>
          <cell r="AQ7471">
            <v>14000182</v>
          </cell>
          <cell r="AR7471">
            <v>14</v>
          </cell>
          <cell r="AS7471">
            <v>42698</v>
          </cell>
          <cell r="AT7471" t="str">
            <v>LP 009-2016 Reservado Conservacion FDL LOS MARTIRES Circuito Movilidad SD -</v>
          </cell>
          <cell r="AU7471">
            <v>42698</v>
          </cell>
          <cell r="AV7471" t="str">
            <v>RESERVADO FDL</v>
          </cell>
        </row>
        <row r="7472">
          <cell r="AP7472">
            <v>183805</v>
          </cell>
          <cell r="AQ7472">
            <v>14000170</v>
          </cell>
          <cell r="AR7472">
            <v>14</v>
          </cell>
          <cell r="AS7472">
            <v>42577</v>
          </cell>
          <cell r="AT7472" t="str">
            <v>SD Reservado Diagnostico IDU Circuito Movilidad SITP 2016 -</v>
          </cell>
          <cell r="AU7472">
            <v>42577</v>
          </cell>
          <cell r="AV7472" t="str">
            <v>RESERVADO IDU</v>
          </cell>
        </row>
        <row r="7473">
          <cell r="AP7473">
            <v>183846</v>
          </cell>
          <cell r="AQ7473">
            <v>14000058</v>
          </cell>
          <cell r="AR7473">
            <v>14</v>
          </cell>
          <cell r="AS7473">
            <v>41481</v>
          </cell>
          <cell r="AT7473" t="str">
            <v>SD Terminado Mantenimiento Periódico UAERMV Circuito Movilidad  -</v>
          </cell>
          <cell r="AU7473">
            <v>41481</v>
          </cell>
          <cell r="AV7473" t="str">
            <v>VIABLE</v>
          </cell>
        </row>
        <row r="7474">
          <cell r="AP7474">
            <v>183847</v>
          </cell>
          <cell r="AQ7474">
            <v>14000039</v>
          </cell>
          <cell r="AR7474">
            <v>14</v>
          </cell>
          <cell r="AS7474">
            <v>42249</v>
          </cell>
          <cell r="AT7474" t="str">
            <v>UMV-638-2013 Terminado Acciones de Movilidad UAERMV Circuito Movilidad  -</v>
          </cell>
          <cell r="AU7474">
            <v>42249</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v>42768</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v>42768</v>
          </cell>
          <cell r="AV7476" t="str">
            <v>RESERVADO UMV</v>
          </cell>
        </row>
        <row r="7477">
          <cell r="AP7477">
            <v>472617</v>
          </cell>
          <cell r="AQ7477">
            <v>14000008</v>
          </cell>
          <cell r="AR7477">
            <v>14</v>
          </cell>
          <cell r="AS7477">
            <v>42403</v>
          </cell>
          <cell r="AT7477" t="str">
            <v>SD Reservado Mantenimiento Periódico UAERMV Local  -</v>
          </cell>
          <cell r="AU7477">
            <v>42403</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v>42342</v>
          </cell>
          <cell r="AV7478" t="str">
            <v>sc</v>
          </cell>
        </row>
        <row r="7479">
          <cell r="AP7479">
            <v>472627</v>
          </cell>
          <cell r="AQ7479">
            <v>14001665</v>
          </cell>
          <cell r="AR7479">
            <v>14</v>
          </cell>
          <cell r="AS7479">
            <v>42313</v>
          </cell>
          <cell r="AT7479" t="str">
            <v>IDU-70-2008 Terminado Rehabilitación IDU Circuito Movilidad  -</v>
          </cell>
          <cell r="AU7479">
            <v>42313</v>
          </cell>
          <cell r="AV7479" t="str">
            <v>VIABLE</v>
          </cell>
        </row>
        <row r="7480">
          <cell r="AP7480">
            <v>472635</v>
          </cell>
          <cell r="AQ7480">
            <v>14001672</v>
          </cell>
          <cell r="AR7480">
            <v>14</v>
          </cell>
          <cell r="AS7480">
            <v>42313</v>
          </cell>
          <cell r="AT7480" t="str">
            <v>IDU-1669-2014 Terminado Rehabilitación IDU Circuito Movilidad  -</v>
          </cell>
          <cell r="AU7480">
            <v>42313</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v>42249</v>
          </cell>
          <cell r="AV7481" t="str">
            <v>VIABLE</v>
          </cell>
        </row>
        <row r="7482">
          <cell r="AP7482">
            <v>472666</v>
          </cell>
          <cell r="AQ7482">
            <v>14001714</v>
          </cell>
          <cell r="AR7482">
            <v>14</v>
          </cell>
          <cell r="AS7482">
            <v>42249</v>
          </cell>
          <cell r="AT7482" t="str">
            <v>UMV-638-2013 Terminado Acciones de Movilidad UAERMV Circuito Movilidad  -</v>
          </cell>
          <cell r="AU7482">
            <v>42249</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v>42249</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v>42412</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v>42412</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v>42412</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v>42412</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v>42412</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v>42412</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v>42412</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v>42412</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v>42412</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v>42412</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v>42412</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v>42412</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v>42412</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v>42412</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v>42412</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v>42412</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v>42412</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v>42412</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v>42412</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v>42412</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v>42412</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v>42412</v>
          </cell>
          <cell r="AV7509" t="str">
            <v>sc</v>
          </cell>
        </row>
        <row r="7510">
          <cell r="AP7510">
            <v>508402</v>
          </cell>
          <cell r="AQ7510">
            <v>15000109</v>
          </cell>
          <cell r="AR7510">
            <v>14</v>
          </cell>
          <cell r="AS7510">
            <v>42313</v>
          </cell>
          <cell r="AT7510" t="str">
            <v>IDU-1825-2013 Terminado Mantenimiento Periódico IDU Arterial  -</v>
          </cell>
          <cell r="AU7510">
            <v>42313</v>
          </cell>
          <cell r="AV7510" t="str">
            <v>sc</v>
          </cell>
        </row>
        <row r="7511">
          <cell r="AP7511">
            <v>508782</v>
          </cell>
          <cell r="AQ7511">
            <v>14001407</v>
          </cell>
          <cell r="AR7511">
            <v>14</v>
          </cell>
          <cell r="AS7511">
            <v>42313</v>
          </cell>
          <cell r="AT7511" t="str">
            <v>IDU-70-2008 Terminado Mantenimiento Periódico IDU Arterial  -</v>
          </cell>
          <cell r="AU7511">
            <v>42313</v>
          </cell>
          <cell r="AV7511" t="str">
            <v>sc</v>
          </cell>
        </row>
        <row r="7512">
          <cell r="AP7512">
            <v>508802</v>
          </cell>
          <cell r="AQ7512">
            <v>14001379</v>
          </cell>
          <cell r="AR7512">
            <v>14</v>
          </cell>
          <cell r="AS7512">
            <v>42313</v>
          </cell>
          <cell r="AT7512" t="str">
            <v>IDU-70-2008 Terminado Rehabilitación IDU Arterial  -</v>
          </cell>
          <cell r="AU7512">
            <v>42313</v>
          </cell>
          <cell r="AV7512" t="str">
            <v>sc</v>
          </cell>
        </row>
        <row r="7513">
          <cell r="AP7513">
            <v>508804</v>
          </cell>
          <cell r="AQ7513">
            <v>14001379</v>
          </cell>
          <cell r="AR7513">
            <v>14</v>
          </cell>
          <cell r="AS7513">
            <v>42313</v>
          </cell>
          <cell r="AT7513" t="str">
            <v>IDU-70-2008 Terminado Rehabilitación IDU Arterial  -</v>
          </cell>
          <cell r="AU7513">
            <v>42313</v>
          </cell>
          <cell r="AV7513" t="str">
            <v>sc</v>
          </cell>
        </row>
        <row r="7514">
          <cell r="AP7514">
            <v>508809</v>
          </cell>
          <cell r="AQ7514">
            <v>14001348</v>
          </cell>
          <cell r="AR7514">
            <v>14</v>
          </cell>
          <cell r="AS7514">
            <v>42313</v>
          </cell>
          <cell r="AT7514" t="str">
            <v>IDU-70-2008 Terminado Rehabilitación IDU Arterial  -</v>
          </cell>
          <cell r="AU7514">
            <v>42313</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v>42342</v>
          </cell>
          <cell r="AV7618" t="str">
            <v>sc</v>
          </cell>
        </row>
        <row r="7619">
          <cell r="AP7619">
            <v>184138</v>
          </cell>
          <cell r="AQ7619">
            <v>15001247</v>
          </cell>
          <cell r="AR7619">
            <v>15</v>
          </cell>
          <cell r="AS7619">
            <v>41411</v>
          </cell>
          <cell r="AT7619" t="str">
            <v>SD Terminado Mantenimiento Periódico UAERMV Arterial  -</v>
          </cell>
          <cell r="AU7619">
            <v>41411</v>
          </cell>
          <cell r="AV7619" t="str">
            <v>sc</v>
          </cell>
        </row>
        <row r="7620">
          <cell r="AP7620">
            <v>184139</v>
          </cell>
          <cell r="AQ7620">
            <v>15001225</v>
          </cell>
          <cell r="AR7620">
            <v>15</v>
          </cell>
          <cell r="AS7620">
            <v>41411</v>
          </cell>
          <cell r="AT7620" t="str">
            <v>SD Terminado Mantenimiento Periódico UAERMV Arterial  -</v>
          </cell>
          <cell r="AU7620">
            <v>41411</v>
          </cell>
          <cell r="AV7620" t="str">
            <v>sc</v>
          </cell>
        </row>
        <row r="7621">
          <cell r="AP7621">
            <v>184140</v>
          </cell>
          <cell r="AQ7621">
            <v>15001225</v>
          </cell>
          <cell r="AR7621">
            <v>15</v>
          </cell>
          <cell r="AS7621">
            <v>41411</v>
          </cell>
          <cell r="AT7621" t="str">
            <v>SD Terminado Mantenimiento Periódico UAERMV Arterial  -</v>
          </cell>
          <cell r="AU7621">
            <v>41411</v>
          </cell>
          <cell r="AV7621" t="str">
            <v>sc</v>
          </cell>
        </row>
        <row r="7622">
          <cell r="AP7622">
            <v>184147</v>
          </cell>
          <cell r="AQ7622">
            <v>15001130</v>
          </cell>
          <cell r="AR7622">
            <v>15</v>
          </cell>
          <cell r="AS7622">
            <v>41411</v>
          </cell>
          <cell r="AT7622" t="str">
            <v>SD Terminado Mantenimiento Periódico UAERMV Arterial  -</v>
          </cell>
          <cell r="AU7622">
            <v>41411</v>
          </cell>
          <cell r="AV7622" t="str">
            <v>sc</v>
          </cell>
        </row>
        <row r="7623">
          <cell r="AP7623">
            <v>184148</v>
          </cell>
          <cell r="AQ7623">
            <v>15001130</v>
          </cell>
          <cell r="AR7623">
            <v>15</v>
          </cell>
          <cell r="AS7623">
            <v>41411</v>
          </cell>
          <cell r="AT7623" t="str">
            <v>SD Terminado Mantenimiento Periódico UAERMV Arterial  -</v>
          </cell>
          <cell r="AU7623">
            <v>41411</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v>42691</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v>42691</v>
          </cell>
          <cell r="AV7625" t="str">
            <v>sc</v>
          </cell>
        </row>
        <row r="7626">
          <cell r="AP7626">
            <v>184155</v>
          </cell>
          <cell r="AQ7626">
            <v>15001063</v>
          </cell>
          <cell r="AR7626">
            <v>15</v>
          </cell>
          <cell r="AS7626">
            <v>41411</v>
          </cell>
          <cell r="AT7626" t="str">
            <v>SD Terminado Mantenimiento Periódico UAERMV Arterial  -</v>
          </cell>
          <cell r="AU7626">
            <v>41411</v>
          </cell>
          <cell r="AV7626" t="str">
            <v>sc</v>
          </cell>
        </row>
        <row r="7627">
          <cell r="AP7627">
            <v>184156</v>
          </cell>
          <cell r="AQ7627">
            <v>15001063</v>
          </cell>
          <cell r="AR7627">
            <v>15</v>
          </cell>
          <cell r="AS7627">
            <v>41411</v>
          </cell>
          <cell r="AT7627" t="str">
            <v>SD Terminado Mantenimiento Periódico UAERMV Arterial  -</v>
          </cell>
          <cell r="AU7627">
            <v>41411</v>
          </cell>
          <cell r="AV7627" t="str">
            <v>sc</v>
          </cell>
        </row>
        <row r="7628">
          <cell r="AP7628">
            <v>184203</v>
          </cell>
          <cell r="AQ7628">
            <v>15001395</v>
          </cell>
          <cell r="AR7628">
            <v>15</v>
          </cell>
          <cell r="AS7628">
            <v>42766</v>
          </cell>
          <cell r="AT7628" t="str">
            <v>SD Reservado Mantenimiento Periódico IDU Circuito Movilidad EJECUCION SITP 2016 -</v>
          </cell>
          <cell r="AU7628">
            <v>42766</v>
          </cell>
          <cell r="AV7628" t="str">
            <v>sc</v>
          </cell>
        </row>
        <row r="7629">
          <cell r="AP7629">
            <v>184204</v>
          </cell>
          <cell r="AQ7629">
            <v>15001395</v>
          </cell>
          <cell r="AR7629">
            <v>15</v>
          </cell>
          <cell r="AS7629">
            <v>42766</v>
          </cell>
          <cell r="AT7629" t="str">
            <v>SD Reservado Mantenimiento Periódico IDU Circuito Movilidad EJECUCION SITP 2016 -</v>
          </cell>
          <cell r="AU7629">
            <v>42766</v>
          </cell>
          <cell r="AV7629" t="str">
            <v>sc</v>
          </cell>
        </row>
        <row r="7630">
          <cell r="AP7630">
            <v>184205</v>
          </cell>
          <cell r="AQ7630">
            <v>15001382</v>
          </cell>
          <cell r="AR7630">
            <v>15</v>
          </cell>
          <cell r="AS7630">
            <v>42731</v>
          </cell>
          <cell r="AT7630" t="str">
            <v>SD Reservado Mantenimiento Rutinario IDU Circuito Movilidad EJECUCION SITP 2016 -</v>
          </cell>
          <cell r="AU7630">
            <v>42731</v>
          </cell>
          <cell r="AV7630" t="str">
            <v>sc</v>
          </cell>
        </row>
        <row r="7631">
          <cell r="AP7631">
            <v>184206</v>
          </cell>
          <cell r="AQ7631">
            <v>15001382</v>
          </cell>
          <cell r="AR7631">
            <v>15</v>
          </cell>
          <cell r="AS7631">
            <v>42766</v>
          </cell>
          <cell r="AT7631" t="str">
            <v>SD Reservado Mantenimiento Rutinario IDU Circuito Movilidad EJECUCION SITP 2016 -</v>
          </cell>
          <cell r="AU7631">
            <v>42766</v>
          </cell>
          <cell r="AV7631" t="str">
            <v>sc</v>
          </cell>
        </row>
        <row r="7632">
          <cell r="AP7632">
            <v>184207</v>
          </cell>
          <cell r="AQ7632">
            <v>15001375</v>
          </cell>
          <cell r="AR7632">
            <v>15</v>
          </cell>
          <cell r="AS7632">
            <v>42766</v>
          </cell>
          <cell r="AT7632" t="str">
            <v>SD Reservado Mantenimiento Rutinario IDU Circuito Movilidad EJECUCION SITP 2016 -</v>
          </cell>
          <cell r="AU7632">
            <v>42766</v>
          </cell>
          <cell r="AV7632" t="str">
            <v>sc</v>
          </cell>
        </row>
        <row r="7633">
          <cell r="AP7633">
            <v>184208</v>
          </cell>
          <cell r="AQ7633">
            <v>15001375</v>
          </cell>
          <cell r="AR7633">
            <v>15</v>
          </cell>
          <cell r="AS7633">
            <v>42766</v>
          </cell>
          <cell r="AT7633" t="str">
            <v>SD Reservado Mantenimiento Rutinario IDU Circuito Movilidad EJECUCION SITP 2016 -</v>
          </cell>
          <cell r="AU7633">
            <v>42766</v>
          </cell>
          <cell r="AV7633" t="str">
            <v>sc</v>
          </cell>
        </row>
        <row r="7634">
          <cell r="AP7634">
            <v>184238</v>
          </cell>
          <cell r="AQ7634">
            <v>15001368</v>
          </cell>
          <cell r="AR7634">
            <v>15</v>
          </cell>
          <cell r="AS7634">
            <v>42731</v>
          </cell>
          <cell r="AT7634" t="str">
            <v>SD Reservado Mantenimiento Rutinario IDU Circuito Movilidad EJECUCION SITP 2016 -</v>
          </cell>
          <cell r="AU7634">
            <v>42731</v>
          </cell>
          <cell r="AV7634" t="str">
            <v>sc</v>
          </cell>
        </row>
        <row r="7635">
          <cell r="AP7635">
            <v>184239</v>
          </cell>
          <cell r="AQ7635">
            <v>15001368</v>
          </cell>
          <cell r="AR7635">
            <v>15</v>
          </cell>
          <cell r="AS7635">
            <v>42766</v>
          </cell>
          <cell r="AT7635" t="str">
            <v>SD Reservado Mantenimiento Rutinario IDU Circuito Movilidad EJECUCION SITP 2016 -</v>
          </cell>
          <cell r="AU7635">
            <v>42766</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v>42691</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v>42691</v>
          </cell>
          <cell r="AV7637" t="str">
            <v>sc</v>
          </cell>
        </row>
        <row r="7638">
          <cell r="AP7638">
            <v>184242</v>
          </cell>
          <cell r="AQ7638">
            <v>15001391</v>
          </cell>
          <cell r="AR7638">
            <v>15</v>
          </cell>
          <cell r="AS7638">
            <v>42731</v>
          </cell>
          <cell r="AT7638" t="str">
            <v>SD Reservado Mantenimiento Rutinario IDU Circuito Movilidad EJECUCION SITP 2016 -</v>
          </cell>
          <cell r="AU7638">
            <v>42731</v>
          </cell>
          <cell r="AV7638" t="str">
            <v>sc</v>
          </cell>
        </row>
        <row r="7639">
          <cell r="AP7639">
            <v>184243</v>
          </cell>
          <cell r="AQ7639">
            <v>15001391</v>
          </cell>
          <cell r="AR7639">
            <v>15</v>
          </cell>
          <cell r="AS7639">
            <v>42766</v>
          </cell>
          <cell r="AT7639" t="str">
            <v>SD Reservado Mantenimiento Rutinario IDU Circuito Movilidad EJECUCION SITP 2016 -</v>
          </cell>
          <cell r="AU7639">
            <v>42766</v>
          </cell>
          <cell r="AV7639" t="str">
            <v>sc</v>
          </cell>
        </row>
        <row r="7640">
          <cell r="AP7640">
            <v>184244</v>
          </cell>
          <cell r="AQ7640">
            <v>15001402</v>
          </cell>
          <cell r="AR7640">
            <v>15</v>
          </cell>
          <cell r="AS7640">
            <v>42731</v>
          </cell>
          <cell r="AT7640" t="str">
            <v>SD Reservado Mantenimiento Rutinario IDU Circuito Movilidad EJECUCION SITP 2016 -</v>
          </cell>
          <cell r="AU7640">
            <v>42731</v>
          </cell>
          <cell r="AV7640" t="str">
            <v>sc</v>
          </cell>
        </row>
        <row r="7641">
          <cell r="AP7641">
            <v>184245</v>
          </cell>
          <cell r="AQ7641">
            <v>15001402</v>
          </cell>
          <cell r="AR7641">
            <v>15</v>
          </cell>
          <cell r="AS7641">
            <v>42766</v>
          </cell>
          <cell r="AT7641" t="str">
            <v>SD Reservado Mantenimiento Rutinario IDU Circuito Movilidad EJECUCION SITP 2016 -</v>
          </cell>
          <cell r="AU7641">
            <v>42766</v>
          </cell>
          <cell r="AV7641" t="str">
            <v>sc</v>
          </cell>
        </row>
        <row r="7642">
          <cell r="AP7642">
            <v>184246</v>
          </cell>
          <cell r="AQ7642">
            <v>15001418</v>
          </cell>
          <cell r="AR7642">
            <v>15</v>
          </cell>
          <cell r="AS7642">
            <v>42766</v>
          </cell>
          <cell r="AT7642" t="str">
            <v>SD Reservado Mantenimiento Rutinario IDU Circuito Movilidad EJECUCION SITP 2016 -</v>
          </cell>
          <cell r="AU7642">
            <v>42766</v>
          </cell>
          <cell r="AV7642" t="str">
            <v>sc</v>
          </cell>
        </row>
        <row r="7643">
          <cell r="AP7643">
            <v>184247</v>
          </cell>
          <cell r="AQ7643">
            <v>15001418</v>
          </cell>
          <cell r="AR7643">
            <v>15</v>
          </cell>
          <cell r="AS7643">
            <v>42731</v>
          </cell>
          <cell r="AT7643" t="str">
            <v>SD Reservado Mantenimiento Rutinario IDU Circuito Movilidad EJECUCION SITP 2016 -</v>
          </cell>
          <cell r="AU7643">
            <v>42731</v>
          </cell>
          <cell r="AV7643" t="str">
            <v>sc</v>
          </cell>
        </row>
        <row r="7644">
          <cell r="AP7644">
            <v>184284</v>
          </cell>
          <cell r="AQ7644">
            <v>15001425</v>
          </cell>
          <cell r="AR7644">
            <v>15</v>
          </cell>
          <cell r="AS7644">
            <v>42731</v>
          </cell>
          <cell r="AT7644" t="str">
            <v>SD Reservado Mantenimiento Rutinario IDU Circuito Movilidad EJECUCION SITP 2016 -</v>
          </cell>
          <cell r="AU7644">
            <v>42731</v>
          </cell>
          <cell r="AV7644" t="str">
            <v>sc</v>
          </cell>
        </row>
        <row r="7645">
          <cell r="AP7645">
            <v>184285</v>
          </cell>
          <cell r="AQ7645">
            <v>15001421</v>
          </cell>
          <cell r="AR7645">
            <v>15</v>
          </cell>
          <cell r="AS7645">
            <v>42731</v>
          </cell>
          <cell r="AT7645" t="str">
            <v>SD Reservado Mantenimiento Rutinario IDU Circuito Movilidad EJECUCION SITP 2016 -</v>
          </cell>
          <cell r="AU7645">
            <v>42731</v>
          </cell>
          <cell r="AV7645" t="str">
            <v>sc</v>
          </cell>
        </row>
        <row r="7646">
          <cell r="AP7646">
            <v>184286</v>
          </cell>
          <cell r="AQ7646">
            <v>15001417</v>
          </cell>
          <cell r="AR7646">
            <v>15</v>
          </cell>
          <cell r="AS7646">
            <v>42731</v>
          </cell>
          <cell r="AT7646" t="str">
            <v>SD Reservado Mantenimiento Rutinario IDU Circuito Movilidad EJECUCION SITP 2016 -</v>
          </cell>
          <cell r="AU7646">
            <v>42731</v>
          </cell>
          <cell r="AV7646" t="str">
            <v>sc</v>
          </cell>
        </row>
        <row r="7647">
          <cell r="AP7647">
            <v>184287</v>
          </cell>
          <cell r="AQ7647">
            <v>15001410</v>
          </cell>
          <cell r="AR7647">
            <v>15</v>
          </cell>
          <cell r="AS7647">
            <v>42731</v>
          </cell>
          <cell r="AT7647" t="str">
            <v>SD Reservado Mantenimiento Rutinario IDU Circuito Movilidad EJECUCION SITP 2016 -</v>
          </cell>
          <cell r="AU7647">
            <v>42731</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v>42691</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v>42691</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v>42691</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v>42691</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v>42691</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v>42691</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v>42691</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v>42691</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v>42691</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v>42691</v>
          </cell>
          <cell r="AV7657" t="str">
            <v>sc</v>
          </cell>
        </row>
        <row r="7658">
          <cell r="AP7658">
            <v>184399</v>
          </cell>
          <cell r="AQ7658">
            <v>15000679</v>
          </cell>
          <cell r="AR7658">
            <v>15</v>
          </cell>
          <cell r="AS7658">
            <v>42731</v>
          </cell>
          <cell r="AT7658" t="str">
            <v>SD Reservado Mantenimiento Rutinario IDU Circuito Movilidad EJECUCION SITP 2016 -</v>
          </cell>
          <cell r="AU7658">
            <v>42731</v>
          </cell>
          <cell r="AV7658" t="str">
            <v>sc</v>
          </cell>
        </row>
        <row r="7659">
          <cell r="AP7659">
            <v>184485</v>
          </cell>
          <cell r="AQ7659">
            <v>15000925</v>
          </cell>
          <cell r="AR7659">
            <v>15</v>
          </cell>
          <cell r="AS7659">
            <v>42731</v>
          </cell>
          <cell r="AT7659" t="str">
            <v>SD Reservado Mantenimiento Rutinario IDU Circuito Movilidad EJECUCION SITP 2016 -</v>
          </cell>
          <cell r="AU7659">
            <v>42731</v>
          </cell>
          <cell r="AV7659" t="str">
            <v>sc</v>
          </cell>
        </row>
        <row r="7660">
          <cell r="AP7660">
            <v>184486</v>
          </cell>
          <cell r="AQ7660">
            <v>15000906</v>
          </cell>
          <cell r="AR7660">
            <v>15</v>
          </cell>
          <cell r="AS7660">
            <v>42731</v>
          </cell>
          <cell r="AT7660" t="str">
            <v>SD Reservado Mantenimiento Rutinario IDU Circuito Movilidad EJECUCION SITP 2016 -</v>
          </cell>
          <cell r="AU7660">
            <v>42731</v>
          </cell>
          <cell r="AV7660" t="str">
            <v>sc</v>
          </cell>
        </row>
        <row r="7661">
          <cell r="AP7661">
            <v>184488</v>
          </cell>
          <cell r="AQ7661">
            <v>15000878</v>
          </cell>
          <cell r="AR7661">
            <v>15</v>
          </cell>
          <cell r="AS7661">
            <v>42731</v>
          </cell>
          <cell r="AT7661" t="str">
            <v>SD Reservado Mantenimiento Rutinario IDU Circuito Movilidad EJECUCION SITP 2016 -</v>
          </cell>
          <cell r="AU7661">
            <v>42731</v>
          </cell>
          <cell r="AV7661" t="str">
            <v>sc</v>
          </cell>
        </row>
        <row r="7662">
          <cell r="AP7662">
            <v>184489</v>
          </cell>
          <cell r="AQ7662">
            <v>15000769</v>
          </cell>
          <cell r="AR7662">
            <v>15</v>
          </cell>
          <cell r="AS7662">
            <v>42731</v>
          </cell>
          <cell r="AT7662" t="str">
            <v>SD Reservado Mantenimiento Rutinario IDU Circuito Movilidad EJECUCION SITP 2016 -</v>
          </cell>
          <cell r="AU7662">
            <v>42731</v>
          </cell>
          <cell r="AV7662" t="str">
            <v>sc</v>
          </cell>
        </row>
        <row r="7663">
          <cell r="AP7663">
            <v>184490</v>
          </cell>
          <cell r="AQ7663">
            <v>15000726</v>
          </cell>
          <cell r="AR7663">
            <v>15</v>
          </cell>
          <cell r="AS7663">
            <v>42731</v>
          </cell>
          <cell r="AT7663" t="str">
            <v>SD Reservado Mantenimiento Rutinario IDU Circuito Movilidad EJECUCION SITP 2016 -</v>
          </cell>
          <cell r="AU7663">
            <v>42731</v>
          </cell>
          <cell r="AV7663" t="str">
            <v>sc</v>
          </cell>
        </row>
        <row r="7664">
          <cell r="AP7664">
            <v>184491</v>
          </cell>
          <cell r="AQ7664">
            <v>15000680</v>
          </cell>
          <cell r="AR7664">
            <v>15</v>
          </cell>
          <cell r="AS7664">
            <v>42731</v>
          </cell>
          <cell r="AT7664" t="str">
            <v>SD Reservado Mantenimiento Rutinario IDU Circuito Movilidad EJECUCION SITP 2016 -</v>
          </cell>
          <cell r="AU7664">
            <v>42731</v>
          </cell>
          <cell r="AV7664" t="str">
            <v>sc</v>
          </cell>
        </row>
        <row r="7665">
          <cell r="AP7665">
            <v>184492</v>
          </cell>
          <cell r="AQ7665">
            <v>15000653</v>
          </cell>
          <cell r="AR7665">
            <v>15</v>
          </cell>
          <cell r="AS7665">
            <v>42731</v>
          </cell>
          <cell r="AT7665" t="str">
            <v>SD Reservado Mantenimiento Rutinario IDU Circuito Movilidad EJECUCION SITP 2016 -</v>
          </cell>
          <cell r="AU7665">
            <v>42731</v>
          </cell>
          <cell r="AV7665" t="str">
            <v>sc</v>
          </cell>
        </row>
        <row r="7666">
          <cell r="AP7666">
            <v>184493</v>
          </cell>
          <cell r="AQ7666">
            <v>15000604</v>
          </cell>
          <cell r="AR7666">
            <v>15</v>
          </cell>
          <cell r="AS7666">
            <v>42731</v>
          </cell>
          <cell r="AT7666" t="str">
            <v>SD Reservado Mantenimiento Rutinario IDU Circuito Movilidad EJECUCION SITP 2016 -</v>
          </cell>
          <cell r="AU7666">
            <v>42731</v>
          </cell>
          <cell r="AV7666" t="str">
            <v>sc</v>
          </cell>
        </row>
        <row r="7667">
          <cell r="AP7667">
            <v>184494</v>
          </cell>
          <cell r="AQ7667">
            <v>15000609</v>
          </cell>
          <cell r="AR7667">
            <v>15</v>
          </cell>
          <cell r="AS7667">
            <v>42731</v>
          </cell>
          <cell r="AT7667" t="str">
            <v>SD Reservado Mantenimiento Rutinario IDU Circuito Movilidad EJECUCION SITP 2016 -</v>
          </cell>
          <cell r="AU7667">
            <v>42731</v>
          </cell>
          <cell r="AV7667" t="str">
            <v>sc</v>
          </cell>
        </row>
        <row r="7668">
          <cell r="AP7668">
            <v>184495</v>
          </cell>
          <cell r="AQ7668">
            <v>15000927</v>
          </cell>
          <cell r="AR7668">
            <v>15</v>
          </cell>
          <cell r="AS7668">
            <v>42731</v>
          </cell>
          <cell r="AT7668" t="str">
            <v>SD Reservado Mantenimiento Rutinario IDU Local EJECUCION SITP 2016 -</v>
          </cell>
          <cell r="AU7668">
            <v>42731</v>
          </cell>
          <cell r="AV7668" t="str">
            <v>sc</v>
          </cell>
        </row>
        <row r="7669">
          <cell r="AP7669">
            <v>184520</v>
          </cell>
          <cell r="AQ7669">
            <v>15001230</v>
          </cell>
          <cell r="AR7669">
            <v>15</v>
          </cell>
          <cell r="AS7669">
            <v>42515</v>
          </cell>
          <cell r="AT7669" t="str">
            <v>IDU-2128-2013 Terminado Conservacion IDU Circuito Movilidad SD -</v>
          </cell>
          <cell r="AU7669">
            <v>42515</v>
          </cell>
          <cell r="AV7669" t="str">
            <v>sc</v>
          </cell>
        </row>
        <row r="7670">
          <cell r="AP7670">
            <v>184521</v>
          </cell>
          <cell r="AQ7670">
            <v>15000979</v>
          </cell>
          <cell r="AR7670">
            <v>15</v>
          </cell>
          <cell r="AS7670">
            <v>42731</v>
          </cell>
          <cell r="AT7670" t="str">
            <v>SD Reservado Mantenimiento Rutinario IDU Local EJECUCION SITP 2016 -</v>
          </cell>
          <cell r="AU7670">
            <v>42731</v>
          </cell>
          <cell r="AV7670" t="str">
            <v>sc</v>
          </cell>
        </row>
        <row r="7671">
          <cell r="AP7671">
            <v>184522</v>
          </cell>
          <cell r="AQ7671">
            <v>15001026</v>
          </cell>
          <cell r="AR7671">
            <v>15</v>
          </cell>
          <cell r="AS7671">
            <v>42731</v>
          </cell>
          <cell r="AT7671" t="str">
            <v>SD Reservado Mantenimiento Rutinario IDU Local EJECUCION SITP 2016 -</v>
          </cell>
          <cell r="AU7671">
            <v>42731</v>
          </cell>
          <cell r="AV7671" t="str">
            <v>sc</v>
          </cell>
        </row>
        <row r="7672">
          <cell r="AP7672">
            <v>184523</v>
          </cell>
          <cell r="AQ7672">
            <v>15001073</v>
          </cell>
          <cell r="AR7672">
            <v>15</v>
          </cell>
          <cell r="AS7672">
            <v>42731</v>
          </cell>
          <cell r="AT7672" t="str">
            <v>SD Reservado Mantenimiento Rutinario IDU Local EJECUCION SITP 2016 -</v>
          </cell>
          <cell r="AU7672">
            <v>42731</v>
          </cell>
          <cell r="AV7672" t="str">
            <v>sc</v>
          </cell>
        </row>
        <row r="7673">
          <cell r="AP7673">
            <v>184524</v>
          </cell>
          <cell r="AQ7673">
            <v>15001119</v>
          </cell>
          <cell r="AR7673">
            <v>15</v>
          </cell>
          <cell r="AS7673">
            <v>42731</v>
          </cell>
          <cell r="AT7673" t="str">
            <v>SD Reservado Mantenimiento Rutinario IDU Local EJECUCION SITP 2016 -</v>
          </cell>
          <cell r="AU7673">
            <v>42731</v>
          </cell>
          <cell r="AV7673" t="str">
            <v>sc</v>
          </cell>
        </row>
        <row r="7674">
          <cell r="AP7674">
            <v>184525</v>
          </cell>
          <cell r="AQ7674">
            <v>15001151</v>
          </cell>
          <cell r="AR7674">
            <v>15</v>
          </cell>
          <cell r="AS7674">
            <v>42515</v>
          </cell>
          <cell r="AT7674" t="str">
            <v>IDU-2128-2013 Terminado Diagnostico IDU Local SD -</v>
          </cell>
          <cell r="AU7674">
            <v>42515</v>
          </cell>
          <cell r="AV7674" t="str">
            <v>sc</v>
          </cell>
        </row>
        <row r="7675">
          <cell r="AP7675">
            <v>184526</v>
          </cell>
          <cell r="AQ7675">
            <v>15001176</v>
          </cell>
          <cell r="AR7675">
            <v>15</v>
          </cell>
          <cell r="AS7675">
            <v>42515</v>
          </cell>
          <cell r="AT7675" t="str">
            <v>IDU-2128-2013 Terminado Conservacion IDU Local SD -</v>
          </cell>
          <cell r="AU7675">
            <v>42515</v>
          </cell>
          <cell r="AV7675" t="str">
            <v>sc</v>
          </cell>
        </row>
        <row r="7676">
          <cell r="AP7676">
            <v>184527</v>
          </cell>
          <cell r="AQ7676">
            <v>15001202</v>
          </cell>
          <cell r="AR7676">
            <v>15</v>
          </cell>
          <cell r="AS7676">
            <v>42515</v>
          </cell>
          <cell r="AT7676" t="str">
            <v>IDU-2128-2013 Terminado Conservacion IDU Local SD -</v>
          </cell>
          <cell r="AU7676">
            <v>42515</v>
          </cell>
          <cell r="AV7676" t="str">
            <v>sc</v>
          </cell>
        </row>
        <row r="7677">
          <cell r="AP7677">
            <v>184530</v>
          </cell>
          <cell r="AQ7677">
            <v>15000777</v>
          </cell>
          <cell r="AR7677">
            <v>15</v>
          </cell>
          <cell r="AS7677">
            <v>42313</v>
          </cell>
          <cell r="AT7677" t="str">
            <v>IDU-1825-2013 Terminado Mantenimiento Periódico IDU Arterial  -</v>
          </cell>
          <cell r="AU7677">
            <v>42313</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v>42691</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v>42313</v>
          </cell>
          <cell r="AV7683" t="str">
            <v>sc</v>
          </cell>
        </row>
        <row r="7684">
          <cell r="AP7684">
            <v>184547</v>
          </cell>
          <cell r="AQ7684">
            <v>15000714</v>
          </cell>
          <cell r="AR7684">
            <v>15</v>
          </cell>
          <cell r="AS7684">
            <v>42313</v>
          </cell>
          <cell r="AT7684" t="str">
            <v>IDU-70-2008 Terminado Rehabilitación IDU Arterial  -</v>
          </cell>
          <cell r="AU7684">
            <v>42313</v>
          </cell>
          <cell r="AV7684" t="str">
            <v>sc</v>
          </cell>
        </row>
        <row r="7685">
          <cell r="AP7685">
            <v>184548</v>
          </cell>
          <cell r="AQ7685">
            <v>15000790</v>
          </cell>
          <cell r="AR7685">
            <v>15</v>
          </cell>
          <cell r="AS7685">
            <v>42313</v>
          </cell>
          <cell r="AT7685" t="str">
            <v>IDU-70-2008 Terminado Rehabilitación IDU Arterial  -</v>
          </cell>
          <cell r="AU7685">
            <v>42313</v>
          </cell>
          <cell r="AV7685" t="str">
            <v>sc</v>
          </cell>
        </row>
        <row r="7686">
          <cell r="AP7686">
            <v>184549</v>
          </cell>
          <cell r="AQ7686">
            <v>15000829</v>
          </cell>
          <cell r="AR7686">
            <v>15</v>
          </cell>
          <cell r="AS7686">
            <v>42313</v>
          </cell>
          <cell r="AT7686" t="str">
            <v>IDU-70-2008 Terminado Rehabilitación IDU Arterial  -</v>
          </cell>
          <cell r="AU7686">
            <v>42313</v>
          </cell>
          <cell r="AV7686" t="str">
            <v>sc</v>
          </cell>
        </row>
        <row r="7687">
          <cell r="AP7687">
            <v>184550</v>
          </cell>
          <cell r="AQ7687">
            <v>15000897</v>
          </cell>
          <cell r="AR7687">
            <v>15</v>
          </cell>
          <cell r="AS7687">
            <v>42313</v>
          </cell>
          <cell r="AT7687" t="str">
            <v>IDU-70-2008 Terminado Rehabilitación IDU Arterial  -</v>
          </cell>
          <cell r="AU7687">
            <v>42313</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v>42313</v>
          </cell>
          <cell r="AV7690" t="str">
            <v>sc</v>
          </cell>
        </row>
        <row r="7691">
          <cell r="AP7691">
            <v>184554</v>
          </cell>
          <cell r="AQ7691">
            <v>15001051</v>
          </cell>
          <cell r="AR7691">
            <v>15</v>
          </cell>
          <cell r="AS7691">
            <v>42313</v>
          </cell>
          <cell r="AT7691" t="str">
            <v>IDU-70-2008 Terminado Rehabilitación IDU Arterial  -</v>
          </cell>
          <cell r="AU7691">
            <v>42313</v>
          </cell>
          <cell r="AV7691" t="str">
            <v>sc</v>
          </cell>
        </row>
        <row r="7692">
          <cell r="AP7692">
            <v>184698</v>
          </cell>
          <cell r="AQ7692">
            <v>15000928</v>
          </cell>
          <cell r="AR7692">
            <v>15</v>
          </cell>
          <cell r="AS7692">
            <v>42731</v>
          </cell>
          <cell r="AT7692" t="str">
            <v>SD Reservado Mantenimiento Rutinario IDU Local EJECUCION SITP 2016 -</v>
          </cell>
          <cell r="AU7692">
            <v>42731</v>
          </cell>
          <cell r="AV7692" t="str">
            <v>sc</v>
          </cell>
        </row>
        <row r="7693">
          <cell r="AP7693">
            <v>184699</v>
          </cell>
          <cell r="AQ7693">
            <v>15000932</v>
          </cell>
          <cell r="AR7693">
            <v>15</v>
          </cell>
          <cell r="AS7693">
            <v>42731</v>
          </cell>
          <cell r="AT7693" t="str">
            <v>SD Reservado Mantenimiento Rutinario IDU Circuito Movilidad EJECUCION SITP 2016 -</v>
          </cell>
          <cell r="AU7693">
            <v>42731</v>
          </cell>
          <cell r="AV7693" t="str">
            <v>sc</v>
          </cell>
        </row>
        <row r="7694">
          <cell r="AP7694">
            <v>184700</v>
          </cell>
          <cell r="AQ7694">
            <v>15000935</v>
          </cell>
          <cell r="AR7694">
            <v>15</v>
          </cell>
          <cell r="AS7694">
            <v>42731</v>
          </cell>
          <cell r="AT7694" t="str">
            <v>SD Reservado Mantenimiento Rutinario IDU Circuito Movilidad EJECUCION SITP 2016 -</v>
          </cell>
          <cell r="AU7694">
            <v>42731</v>
          </cell>
          <cell r="AV7694" t="str">
            <v>sc</v>
          </cell>
        </row>
        <row r="7695">
          <cell r="AP7695">
            <v>184701</v>
          </cell>
          <cell r="AQ7695">
            <v>15000937</v>
          </cell>
          <cell r="AR7695">
            <v>15</v>
          </cell>
          <cell r="AS7695">
            <v>42731</v>
          </cell>
          <cell r="AT7695" t="str">
            <v>SD Reservado Mantenimiento Rutinario IDU Circuito Movilidad EJECUCION SITP 2016 -</v>
          </cell>
          <cell r="AU7695">
            <v>42731</v>
          </cell>
          <cell r="AV7695" t="str">
            <v>sc</v>
          </cell>
        </row>
        <row r="7696">
          <cell r="AP7696">
            <v>184702</v>
          </cell>
          <cell r="AQ7696">
            <v>15000939</v>
          </cell>
          <cell r="AR7696">
            <v>15</v>
          </cell>
          <cell r="AS7696">
            <v>42731</v>
          </cell>
          <cell r="AT7696" t="str">
            <v>SD Reservado Mantenimiento Rutinario IDU Circuito Movilidad EJECUCION SITP 2016 -</v>
          </cell>
          <cell r="AU7696">
            <v>42731</v>
          </cell>
          <cell r="AV7696" t="str">
            <v>sc</v>
          </cell>
        </row>
        <row r="7697">
          <cell r="AP7697">
            <v>184703</v>
          </cell>
          <cell r="AQ7697">
            <v>15000929</v>
          </cell>
          <cell r="AR7697">
            <v>15</v>
          </cell>
          <cell r="AS7697">
            <v>42515</v>
          </cell>
          <cell r="AT7697" t="str">
            <v>IDU-2128-2013 Terminado Conservacion IDU Circuito Movilidad SD -</v>
          </cell>
          <cell r="AU7697">
            <v>42515</v>
          </cell>
          <cell r="AV7697" t="str">
            <v>sc</v>
          </cell>
        </row>
        <row r="7698">
          <cell r="AP7698">
            <v>184726</v>
          </cell>
          <cell r="AQ7698">
            <v>15000980</v>
          </cell>
          <cell r="AR7698">
            <v>15</v>
          </cell>
          <cell r="AS7698">
            <v>41912</v>
          </cell>
          <cell r="AT7698" t="str">
            <v>SD Terminado Rehabilitación UAERMV Local  -</v>
          </cell>
          <cell r="AU7698">
            <v>41912</v>
          </cell>
          <cell r="AV7698" t="str">
            <v>sc</v>
          </cell>
        </row>
        <row r="7699">
          <cell r="AP7699">
            <v>184727</v>
          </cell>
          <cell r="AQ7699">
            <v>15000941</v>
          </cell>
          <cell r="AR7699">
            <v>15</v>
          </cell>
          <cell r="AS7699">
            <v>42731</v>
          </cell>
          <cell r="AT7699" t="str">
            <v>SD Reservado Mantenimiento Rutinario IDU Circuito Movilidad EJECUCION SITP 2016 -</v>
          </cell>
          <cell r="AU7699">
            <v>42731</v>
          </cell>
          <cell r="AV7699" t="str">
            <v>sc</v>
          </cell>
        </row>
        <row r="7700">
          <cell r="AP7700">
            <v>184734</v>
          </cell>
          <cell r="AQ7700">
            <v>15001027</v>
          </cell>
          <cell r="AR7700">
            <v>15</v>
          </cell>
          <cell r="AS7700">
            <v>42731</v>
          </cell>
          <cell r="AT7700" t="str">
            <v>SD Reservado Mantenimiento Rutinario IDU Circuito Movilidad EJECUCION SITP 2016 -</v>
          </cell>
          <cell r="AU7700">
            <v>42731</v>
          </cell>
          <cell r="AV7700" t="str">
            <v>sc</v>
          </cell>
        </row>
        <row r="7701">
          <cell r="AP7701">
            <v>184772</v>
          </cell>
          <cell r="AQ7701">
            <v>15001120</v>
          </cell>
          <cell r="AR7701">
            <v>15</v>
          </cell>
          <cell r="AS7701">
            <v>42515</v>
          </cell>
          <cell r="AT7701" t="str">
            <v>IDU-2128-2013 Terminado Conservacion IDU Local SD -</v>
          </cell>
          <cell r="AU7701">
            <v>42515</v>
          </cell>
          <cell r="AV7701" t="str">
            <v>sc</v>
          </cell>
        </row>
        <row r="7702">
          <cell r="AP7702">
            <v>187906</v>
          </cell>
          <cell r="AQ7702">
            <v>16004427</v>
          </cell>
          <cell r="AR7702">
            <v>15</v>
          </cell>
          <cell r="AS7702">
            <v>42313</v>
          </cell>
          <cell r="AT7702" t="str">
            <v>IDU-1718-2014 Terminado Mantenimiento Rutinario IDU Arterial  -</v>
          </cell>
          <cell r="AU7702">
            <v>42313</v>
          </cell>
          <cell r="AV7702" t="str">
            <v>sc</v>
          </cell>
        </row>
        <row r="7703">
          <cell r="AP7703">
            <v>187907</v>
          </cell>
          <cell r="AQ7703">
            <v>16004425</v>
          </cell>
          <cell r="AR7703">
            <v>15</v>
          </cell>
          <cell r="AS7703">
            <v>42313</v>
          </cell>
          <cell r="AT7703" t="str">
            <v>IDU-1718-2014 Terminado Mantenimiento Rutinario IDU Arterial  -</v>
          </cell>
          <cell r="AU7703">
            <v>42313</v>
          </cell>
          <cell r="AV7703" t="str">
            <v>sc</v>
          </cell>
        </row>
        <row r="7704">
          <cell r="AP7704">
            <v>187908</v>
          </cell>
          <cell r="AQ7704">
            <v>16004423</v>
          </cell>
          <cell r="AR7704">
            <v>15</v>
          </cell>
          <cell r="AS7704">
            <v>42313</v>
          </cell>
          <cell r="AT7704" t="str">
            <v>IDU-1718-2014 Terminado Mantenimiento Rutinario IDU Arterial  -</v>
          </cell>
          <cell r="AU7704">
            <v>42313</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v>42313</v>
          </cell>
          <cell r="AV7716" t="str">
            <v>sc</v>
          </cell>
        </row>
        <row r="7717">
          <cell r="AP7717">
            <v>410187</v>
          </cell>
          <cell r="AQ7717">
            <v>18000055</v>
          </cell>
          <cell r="AR7717">
            <v>15</v>
          </cell>
          <cell r="AS7717">
            <v>42313</v>
          </cell>
          <cell r="AT7717" t="str">
            <v>IDU-70-2008 Terminado Acciones de Movilidad IDU Arterial  -</v>
          </cell>
          <cell r="AU7717">
            <v>42313</v>
          </cell>
          <cell r="AV7717" t="str">
            <v>sc</v>
          </cell>
        </row>
        <row r="7718">
          <cell r="AP7718">
            <v>410195</v>
          </cell>
          <cell r="AQ7718">
            <v>18000058</v>
          </cell>
          <cell r="AR7718">
            <v>15</v>
          </cell>
          <cell r="AS7718">
            <v>42313</v>
          </cell>
          <cell r="AT7718" t="str">
            <v>IDU-70-2008 Terminado Acciones de Movilidad IDU Arterial  -</v>
          </cell>
          <cell r="AU7718">
            <v>42313</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v>42667</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v>42667</v>
          </cell>
          <cell r="AV7720" t="str">
            <v>sc</v>
          </cell>
        </row>
        <row r="7721">
          <cell r="AP7721">
            <v>412628</v>
          </cell>
          <cell r="AQ7721">
            <v>18000882</v>
          </cell>
          <cell r="AR7721">
            <v>15</v>
          </cell>
          <cell r="AS7721">
            <v>42313</v>
          </cell>
          <cell r="AT7721" t="str">
            <v>IDU-57-2012 Terminado Acciones de Movilidad IDU Arterial  -</v>
          </cell>
          <cell r="AU7721">
            <v>42313</v>
          </cell>
          <cell r="AV7721" t="str">
            <v>sc</v>
          </cell>
        </row>
        <row r="7722">
          <cell r="AP7722">
            <v>412630</v>
          </cell>
          <cell r="AQ7722">
            <v>18000882</v>
          </cell>
          <cell r="AR7722">
            <v>15</v>
          </cell>
          <cell r="AS7722">
            <v>42723</v>
          </cell>
          <cell r="AT7722" t="str">
            <v>SD Terminado Mantenimiento Periódico UAERMV Arterial SD -</v>
          </cell>
          <cell r="AU7722">
            <v>42723</v>
          </cell>
          <cell r="AV7722" t="str">
            <v>sc</v>
          </cell>
        </row>
        <row r="7723">
          <cell r="AP7723">
            <v>412831</v>
          </cell>
          <cell r="AQ7723">
            <v>18000963</v>
          </cell>
          <cell r="AR7723">
            <v>15</v>
          </cell>
          <cell r="AS7723">
            <v>42723</v>
          </cell>
          <cell r="AT7723" t="str">
            <v>SD Terminado Mantenimiento Periódico UAERMV Arterial SD -</v>
          </cell>
          <cell r="AU7723">
            <v>42723</v>
          </cell>
          <cell r="AV7723" t="str">
            <v>sc</v>
          </cell>
        </row>
        <row r="7724">
          <cell r="AP7724">
            <v>412934</v>
          </cell>
          <cell r="AQ7724">
            <v>18001000</v>
          </cell>
          <cell r="AR7724">
            <v>15</v>
          </cell>
          <cell r="AS7724">
            <v>42313</v>
          </cell>
          <cell r="AT7724" t="str">
            <v>IDU-57-2012 Terminado Acciones de Movilidad IDU Arterial  -</v>
          </cell>
          <cell r="AU7724">
            <v>42313</v>
          </cell>
          <cell r="AV7724" t="str">
            <v>sc</v>
          </cell>
        </row>
        <row r="7725">
          <cell r="AP7725">
            <v>412936</v>
          </cell>
          <cell r="AQ7725">
            <v>18001000</v>
          </cell>
          <cell r="AR7725">
            <v>15</v>
          </cell>
          <cell r="AS7725">
            <v>42723</v>
          </cell>
          <cell r="AT7725" t="str">
            <v>SD Terminado Mantenimiento Periódico UAERMV Arterial SD -</v>
          </cell>
          <cell r="AU7725">
            <v>42723</v>
          </cell>
          <cell r="AV7725" t="str">
            <v>sc</v>
          </cell>
        </row>
        <row r="7726">
          <cell r="AP7726">
            <v>413152</v>
          </cell>
          <cell r="AQ7726">
            <v>18001094</v>
          </cell>
          <cell r="AR7726">
            <v>15</v>
          </cell>
          <cell r="AS7726">
            <v>42313</v>
          </cell>
          <cell r="AT7726" t="str">
            <v>IDU-57-2012 Terminado Acciones de Movilidad IDU Arterial  -</v>
          </cell>
          <cell r="AU7726">
            <v>42313</v>
          </cell>
          <cell r="AV7726" t="str">
            <v>sc</v>
          </cell>
        </row>
        <row r="7727">
          <cell r="AP7727">
            <v>413154</v>
          </cell>
          <cell r="AQ7727">
            <v>18001094</v>
          </cell>
          <cell r="AR7727">
            <v>15</v>
          </cell>
          <cell r="AS7727">
            <v>42723</v>
          </cell>
          <cell r="AT7727" t="str">
            <v>SD Terminado Mantenimiento Periódico UAERMV Arterial SD -</v>
          </cell>
          <cell r="AU7727">
            <v>42723</v>
          </cell>
          <cell r="AV7727" t="str">
            <v>sc</v>
          </cell>
        </row>
        <row r="7728">
          <cell r="AP7728">
            <v>413291</v>
          </cell>
          <cell r="AQ7728">
            <v>18001155</v>
          </cell>
          <cell r="AR7728">
            <v>15</v>
          </cell>
          <cell r="AS7728">
            <v>42723</v>
          </cell>
          <cell r="AT7728" t="str">
            <v>SD Terminado Mantenimiento Periódico UAERMV Arterial SD -</v>
          </cell>
          <cell r="AU7728">
            <v>42723</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v>42313</v>
          </cell>
          <cell r="AV7741" t="str">
            <v>sc</v>
          </cell>
        </row>
        <row r="7742">
          <cell r="AP7742">
            <v>472864</v>
          </cell>
          <cell r="AQ7742">
            <v>18006956</v>
          </cell>
          <cell r="AR7742">
            <v>15</v>
          </cell>
          <cell r="AS7742">
            <v>42313</v>
          </cell>
          <cell r="AT7742" t="str">
            <v>IDU-70-2008 Terminado Acciones de Movilidad IDU Arterial  -</v>
          </cell>
          <cell r="AU7742">
            <v>42313</v>
          </cell>
          <cell r="AV7742" t="str">
            <v>sc</v>
          </cell>
        </row>
        <row r="7743">
          <cell r="AP7743">
            <v>502615</v>
          </cell>
          <cell r="AQ7743">
            <v>15000133</v>
          </cell>
          <cell r="AR7743">
            <v>15</v>
          </cell>
          <cell r="AS7743">
            <v>42313</v>
          </cell>
          <cell r="AT7743" t="str">
            <v>IDU-57-2012 Terminado Acciones de Movilidad IDU Arterial  -</v>
          </cell>
          <cell r="AU7743">
            <v>42313</v>
          </cell>
          <cell r="AV7743" t="str">
            <v>sc</v>
          </cell>
        </row>
        <row r="7744">
          <cell r="AP7744">
            <v>508413</v>
          </cell>
          <cell r="AQ7744">
            <v>15000354</v>
          </cell>
          <cell r="AR7744">
            <v>15</v>
          </cell>
          <cell r="AS7744">
            <v>41481</v>
          </cell>
          <cell r="AT7744" t="str">
            <v>SD Terminado Mantenimiento Periódico UAERMV Arterial  -</v>
          </cell>
          <cell r="AU7744">
            <v>41481</v>
          </cell>
          <cell r="AV7744" t="str">
            <v>sc</v>
          </cell>
        </row>
        <row r="7745">
          <cell r="AP7745">
            <v>508415</v>
          </cell>
          <cell r="AQ7745">
            <v>15000354</v>
          </cell>
          <cell r="AR7745">
            <v>15</v>
          </cell>
          <cell r="AS7745">
            <v>41481</v>
          </cell>
          <cell r="AT7745" t="str">
            <v>SD Terminado Mantenimiento Periódico UAERMV Arterial  -</v>
          </cell>
          <cell r="AU7745">
            <v>41481</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v>42313</v>
          </cell>
          <cell r="AV7818" t="str">
            <v>sc</v>
          </cell>
        </row>
        <row r="7819">
          <cell r="AP7819">
            <v>182024</v>
          </cell>
          <cell r="AQ7819">
            <v>13002133</v>
          </cell>
          <cell r="AR7819">
            <v>16</v>
          </cell>
          <cell r="AS7819">
            <v>42313</v>
          </cell>
          <cell r="AT7819" t="str">
            <v>IDU-70-2008 Terminado Acciones de Movilidad IDU Arterial  -</v>
          </cell>
          <cell r="AU7819">
            <v>42313</v>
          </cell>
          <cell r="AV7819" t="str">
            <v>sc</v>
          </cell>
        </row>
        <row r="7820">
          <cell r="AP7820">
            <v>185245</v>
          </cell>
          <cell r="AQ7820">
            <v>16003811</v>
          </cell>
          <cell r="AR7820">
            <v>16</v>
          </cell>
          <cell r="AS7820">
            <v>42226</v>
          </cell>
          <cell r="AT7820" t="str">
            <v>UMV-638-2013 Terminado Acciones de Movilidad UAERMV Circuito Movilidad  -</v>
          </cell>
          <cell r="AU7820">
            <v>42226</v>
          </cell>
          <cell r="AV7820" t="str">
            <v>sc</v>
          </cell>
        </row>
        <row r="7821">
          <cell r="AP7821">
            <v>185294</v>
          </cell>
          <cell r="AQ7821">
            <v>16003891</v>
          </cell>
          <cell r="AR7821">
            <v>16</v>
          </cell>
          <cell r="AS7821">
            <v>42226</v>
          </cell>
          <cell r="AT7821" t="str">
            <v>UMV-638-2013 Terminado Acciones de Movilidad UAERMV Local  -</v>
          </cell>
          <cell r="AU7821">
            <v>42226</v>
          </cell>
          <cell r="AV7821" t="str">
            <v>Viable</v>
          </cell>
        </row>
        <row r="7822">
          <cell r="AP7822">
            <v>185295</v>
          </cell>
          <cell r="AQ7822">
            <v>16003753</v>
          </cell>
          <cell r="AR7822">
            <v>16</v>
          </cell>
          <cell r="AS7822">
            <v>42536</v>
          </cell>
          <cell r="AT7822" t="str">
            <v>SD Reservado Mantenimiento Periódico FDL PUENTE ARANDA Local SD -</v>
          </cell>
          <cell r="AU7822">
            <v>42536</v>
          </cell>
          <cell r="AV7822" t="str">
            <v>Reservada SITP 2016</v>
          </cell>
        </row>
        <row r="7823">
          <cell r="AP7823">
            <v>185296</v>
          </cell>
          <cell r="AQ7823">
            <v>16003662</v>
          </cell>
          <cell r="AR7823">
            <v>16</v>
          </cell>
          <cell r="AS7823">
            <v>42226</v>
          </cell>
          <cell r="AT7823" t="str">
            <v>UMV-638-2013 Terminado Acciones de Movilidad UAERMV Circuito Movilidad  -</v>
          </cell>
          <cell r="AU7823">
            <v>42226</v>
          </cell>
          <cell r="AV7823" t="str">
            <v>Reservada FDL 2013</v>
          </cell>
        </row>
        <row r="7824">
          <cell r="AP7824">
            <v>185479</v>
          </cell>
          <cell r="AQ7824">
            <v>16004350</v>
          </cell>
          <cell r="AR7824">
            <v>16</v>
          </cell>
          <cell r="AS7824">
            <v>40840</v>
          </cell>
          <cell r="AT7824" t="str">
            <v>SD Terminado Mantenimiento Periódico UAERMV Circuito Movilidad  -</v>
          </cell>
          <cell r="AU7824">
            <v>40840</v>
          </cell>
          <cell r="AV7824" t="str">
            <v>Viable</v>
          </cell>
        </row>
        <row r="7825">
          <cell r="AP7825">
            <v>185713</v>
          </cell>
          <cell r="AQ7825">
            <v>16003036</v>
          </cell>
          <cell r="AR7825">
            <v>16</v>
          </cell>
          <cell r="AS7825">
            <v>42226</v>
          </cell>
          <cell r="AT7825" t="str">
            <v>UMV-638-2013 Terminado Acciones de Movilidad UAERMV Circuito Movilidad  -</v>
          </cell>
          <cell r="AU7825">
            <v>42226</v>
          </cell>
          <cell r="AV7825" t="str">
            <v>sc</v>
          </cell>
        </row>
        <row r="7826">
          <cell r="AP7826">
            <v>185717</v>
          </cell>
          <cell r="AQ7826">
            <v>16002883</v>
          </cell>
          <cell r="AR7826">
            <v>16</v>
          </cell>
          <cell r="AS7826">
            <v>42667</v>
          </cell>
          <cell r="AT7826" t="str">
            <v>SD Terminado Mantenimiento Rutinario UAERMV Circuito Movilidad SD -</v>
          </cell>
          <cell r="AU7826">
            <v>42667</v>
          </cell>
          <cell r="AV7826" t="str">
            <v>sc</v>
          </cell>
        </row>
        <row r="7827">
          <cell r="AP7827">
            <v>185718</v>
          </cell>
          <cell r="AQ7827">
            <v>16002838</v>
          </cell>
          <cell r="AR7827">
            <v>16</v>
          </cell>
          <cell r="AS7827">
            <v>42226</v>
          </cell>
          <cell r="AT7827" t="str">
            <v>UMV-638-2013 Terminado Acciones de Movilidad UAERMV Circuito Movilidad  -</v>
          </cell>
          <cell r="AU7827">
            <v>42226</v>
          </cell>
          <cell r="AV7827" t="str">
            <v>sc</v>
          </cell>
        </row>
        <row r="7828">
          <cell r="AP7828">
            <v>185719</v>
          </cell>
          <cell r="AQ7828">
            <v>16002791</v>
          </cell>
          <cell r="AR7828">
            <v>16</v>
          </cell>
          <cell r="AS7828">
            <v>42226</v>
          </cell>
          <cell r="AT7828" t="str">
            <v>UMV-638-2013 Terminado Acciones de Movilidad UAERMV Circuito Movilidad  -</v>
          </cell>
          <cell r="AU7828">
            <v>42226</v>
          </cell>
          <cell r="AV7828" t="str">
            <v>sc</v>
          </cell>
        </row>
        <row r="7829">
          <cell r="AP7829">
            <v>185737</v>
          </cell>
          <cell r="AQ7829">
            <v>16002569</v>
          </cell>
          <cell r="AR7829">
            <v>16</v>
          </cell>
          <cell r="AS7829">
            <v>42577</v>
          </cell>
          <cell r="AT7829" t="str">
            <v>COP-099-13 Terminado Rehabilitación FDL PUENTE ARANDA Local SD -</v>
          </cell>
          <cell r="AU7829">
            <v>42577</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v>42577</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v>42313</v>
          </cell>
          <cell r="AV7834" t="str">
            <v>sc</v>
          </cell>
        </row>
        <row r="7835">
          <cell r="AP7835">
            <v>185752</v>
          </cell>
          <cell r="AQ7835">
            <v>16003507</v>
          </cell>
          <cell r="AR7835">
            <v>16</v>
          </cell>
          <cell r="AS7835">
            <v>42313</v>
          </cell>
          <cell r="AT7835" t="str">
            <v>IDU-70-2008 Terminado Rehabilitación IDU Circuito Movilidad  -</v>
          </cell>
          <cell r="AU7835">
            <v>42313</v>
          </cell>
          <cell r="AV7835" t="str">
            <v>sc</v>
          </cell>
        </row>
        <row r="7836">
          <cell r="AP7836">
            <v>185753</v>
          </cell>
          <cell r="AQ7836">
            <v>16003431</v>
          </cell>
          <cell r="AR7836">
            <v>16</v>
          </cell>
          <cell r="AS7836">
            <v>42313</v>
          </cell>
          <cell r="AT7836" t="str">
            <v>IDU-70-2008 Terminado Rehabilitación IDU Circuito Movilidad  -</v>
          </cell>
          <cell r="AU7836">
            <v>42313</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v>42313</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v>42667</v>
          </cell>
          <cell r="AV7843" t="str">
            <v>sc</v>
          </cell>
        </row>
        <row r="7844">
          <cell r="AP7844">
            <v>185761</v>
          </cell>
          <cell r="AQ7844">
            <v>16002893</v>
          </cell>
          <cell r="AR7844">
            <v>16</v>
          </cell>
          <cell r="AS7844">
            <v>42667</v>
          </cell>
          <cell r="AT7844" t="str">
            <v>SD Terminado Mantenimiento Rutinario UAERMV Circuito Movilidad SD -</v>
          </cell>
          <cell r="AU7844">
            <v>42667</v>
          </cell>
          <cell r="AV7844" t="str">
            <v>sc</v>
          </cell>
        </row>
        <row r="7845">
          <cell r="AP7845">
            <v>185938</v>
          </cell>
          <cell r="AQ7845">
            <v>16002360</v>
          </cell>
          <cell r="AR7845">
            <v>16</v>
          </cell>
          <cell r="AS7845">
            <v>42226</v>
          </cell>
          <cell r="AT7845" t="str">
            <v>UMV-638-2013 Terminado Acciones de Movilidad UAERMV Circuito Movilidad  -</v>
          </cell>
          <cell r="AU7845">
            <v>42226</v>
          </cell>
          <cell r="AV7845" t="str">
            <v>sc</v>
          </cell>
        </row>
        <row r="7846">
          <cell r="AP7846">
            <v>186036</v>
          </cell>
          <cell r="AQ7846">
            <v>16003812</v>
          </cell>
          <cell r="AR7846">
            <v>16</v>
          </cell>
          <cell r="AS7846">
            <v>42731</v>
          </cell>
          <cell r="AT7846" t="str">
            <v>SD Reservado Mantenimiento Periódico IDU Circuito Movilidad EJECUCION SITP 2016 -</v>
          </cell>
          <cell r="AU7846">
            <v>42731</v>
          </cell>
          <cell r="AV7846" t="str">
            <v>sc</v>
          </cell>
        </row>
        <row r="7847">
          <cell r="AP7847">
            <v>186037</v>
          </cell>
          <cell r="AQ7847">
            <v>16003771</v>
          </cell>
          <cell r="AR7847">
            <v>16</v>
          </cell>
          <cell r="AS7847">
            <v>42731</v>
          </cell>
          <cell r="AT7847" t="str">
            <v>SD Reservado Mantenimiento Periódico IDU Circuito Movilidad EJECUCION SITP 2016 -</v>
          </cell>
          <cell r="AU7847">
            <v>42731</v>
          </cell>
          <cell r="AV7847" t="str">
            <v>sc</v>
          </cell>
        </row>
        <row r="7848">
          <cell r="AP7848">
            <v>186038</v>
          </cell>
          <cell r="AQ7848">
            <v>16003734</v>
          </cell>
          <cell r="AR7848">
            <v>16</v>
          </cell>
          <cell r="AS7848">
            <v>42731</v>
          </cell>
          <cell r="AT7848" t="str">
            <v>SD Reservado Mantenimiento Periódico IDU Circuito Movilidad EJECUCION SITP 2016 -</v>
          </cell>
          <cell r="AU7848">
            <v>42731</v>
          </cell>
          <cell r="AV7848" t="str">
            <v>sc</v>
          </cell>
        </row>
        <row r="7849">
          <cell r="AP7849">
            <v>186039</v>
          </cell>
          <cell r="AQ7849">
            <v>16003690</v>
          </cell>
          <cell r="AR7849">
            <v>16</v>
          </cell>
          <cell r="AS7849">
            <v>42577</v>
          </cell>
          <cell r="AT7849" t="str">
            <v>COP-074-2015 Terminado Rehabilitación FDL PUENTE ARANDA Circuito Movilidad SD -</v>
          </cell>
          <cell r="AU7849">
            <v>42577</v>
          </cell>
          <cell r="AV7849" t="str">
            <v>sc</v>
          </cell>
        </row>
        <row r="7850">
          <cell r="AP7850">
            <v>186040</v>
          </cell>
          <cell r="AQ7850">
            <v>16003636</v>
          </cell>
          <cell r="AR7850">
            <v>16</v>
          </cell>
          <cell r="AS7850">
            <v>42577</v>
          </cell>
          <cell r="AT7850" t="str">
            <v>COP-074-2015 Terminado Rehabilitación FDL PUENTE ARANDA Circuito Movilidad SD -</v>
          </cell>
          <cell r="AU7850">
            <v>42577</v>
          </cell>
          <cell r="AV7850" t="str">
            <v>sc</v>
          </cell>
        </row>
        <row r="7851">
          <cell r="AP7851">
            <v>186065</v>
          </cell>
          <cell r="AQ7851">
            <v>16002570</v>
          </cell>
          <cell r="AR7851">
            <v>16</v>
          </cell>
          <cell r="AS7851">
            <v>42577</v>
          </cell>
          <cell r="AT7851" t="str">
            <v>COP-099-13 Terminado Rehabilitación FDL PUENTE ARANDA Local SD -</v>
          </cell>
          <cell r="AU7851">
            <v>42577</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v>41096</v>
          </cell>
          <cell r="AV7860" t="str">
            <v>Intervención UMV</v>
          </cell>
        </row>
        <row r="7861">
          <cell r="AP7861">
            <v>186132</v>
          </cell>
          <cell r="AQ7861">
            <v>16003070</v>
          </cell>
          <cell r="AR7861">
            <v>16</v>
          </cell>
          <cell r="AS7861">
            <v>41298</v>
          </cell>
          <cell r="AT7861" t="str">
            <v>SD Terminado Mantenimiento Periódico UAERMV Circuito Movilidad  -</v>
          </cell>
          <cell r="AU7861">
            <v>41298</v>
          </cell>
          <cell r="AV7861" t="str">
            <v>Viable</v>
          </cell>
        </row>
        <row r="7862">
          <cell r="AP7862">
            <v>186133</v>
          </cell>
          <cell r="AQ7862">
            <v>16002996</v>
          </cell>
          <cell r="AR7862">
            <v>16</v>
          </cell>
          <cell r="AS7862">
            <v>42226</v>
          </cell>
          <cell r="AT7862" t="str">
            <v>UMV-638-2013 Terminado Acciones de Movilidad UAERMV Circuito Movilidad  -</v>
          </cell>
          <cell r="AU7862">
            <v>42226</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v>42515</v>
          </cell>
          <cell r="AV7867" t="str">
            <v>Buen estado</v>
          </cell>
        </row>
        <row r="7868">
          <cell r="AP7868">
            <v>186185</v>
          </cell>
          <cell r="AQ7868">
            <v>16003531</v>
          </cell>
          <cell r="AR7868">
            <v>16</v>
          </cell>
          <cell r="AS7868">
            <v>42515</v>
          </cell>
          <cell r="AT7868" t="str">
            <v>IDU-2128-2013 Terminado Conservacion IDU Circuito Movilidad SD -</v>
          </cell>
          <cell r="AU7868">
            <v>42515</v>
          </cell>
          <cell r="AV7868" t="str">
            <v>Buen estado</v>
          </cell>
        </row>
        <row r="7869">
          <cell r="AP7869">
            <v>186186</v>
          </cell>
          <cell r="AQ7869">
            <v>16003502</v>
          </cell>
          <cell r="AR7869">
            <v>16</v>
          </cell>
          <cell r="AS7869">
            <v>42515</v>
          </cell>
          <cell r="AT7869" t="str">
            <v>IDU-2128-2013 Terminado Conservacion IDU Circuito Movilidad SD -</v>
          </cell>
          <cell r="AU7869">
            <v>42515</v>
          </cell>
          <cell r="AV7869" t="str">
            <v>Buen estado</v>
          </cell>
        </row>
        <row r="7870">
          <cell r="AP7870">
            <v>186187</v>
          </cell>
          <cell r="AQ7870">
            <v>16003454</v>
          </cell>
          <cell r="AR7870">
            <v>16</v>
          </cell>
          <cell r="AS7870">
            <v>42515</v>
          </cell>
          <cell r="AT7870" t="str">
            <v>IDU-2128-2013 Terminado Conservacion IDU Circuito Movilidad SD -</v>
          </cell>
          <cell r="AU7870">
            <v>42515</v>
          </cell>
          <cell r="AV7870" t="str">
            <v>Buen estado</v>
          </cell>
        </row>
        <row r="7871">
          <cell r="AP7871">
            <v>186188</v>
          </cell>
          <cell r="AQ7871">
            <v>16003428</v>
          </cell>
          <cell r="AR7871">
            <v>16</v>
          </cell>
          <cell r="AS7871">
            <v>42515</v>
          </cell>
          <cell r="AT7871" t="str">
            <v>IDU-2128-2013 Terminado Conservacion IDU Circuito Movilidad SD -</v>
          </cell>
          <cell r="AU7871">
            <v>42515</v>
          </cell>
          <cell r="AV7871" t="str">
            <v>Buen estado</v>
          </cell>
        </row>
        <row r="7872">
          <cell r="AP7872">
            <v>186189</v>
          </cell>
          <cell r="AQ7872">
            <v>16003400</v>
          </cell>
          <cell r="AR7872">
            <v>16</v>
          </cell>
          <cell r="AS7872">
            <v>42515</v>
          </cell>
          <cell r="AT7872" t="str">
            <v>IDU-2128-2013 Terminado Conservacion IDU Circuito Movilidad SD -</v>
          </cell>
          <cell r="AU7872">
            <v>42515</v>
          </cell>
          <cell r="AV7872" t="str">
            <v>Buen estado</v>
          </cell>
        </row>
        <row r="7873">
          <cell r="AP7873">
            <v>186190</v>
          </cell>
          <cell r="AQ7873">
            <v>16003349</v>
          </cell>
          <cell r="AR7873">
            <v>16</v>
          </cell>
          <cell r="AS7873">
            <v>42515</v>
          </cell>
          <cell r="AT7873" t="str">
            <v>IDU-2128-2013 Terminado Conservacion IDU Circuito Movilidad SD -</v>
          </cell>
          <cell r="AU7873">
            <v>42515</v>
          </cell>
          <cell r="AV7873" t="str">
            <v>Buen estado</v>
          </cell>
        </row>
        <row r="7874">
          <cell r="AP7874">
            <v>186191</v>
          </cell>
          <cell r="AQ7874">
            <v>16003311</v>
          </cell>
          <cell r="AR7874">
            <v>16</v>
          </cell>
          <cell r="AS7874">
            <v>42515</v>
          </cell>
          <cell r="AT7874" t="str">
            <v>IDU-2128-2013 Terminado Conservacion IDU Circuito Movilidad SD -</v>
          </cell>
          <cell r="AU7874">
            <v>42515</v>
          </cell>
          <cell r="AV7874" t="str">
            <v>Buen estado</v>
          </cell>
        </row>
        <row r="7875">
          <cell r="AP7875">
            <v>186192</v>
          </cell>
          <cell r="AQ7875">
            <v>16003299</v>
          </cell>
          <cell r="AR7875">
            <v>16</v>
          </cell>
          <cell r="AS7875">
            <v>42515</v>
          </cell>
          <cell r="AT7875" t="str">
            <v>IDU-2128-2013 Terminado Conservacion IDU Circuito Movilidad SD -</v>
          </cell>
          <cell r="AU7875">
            <v>42515</v>
          </cell>
          <cell r="AV7875" t="str">
            <v>Buen estado</v>
          </cell>
        </row>
        <row r="7876">
          <cell r="AP7876">
            <v>186193</v>
          </cell>
          <cell r="AQ7876">
            <v>16003258</v>
          </cell>
          <cell r="AR7876">
            <v>16</v>
          </cell>
          <cell r="AS7876">
            <v>42515</v>
          </cell>
          <cell r="AT7876" t="str">
            <v>IDU-2128-2013 Terminado Conservacion IDU Circuito Movilidad SD -</v>
          </cell>
          <cell r="AU7876">
            <v>42515</v>
          </cell>
          <cell r="AV7876" t="str">
            <v>Buen estado</v>
          </cell>
        </row>
        <row r="7877">
          <cell r="AP7877">
            <v>186194</v>
          </cell>
          <cell r="AQ7877">
            <v>16003228</v>
          </cell>
          <cell r="AR7877">
            <v>16</v>
          </cell>
          <cell r="AS7877">
            <v>42515</v>
          </cell>
          <cell r="AT7877" t="str">
            <v>IDU-2128-2013 Terminado Conservacion IDU Circuito Movilidad SD -</v>
          </cell>
          <cell r="AU7877">
            <v>42515</v>
          </cell>
          <cell r="AV7877" t="str">
            <v>Buen estado</v>
          </cell>
        </row>
        <row r="7878">
          <cell r="AP7878">
            <v>186195</v>
          </cell>
          <cell r="AQ7878">
            <v>16003200</v>
          </cell>
          <cell r="AR7878">
            <v>16</v>
          </cell>
          <cell r="AS7878">
            <v>42515</v>
          </cell>
          <cell r="AT7878" t="str">
            <v>IDU-2128-2013 Terminado Conservacion IDU Circuito Movilidad SD -</v>
          </cell>
          <cell r="AU7878">
            <v>42515</v>
          </cell>
          <cell r="AV7878" t="str">
            <v>Buen estado</v>
          </cell>
        </row>
        <row r="7879">
          <cell r="AP7879">
            <v>186196</v>
          </cell>
          <cell r="AQ7879">
            <v>16003168</v>
          </cell>
          <cell r="AR7879">
            <v>16</v>
          </cell>
          <cell r="AS7879">
            <v>42515</v>
          </cell>
          <cell r="AT7879" t="str">
            <v>IDU-2128-2013 Terminado Conservacion IDU Circuito Movilidad SD -</v>
          </cell>
          <cell r="AU7879">
            <v>42515</v>
          </cell>
          <cell r="AV7879" t="str">
            <v>Buen estado</v>
          </cell>
        </row>
        <row r="7880">
          <cell r="AP7880">
            <v>186197</v>
          </cell>
          <cell r="AQ7880">
            <v>16003150</v>
          </cell>
          <cell r="AR7880">
            <v>16</v>
          </cell>
          <cell r="AS7880">
            <v>42515</v>
          </cell>
          <cell r="AT7880" t="str">
            <v>IDU-2128-2013 Terminado Conservacion IDU Circuito Movilidad SD -</v>
          </cell>
          <cell r="AU7880">
            <v>42515</v>
          </cell>
          <cell r="AV7880" t="str">
            <v>Buen estado</v>
          </cell>
        </row>
        <row r="7881">
          <cell r="AP7881">
            <v>186198</v>
          </cell>
          <cell r="AQ7881">
            <v>16003065</v>
          </cell>
          <cell r="AR7881">
            <v>16</v>
          </cell>
          <cell r="AS7881">
            <v>42515</v>
          </cell>
          <cell r="AT7881" t="str">
            <v>IDU-2128-2013 Terminado Conservacion IDU Circuito Movilidad SD -</v>
          </cell>
          <cell r="AU7881">
            <v>42515</v>
          </cell>
          <cell r="AV7881" t="str">
            <v>Buen estado</v>
          </cell>
        </row>
        <row r="7882">
          <cell r="AP7882">
            <v>186199</v>
          </cell>
          <cell r="AQ7882">
            <v>16003037</v>
          </cell>
          <cell r="AR7882">
            <v>16</v>
          </cell>
          <cell r="AS7882">
            <v>42515</v>
          </cell>
          <cell r="AT7882" t="str">
            <v>IDU-2128-2013 Terminado Conservacion IDU Circuito Movilidad SD -</v>
          </cell>
          <cell r="AU7882">
            <v>42515</v>
          </cell>
          <cell r="AV7882" t="str">
            <v>sc</v>
          </cell>
        </row>
        <row r="7883">
          <cell r="AP7883">
            <v>186200</v>
          </cell>
          <cell r="AQ7883">
            <v>16002987</v>
          </cell>
          <cell r="AR7883">
            <v>16</v>
          </cell>
          <cell r="AS7883">
            <v>42515</v>
          </cell>
          <cell r="AT7883" t="str">
            <v>IDU-2128-2013 Terminado Conservacion IDU Circuito Movilidad SD -</v>
          </cell>
          <cell r="AU7883">
            <v>42515</v>
          </cell>
          <cell r="AV7883" t="str">
            <v>sc</v>
          </cell>
        </row>
        <row r="7884">
          <cell r="AP7884">
            <v>186201</v>
          </cell>
          <cell r="AQ7884">
            <v>16002949</v>
          </cell>
          <cell r="AR7884">
            <v>16</v>
          </cell>
          <cell r="AS7884">
            <v>42515</v>
          </cell>
          <cell r="AT7884" t="str">
            <v>IDU-2128-2013 Terminado Conservacion IDU Circuito Movilidad SD -</v>
          </cell>
          <cell r="AU7884">
            <v>42515</v>
          </cell>
          <cell r="AV7884" t="str">
            <v>sc</v>
          </cell>
        </row>
        <row r="7885">
          <cell r="AP7885">
            <v>186202</v>
          </cell>
          <cell r="AQ7885">
            <v>16002900</v>
          </cell>
          <cell r="AR7885">
            <v>16</v>
          </cell>
          <cell r="AS7885">
            <v>42515</v>
          </cell>
          <cell r="AT7885" t="str">
            <v>IDU-2128-2013 Terminado Conservacion IDU Circuito Movilidad SD -</v>
          </cell>
          <cell r="AU7885">
            <v>42515</v>
          </cell>
          <cell r="AV7885" t="str">
            <v>sc</v>
          </cell>
        </row>
        <row r="7886">
          <cell r="AP7886">
            <v>186203</v>
          </cell>
          <cell r="AQ7886">
            <v>16002859</v>
          </cell>
          <cell r="AR7886">
            <v>16</v>
          </cell>
          <cell r="AS7886">
            <v>42515</v>
          </cell>
          <cell r="AT7886" t="str">
            <v>IDU-2128-2013 Terminado Conservacion IDU Circuito Movilidad SD -</v>
          </cell>
          <cell r="AU7886">
            <v>42515</v>
          </cell>
          <cell r="AV7886" t="str">
            <v>sc</v>
          </cell>
        </row>
        <row r="7887">
          <cell r="AP7887">
            <v>186344</v>
          </cell>
          <cell r="AQ7887">
            <v>16003293</v>
          </cell>
          <cell r="AR7887">
            <v>16</v>
          </cell>
          <cell r="AS7887">
            <v>42226</v>
          </cell>
          <cell r="AT7887" t="str">
            <v>UMV-638-2013 Terminado Acciones de Movilidad UAERMV Local  -</v>
          </cell>
          <cell r="AU7887">
            <v>42226</v>
          </cell>
          <cell r="AV7887" t="str">
            <v>sc</v>
          </cell>
        </row>
        <row r="7888">
          <cell r="AP7888">
            <v>186349</v>
          </cell>
          <cell r="AQ7888">
            <v>16004204</v>
          </cell>
          <cell r="AR7888">
            <v>16</v>
          </cell>
          <cell r="AS7888">
            <v>41836</v>
          </cell>
          <cell r="AT7888" t="str">
            <v>SD Terminado Rehabilitación UAERMV Circuito Movilidad  -</v>
          </cell>
          <cell r="AU7888">
            <v>41836</v>
          </cell>
          <cell r="AV7888" t="str">
            <v>sc</v>
          </cell>
        </row>
        <row r="7889">
          <cell r="AP7889">
            <v>186350</v>
          </cell>
          <cell r="AQ7889">
            <v>16004159</v>
          </cell>
          <cell r="AR7889">
            <v>16</v>
          </cell>
          <cell r="AS7889">
            <v>41836</v>
          </cell>
          <cell r="AT7889" t="str">
            <v>SD Terminado Rehabilitación UAERMV Circuito Movilidad  -</v>
          </cell>
          <cell r="AU7889">
            <v>41836</v>
          </cell>
          <cell r="AV7889" t="str">
            <v>sc</v>
          </cell>
        </row>
        <row r="7890">
          <cell r="AP7890">
            <v>186351</v>
          </cell>
          <cell r="AQ7890">
            <v>16004038</v>
          </cell>
          <cell r="AR7890">
            <v>16</v>
          </cell>
          <cell r="AS7890">
            <v>41836</v>
          </cell>
          <cell r="AT7890" t="str">
            <v>SD Terminado Rehabilitación UAERMV Circuito Movilidad  -</v>
          </cell>
          <cell r="AU7890">
            <v>41836</v>
          </cell>
          <cell r="AV7890" t="str">
            <v>sc</v>
          </cell>
        </row>
        <row r="7891">
          <cell r="AP7891">
            <v>186531</v>
          </cell>
          <cell r="AQ7891">
            <v>16004172</v>
          </cell>
          <cell r="AR7891">
            <v>16</v>
          </cell>
          <cell r="AS7891">
            <v>42731</v>
          </cell>
          <cell r="AT7891" t="str">
            <v>SD Reservado Mantenimiento Periódico IDU Circuito Movilidad EJECUCION SITP 2016 -</v>
          </cell>
          <cell r="AU7891">
            <v>42731</v>
          </cell>
          <cell r="AV7891" t="str">
            <v>sc</v>
          </cell>
        </row>
        <row r="7892">
          <cell r="AP7892">
            <v>186532</v>
          </cell>
          <cell r="AQ7892">
            <v>16004138</v>
          </cell>
          <cell r="AR7892">
            <v>16</v>
          </cell>
          <cell r="AS7892">
            <v>42731</v>
          </cell>
          <cell r="AT7892" t="str">
            <v>SD Reservado Mantenimiento Periódico IDU Circuito Movilidad EJECUCION SITP 2016 -</v>
          </cell>
          <cell r="AU7892">
            <v>42731</v>
          </cell>
          <cell r="AV7892" t="str">
            <v>sc</v>
          </cell>
        </row>
        <row r="7893">
          <cell r="AP7893">
            <v>186533</v>
          </cell>
          <cell r="AQ7893">
            <v>16004100</v>
          </cell>
          <cell r="AR7893">
            <v>16</v>
          </cell>
          <cell r="AS7893">
            <v>42731</v>
          </cell>
          <cell r="AT7893" t="str">
            <v>SD Reservado Mantenimiento Periódico IDU Circuito Movilidad EJECUCION SITP 2016 -</v>
          </cell>
          <cell r="AU7893">
            <v>42731</v>
          </cell>
          <cell r="AV7893" t="str">
            <v>sc</v>
          </cell>
        </row>
        <row r="7894">
          <cell r="AP7894">
            <v>186594</v>
          </cell>
          <cell r="AQ7894">
            <v>16003920</v>
          </cell>
          <cell r="AR7894">
            <v>16</v>
          </cell>
          <cell r="AS7894">
            <v>42515</v>
          </cell>
          <cell r="AT7894" t="str">
            <v>IDU-2128-2013 Terminado Diagnostico IDU Circuito Movilidad SD -</v>
          </cell>
          <cell r="AU7894">
            <v>42515</v>
          </cell>
          <cell r="AV7894" t="str">
            <v>sc</v>
          </cell>
        </row>
        <row r="7895">
          <cell r="AP7895">
            <v>186595</v>
          </cell>
          <cell r="AQ7895">
            <v>16003852</v>
          </cell>
          <cell r="AR7895">
            <v>16</v>
          </cell>
          <cell r="AS7895">
            <v>42515</v>
          </cell>
          <cell r="AT7895" t="str">
            <v>IDU-2128-2013 Terminado Diagnostico IDU Circuito Movilidad SD -</v>
          </cell>
          <cell r="AU7895">
            <v>42515</v>
          </cell>
          <cell r="AV7895" t="str">
            <v>sc</v>
          </cell>
        </row>
        <row r="7896">
          <cell r="AP7896">
            <v>186596</v>
          </cell>
          <cell r="AQ7896">
            <v>16003730</v>
          </cell>
          <cell r="AR7896">
            <v>16</v>
          </cell>
          <cell r="AS7896">
            <v>42515</v>
          </cell>
          <cell r="AT7896" t="str">
            <v>IDU-2128-2013 Terminado Conservacion IDU Circuito Movilidad SD -</v>
          </cell>
          <cell r="AU7896">
            <v>42515</v>
          </cell>
          <cell r="AV7896" t="str">
            <v>sc</v>
          </cell>
        </row>
        <row r="7897">
          <cell r="AP7897">
            <v>186597</v>
          </cell>
          <cell r="AQ7897">
            <v>16004233</v>
          </cell>
          <cell r="AR7897">
            <v>16</v>
          </cell>
          <cell r="AS7897">
            <v>41836</v>
          </cell>
          <cell r="AT7897" t="str">
            <v>SD Terminado Rehabilitación UAERMV Circuito Movilidad  -</v>
          </cell>
          <cell r="AU7897">
            <v>41836</v>
          </cell>
          <cell r="AV7897" t="str">
            <v>sc</v>
          </cell>
        </row>
        <row r="7898">
          <cell r="AP7898">
            <v>186598</v>
          </cell>
          <cell r="AQ7898">
            <v>16004212</v>
          </cell>
          <cell r="AR7898">
            <v>16</v>
          </cell>
          <cell r="AS7898">
            <v>41836</v>
          </cell>
          <cell r="AT7898" t="str">
            <v>SD Terminado Rehabilitación UAERMV Circuito Movilidad  -</v>
          </cell>
          <cell r="AU7898">
            <v>41836</v>
          </cell>
          <cell r="AV7898" t="str">
            <v>sc</v>
          </cell>
        </row>
        <row r="7899">
          <cell r="AP7899">
            <v>187025</v>
          </cell>
          <cell r="AQ7899">
            <v>16001903</v>
          </cell>
          <cell r="AR7899">
            <v>16</v>
          </cell>
          <cell r="AS7899">
            <v>42577</v>
          </cell>
          <cell r="AT7899" t="str">
            <v>COP-053-2014 Terminado Rehabilitación FDL PUENTE ARANDA Circuito Movilidad SD -</v>
          </cell>
          <cell r="AU7899">
            <v>42577</v>
          </cell>
          <cell r="AV7899" t="str">
            <v>sc</v>
          </cell>
        </row>
        <row r="7900">
          <cell r="AP7900">
            <v>187060</v>
          </cell>
          <cell r="AQ7900">
            <v>16001767</v>
          </cell>
          <cell r="AR7900">
            <v>16</v>
          </cell>
          <cell r="AS7900">
            <v>42226</v>
          </cell>
          <cell r="AT7900" t="str">
            <v>UMV-638-2013 Terminado Acciones de Movilidad UAERMV Circuito Movilidad  -</v>
          </cell>
          <cell r="AU7900">
            <v>42226</v>
          </cell>
          <cell r="AV7900" t="str">
            <v>Buen estado</v>
          </cell>
        </row>
        <row r="7901">
          <cell r="AP7901">
            <v>187061</v>
          </cell>
          <cell r="AQ7901">
            <v>16001719</v>
          </cell>
          <cell r="AR7901">
            <v>16</v>
          </cell>
          <cell r="AS7901">
            <v>42226</v>
          </cell>
          <cell r="AT7901" t="str">
            <v>UMV-638-2013 Terminado Acciones de Movilidad UAERMV Circuito Movilidad  -</v>
          </cell>
          <cell r="AU7901">
            <v>42226</v>
          </cell>
          <cell r="AV7901" t="str">
            <v>Buen estado</v>
          </cell>
        </row>
        <row r="7902">
          <cell r="AP7902">
            <v>187062</v>
          </cell>
          <cell r="AQ7902">
            <v>16001700</v>
          </cell>
          <cell r="AR7902">
            <v>16</v>
          </cell>
          <cell r="AS7902">
            <v>42313</v>
          </cell>
          <cell r="AT7902" t="str">
            <v>IDU-70-2008 Terminado Rehabilitación IDU Circuito Movilidad  -</v>
          </cell>
          <cell r="AU7902">
            <v>42313</v>
          </cell>
          <cell r="AV7902" t="str">
            <v>Buen estado</v>
          </cell>
        </row>
        <row r="7903">
          <cell r="AP7903">
            <v>187063</v>
          </cell>
          <cell r="AQ7903">
            <v>16001682</v>
          </cell>
          <cell r="AR7903">
            <v>16</v>
          </cell>
          <cell r="AS7903">
            <v>42313</v>
          </cell>
          <cell r="AT7903" t="str">
            <v>IDU-70-2008 Terminado Rehabilitación IDU Circuito Movilidad  -</v>
          </cell>
          <cell r="AU7903">
            <v>42313</v>
          </cell>
          <cell r="AV7903" t="str">
            <v>Buen estado</v>
          </cell>
        </row>
        <row r="7904">
          <cell r="AP7904">
            <v>187064</v>
          </cell>
          <cell r="AQ7904">
            <v>16001671</v>
          </cell>
          <cell r="AR7904">
            <v>16</v>
          </cell>
          <cell r="AS7904">
            <v>42313</v>
          </cell>
          <cell r="AT7904" t="str">
            <v>IDU-70-2008 Terminado Rehabilitación IDU Circuito Movilidad  -</v>
          </cell>
          <cell r="AU7904">
            <v>42313</v>
          </cell>
          <cell r="AV7904" t="str">
            <v>Buen estado</v>
          </cell>
        </row>
        <row r="7905">
          <cell r="AP7905">
            <v>187067</v>
          </cell>
          <cell r="AQ7905">
            <v>16001614</v>
          </cell>
          <cell r="AR7905">
            <v>16</v>
          </cell>
          <cell r="AS7905">
            <v>42313</v>
          </cell>
          <cell r="AT7905" t="str">
            <v>IDU-70-2008 Terminado Rehabilitación IDU Circuito Movilidad  -</v>
          </cell>
          <cell r="AU7905">
            <v>42313</v>
          </cell>
          <cell r="AV7905" t="str">
            <v>Buen estado</v>
          </cell>
        </row>
        <row r="7906">
          <cell r="AP7906">
            <v>187068</v>
          </cell>
          <cell r="AQ7906">
            <v>16001597</v>
          </cell>
          <cell r="AR7906">
            <v>16</v>
          </cell>
          <cell r="AS7906">
            <v>42313</v>
          </cell>
          <cell r="AT7906" t="str">
            <v>IDU-70-2008 Terminado Rehabilitación IDU Circuito Movilidad  -</v>
          </cell>
          <cell r="AU7906">
            <v>42313</v>
          </cell>
          <cell r="AV7906" t="str">
            <v>Buen estado</v>
          </cell>
        </row>
        <row r="7907">
          <cell r="AP7907">
            <v>187069</v>
          </cell>
          <cell r="AQ7907">
            <v>16001587</v>
          </cell>
          <cell r="AR7907">
            <v>16</v>
          </cell>
          <cell r="AS7907">
            <v>42313</v>
          </cell>
          <cell r="AT7907" t="str">
            <v>IDU-70-2008 Terminado Rehabilitación IDU Circuito Movilidad  -</v>
          </cell>
          <cell r="AU7907">
            <v>42313</v>
          </cell>
          <cell r="AV7907" t="str">
            <v>Buen estado</v>
          </cell>
        </row>
        <row r="7908">
          <cell r="AP7908">
            <v>187071</v>
          </cell>
          <cell r="AQ7908">
            <v>16001546</v>
          </cell>
          <cell r="AR7908">
            <v>16</v>
          </cell>
          <cell r="AS7908">
            <v>42313</v>
          </cell>
          <cell r="AT7908" t="str">
            <v>IDU-70-2008 Terminado Rehabilitación IDU Circuito Movilidad  -</v>
          </cell>
          <cell r="AU7908">
            <v>42313</v>
          </cell>
          <cell r="AV7908" t="str">
            <v>Contrato 070-2008</v>
          </cell>
        </row>
        <row r="7909">
          <cell r="AP7909">
            <v>187073</v>
          </cell>
          <cell r="AQ7909">
            <v>16001495</v>
          </cell>
          <cell r="AR7909">
            <v>16</v>
          </cell>
          <cell r="AS7909">
            <v>42313</v>
          </cell>
          <cell r="AT7909" t="str">
            <v>IDU-70-2008 Terminado Rehabilitación IDU Circuito Movilidad  -</v>
          </cell>
          <cell r="AU7909">
            <v>42313</v>
          </cell>
          <cell r="AV7909" t="str">
            <v>Contrato 070-2008</v>
          </cell>
        </row>
        <row r="7910">
          <cell r="AP7910">
            <v>187074</v>
          </cell>
          <cell r="AQ7910">
            <v>16001466</v>
          </cell>
          <cell r="AR7910">
            <v>16</v>
          </cell>
          <cell r="AS7910">
            <v>42313</v>
          </cell>
          <cell r="AT7910" t="str">
            <v>IDU-70-2008 Terminado Rehabilitación IDU Circuito Movilidad  -</v>
          </cell>
          <cell r="AU7910">
            <v>42313</v>
          </cell>
          <cell r="AV7910" t="str">
            <v>Contrato 070-2008</v>
          </cell>
        </row>
        <row r="7911">
          <cell r="AP7911">
            <v>187075</v>
          </cell>
          <cell r="AQ7911">
            <v>16001432</v>
          </cell>
          <cell r="AR7911">
            <v>16</v>
          </cell>
          <cell r="AS7911">
            <v>42313</v>
          </cell>
          <cell r="AT7911" t="str">
            <v>IDU-70-2008 Terminado Rehabilitación IDU Circuito Movilidad  -</v>
          </cell>
          <cell r="AU7911">
            <v>42313</v>
          </cell>
          <cell r="AV7911" t="str">
            <v>Reservada FDL 2013</v>
          </cell>
        </row>
        <row r="7912">
          <cell r="AP7912">
            <v>187156</v>
          </cell>
          <cell r="AQ7912">
            <v>16000992</v>
          </cell>
          <cell r="AR7912">
            <v>16</v>
          </cell>
          <cell r="AS7912">
            <v>42577</v>
          </cell>
          <cell r="AT7912" t="str">
            <v>COP-019-2014 Terminado Parcheo FDL PUENTE ARANDA Circuito Movilidad SD -</v>
          </cell>
          <cell r="AU7912">
            <v>42577</v>
          </cell>
          <cell r="AV7912" t="str">
            <v>sc</v>
          </cell>
        </row>
        <row r="7913">
          <cell r="AP7913">
            <v>187191</v>
          </cell>
          <cell r="AQ7913">
            <v>16001151</v>
          </cell>
          <cell r="AR7913">
            <v>16</v>
          </cell>
          <cell r="AS7913">
            <v>42779</v>
          </cell>
          <cell r="AT7913" t="str">
            <v>SD Terminado Acciones de Movilidad UAERMV Circuito Movilidad Salvando Vidas -</v>
          </cell>
          <cell r="AU7913">
            <v>42779</v>
          </cell>
          <cell r="AV7913" t="str">
            <v>sc</v>
          </cell>
        </row>
        <row r="7914">
          <cell r="AP7914">
            <v>187192</v>
          </cell>
          <cell r="AQ7914">
            <v>16001067</v>
          </cell>
          <cell r="AR7914">
            <v>16</v>
          </cell>
          <cell r="AS7914">
            <v>42775</v>
          </cell>
          <cell r="AT7914" t="str">
            <v>SD Terminado Acciones de Movilidad UAERMV Circuito Movilidad Salvando Vidas -</v>
          </cell>
          <cell r="AU7914">
            <v>42775</v>
          </cell>
          <cell r="AV7914" t="str">
            <v>sc</v>
          </cell>
        </row>
        <row r="7915">
          <cell r="AP7915">
            <v>187382</v>
          </cell>
          <cell r="AQ7915">
            <v>16003342</v>
          </cell>
          <cell r="AR7915">
            <v>16</v>
          </cell>
          <cell r="AS7915">
            <v>42731</v>
          </cell>
          <cell r="AT7915" t="str">
            <v>SD Reservado Mantenimiento Rutinario IDU Circuito Movilidad EJECUCION SITP 2016 -</v>
          </cell>
          <cell r="AU7915">
            <v>42731</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v>42731</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v>42731</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v>42731</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v>42731</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v>42731</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v>42731</v>
          </cell>
          <cell r="AV7921" t="str">
            <v>Viable</v>
          </cell>
        </row>
        <row r="7922">
          <cell r="AP7922">
            <v>187389</v>
          </cell>
          <cell r="AQ7922">
            <v>16003072</v>
          </cell>
          <cell r="AR7922">
            <v>16</v>
          </cell>
          <cell r="AS7922">
            <v>42731</v>
          </cell>
          <cell r="AT7922" t="str">
            <v>SD Reservado Mantenimiento Periódico IDU Circuito Movilidad EJECUCION SITP 2016 -</v>
          </cell>
          <cell r="AU7922">
            <v>42731</v>
          </cell>
          <cell r="AV7922" t="str">
            <v>Viable</v>
          </cell>
        </row>
        <row r="7923">
          <cell r="AP7923">
            <v>187390</v>
          </cell>
          <cell r="AQ7923">
            <v>16003039</v>
          </cell>
          <cell r="AR7923">
            <v>16</v>
          </cell>
          <cell r="AS7923">
            <v>42731</v>
          </cell>
          <cell r="AT7923" t="str">
            <v>SD Reservado Mantenimiento Periódico IDU Circuito Movilidad EJECUCION SITP 2016 -</v>
          </cell>
          <cell r="AU7923">
            <v>42731</v>
          </cell>
          <cell r="AV7923" t="str">
            <v>Viable</v>
          </cell>
        </row>
        <row r="7924">
          <cell r="AP7924">
            <v>187391</v>
          </cell>
          <cell r="AQ7924">
            <v>16003012</v>
          </cell>
          <cell r="AR7924">
            <v>16</v>
          </cell>
          <cell r="AS7924">
            <v>42731</v>
          </cell>
          <cell r="AT7924" t="str">
            <v>SD Reservado Mantenimiento Periódico IDU Circuito Movilidad EJECUCION SITP 2016 -</v>
          </cell>
          <cell r="AU7924">
            <v>42731</v>
          </cell>
          <cell r="AV7924" t="str">
            <v>Viable</v>
          </cell>
        </row>
        <row r="7925">
          <cell r="AP7925">
            <v>187392</v>
          </cell>
          <cell r="AQ7925">
            <v>16002989</v>
          </cell>
          <cell r="AR7925">
            <v>16</v>
          </cell>
          <cell r="AS7925">
            <v>42731</v>
          </cell>
          <cell r="AT7925" t="str">
            <v>SD Reservado Mantenimiento Periódico IDU Circuito Movilidad EJECUCION SITP 2016 -</v>
          </cell>
          <cell r="AU7925">
            <v>42731</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v>42731</v>
          </cell>
          <cell r="AV7926" t="str">
            <v>sc</v>
          </cell>
        </row>
        <row r="7927">
          <cell r="AP7927">
            <v>187394</v>
          </cell>
          <cell r="AQ7927">
            <v>16002890</v>
          </cell>
          <cell r="AR7927">
            <v>16</v>
          </cell>
          <cell r="AS7927">
            <v>42731</v>
          </cell>
          <cell r="AT7927" t="str">
            <v>SD Reservado Mantenimiento Periódico IDU Circuito Movilidad EJECUCION SITP 2016 -</v>
          </cell>
          <cell r="AU7927">
            <v>42731</v>
          </cell>
          <cell r="AV7927" t="str">
            <v>sc</v>
          </cell>
        </row>
        <row r="7928">
          <cell r="AP7928">
            <v>187395</v>
          </cell>
          <cell r="AQ7928">
            <v>16002852</v>
          </cell>
          <cell r="AR7928">
            <v>16</v>
          </cell>
          <cell r="AS7928">
            <v>42731</v>
          </cell>
          <cell r="AT7928" t="str">
            <v>SD Reservado Mantenimiento Rutinario IDU Circuito Movilidad EJECUCION SITP 2016 -</v>
          </cell>
          <cell r="AU7928">
            <v>42731</v>
          </cell>
          <cell r="AV7928" t="str">
            <v>sc</v>
          </cell>
        </row>
        <row r="7929">
          <cell r="AP7929">
            <v>187396</v>
          </cell>
          <cell r="AQ7929">
            <v>16002816</v>
          </cell>
          <cell r="AR7929">
            <v>16</v>
          </cell>
          <cell r="AS7929">
            <v>42731</v>
          </cell>
          <cell r="AT7929" t="str">
            <v>SD Reservado Mantenimiento Rutinario IDU Circuito Movilidad EJECUCION SITP 2016 -</v>
          </cell>
          <cell r="AU7929">
            <v>42731</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v>42667</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v>42667</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v>42667</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v>42667</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v>42667</v>
          </cell>
          <cell r="AV7934" t="str">
            <v>sc</v>
          </cell>
        </row>
        <row r="7935">
          <cell r="AP7935">
            <v>187653</v>
          </cell>
          <cell r="AQ7935">
            <v>16001720</v>
          </cell>
          <cell r="AR7935">
            <v>16</v>
          </cell>
          <cell r="AS7935">
            <v>42226</v>
          </cell>
          <cell r="AT7935" t="str">
            <v>UMV-638-2013 Terminado Acciones de Movilidad UAERMV Circuito Movilidad  -</v>
          </cell>
          <cell r="AU7935">
            <v>42226</v>
          </cell>
          <cell r="AV7935" t="str">
            <v>sc</v>
          </cell>
        </row>
        <row r="7936">
          <cell r="AP7936">
            <v>187656</v>
          </cell>
          <cell r="AQ7936">
            <v>16001583</v>
          </cell>
          <cell r="AR7936">
            <v>16</v>
          </cell>
          <cell r="AS7936">
            <v>42226</v>
          </cell>
          <cell r="AT7936" t="str">
            <v>UMV-638-2013 Terminado Acciones de Movilidad UAERMV Circuito Movilidad  -</v>
          </cell>
          <cell r="AU7936">
            <v>42226</v>
          </cell>
          <cell r="AV7936" t="str">
            <v>sc</v>
          </cell>
        </row>
        <row r="7937">
          <cell r="AP7937">
            <v>187721</v>
          </cell>
          <cell r="AQ7937">
            <v>16001243</v>
          </cell>
          <cell r="AR7937">
            <v>16</v>
          </cell>
          <cell r="AS7937">
            <v>42226</v>
          </cell>
          <cell r="AT7937" t="str">
            <v>UMV-638-2013 Terminado Acciones de Movilidad UAERMV Circuito Movilidad  -</v>
          </cell>
          <cell r="AU7937">
            <v>42226</v>
          </cell>
          <cell r="AV7937" t="str">
            <v>Viable</v>
          </cell>
        </row>
        <row r="7938">
          <cell r="AP7938">
            <v>187723</v>
          </cell>
          <cell r="AQ7938">
            <v>16001179</v>
          </cell>
          <cell r="AR7938">
            <v>16</v>
          </cell>
          <cell r="AS7938">
            <v>42779</v>
          </cell>
          <cell r="AT7938" t="str">
            <v>SD Terminado Acciones de Movilidad UAERMV Circuito Movilidad Salvando Vidas -</v>
          </cell>
          <cell r="AU7938">
            <v>42779</v>
          </cell>
          <cell r="AV7938" t="str">
            <v>Viable</v>
          </cell>
        </row>
        <row r="7939">
          <cell r="AP7939">
            <v>187739</v>
          </cell>
          <cell r="AQ7939">
            <v>16001036</v>
          </cell>
          <cell r="AR7939">
            <v>16</v>
          </cell>
          <cell r="AS7939">
            <v>42779</v>
          </cell>
          <cell r="AT7939" t="str">
            <v>SD Terminado Acciones de Movilidad UAERMV Circuito Movilidad Salvando Vidas -</v>
          </cell>
          <cell r="AU7939">
            <v>42779</v>
          </cell>
          <cell r="AV7939" t="str">
            <v>sc</v>
          </cell>
        </row>
        <row r="7940">
          <cell r="AP7940">
            <v>187740</v>
          </cell>
          <cell r="AQ7940">
            <v>16001000</v>
          </cell>
          <cell r="AR7940">
            <v>16</v>
          </cell>
          <cell r="AS7940">
            <v>42779</v>
          </cell>
          <cell r="AT7940" t="str">
            <v>SD Terminado Acciones de Movilidad UAERMV Circuito Movilidad Salvando Vidas -</v>
          </cell>
          <cell r="AU7940">
            <v>42779</v>
          </cell>
          <cell r="AV7940" t="str">
            <v>sc</v>
          </cell>
        </row>
        <row r="7941">
          <cell r="AP7941">
            <v>187881</v>
          </cell>
          <cell r="AQ7941">
            <v>16003968</v>
          </cell>
          <cell r="AR7941">
            <v>16</v>
          </cell>
          <cell r="AS7941">
            <v>42226</v>
          </cell>
          <cell r="AT7941" t="str">
            <v>UMV-638-2013 Terminado Acciones de Movilidad UAERMV Circuito Movilidad  -</v>
          </cell>
          <cell r="AU7941">
            <v>42226</v>
          </cell>
          <cell r="AV7941" t="str">
            <v>sc</v>
          </cell>
        </row>
        <row r="7942">
          <cell r="AP7942">
            <v>187882</v>
          </cell>
          <cell r="AQ7942">
            <v>16003968</v>
          </cell>
          <cell r="AR7942">
            <v>16</v>
          </cell>
          <cell r="AS7942">
            <v>42226</v>
          </cell>
          <cell r="AT7942" t="str">
            <v>UMV-638-2013 Terminado Acciones de Movilidad UAERMV Circuito Movilidad  -</v>
          </cell>
          <cell r="AU7942">
            <v>42226</v>
          </cell>
          <cell r="AV7942" t="str">
            <v>sc</v>
          </cell>
        </row>
        <row r="7943">
          <cell r="AP7943">
            <v>187909</v>
          </cell>
          <cell r="AQ7943">
            <v>16004431</v>
          </cell>
          <cell r="AR7943">
            <v>16</v>
          </cell>
          <cell r="AS7943">
            <v>42313</v>
          </cell>
          <cell r="AT7943" t="str">
            <v>IDU-1718-2014 Terminado Mantenimiento Rutinario IDU Arterial  -</v>
          </cell>
          <cell r="AU7943">
            <v>42313</v>
          </cell>
          <cell r="AV7943" t="str">
            <v>sc</v>
          </cell>
        </row>
        <row r="7944">
          <cell r="AP7944">
            <v>187922</v>
          </cell>
          <cell r="AQ7944">
            <v>16004284</v>
          </cell>
          <cell r="AR7944">
            <v>16</v>
          </cell>
          <cell r="AS7944">
            <v>42313</v>
          </cell>
          <cell r="AT7944" t="str">
            <v>IDU-1718-2014 Terminado Mantenimiento Rutinario IDU Arterial  -</v>
          </cell>
          <cell r="AU7944">
            <v>42313</v>
          </cell>
          <cell r="AV7944" t="str">
            <v>sc</v>
          </cell>
        </row>
        <row r="7945">
          <cell r="AP7945">
            <v>187923</v>
          </cell>
          <cell r="AQ7945">
            <v>16004344</v>
          </cell>
          <cell r="AR7945">
            <v>16</v>
          </cell>
          <cell r="AS7945">
            <v>42313</v>
          </cell>
          <cell r="AT7945" t="str">
            <v>IDU-1718-2014 Terminado Mantenimiento Rutinario IDU Arterial  -</v>
          </cell>
          <cell r="AU7945">
            <v>42313</v>
          </cell>
          <cell r="AV7945" t="str">
            <v>sc</v>
          </cell>
        </row>
        <row r="7946">
          <cell r="AP7946">
            <v>187924</v>
          </cell>
          <cell r="AQ7946">
            <v>16004377</v>
          </cell>
          <cell r="AR7946">
            <v>16</v>
          </cell>
          <cell r="AS7946">
            <v>42313</v>
          </cell>
          <cell r="AT7946" t="str">
            <v>IDU-1718-2014 Terminado Mantenimiento Rutinario IDU Arterial  -</v>
          </cell>
          <cell r="AU7946">
            <v>42313</v>
          </cell>
          <cell r="AV7946" t="str">
            <v>sc</v>
          </cell>
        </row>
        <row r="7947">
          <cell r="AP7947">
            <v>187928</v>
          </cell>
          <cell r="AQ7947">
            <v>16004415</v>
          </cell>
          <cell r="AR7947">
            <v>16</v>
          </cell>
          <cell r="AS7947">
            <v>42313</v>
          </cell>
          <cell r="AT7947" t="str">
            <v>IDU-1718-2014 Terminado Mantenimiento Rutinario IDU Arterial  -</v>
          </cell>
          <cell r="AU7947">
            <v>42313</v>
          </cell>
          <cell r="AV7947" t="str">
            <v>sc</v>
          </cell>
        </row>
        <row r="7948">
          <cell r="AP7948">
            <v>187929</v>
          </cell>
          <cell r="AQ7948">
            <v>16004417</v>
          </cell>
          <cell r="AR7948">
            <v>16</v>
          </cell>
          <cell r="AS7948">
            <v>42313</v>
          </cell>
          <cell r="AT7948" t="str">
            <v>IDU-1718-2014 Terminado Mantenimiento Rutinario IDU Arterial  -</v>
          </cell>
          <cell r="AU7948">
            <v>42313</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v>42313</v>
          </cell>
          <cell r="AV7950" t="str">
            <v>sc</v>
          </cell>
        </row>
        <row r="7951">
          <cell r="AP7951">
            <v>187934</v>
          </cell>
          <cell r="AQ7951">
            <v>50008123</v>
          </cell>
          <cell r="AR7951">
            <v>16</v>
          </cell>
          <cell r="AS7951">
            <v>42313</v>
          </cell>
          <cell r="AT7951" t="str">
            <v>IDU-1718-2014 Terminado Mantenimiento Rutinario IDU Arterial  -</v>
          </cell>
          <cell r="AU7951">
            <v>42313</v>
          </cell>
          <cell r="AV7951" t="str">
            <v>sc</v>
          </cell>
        </row>
        <row r="7952">
          <cell r="AP7952">
            <v>187989</v>
          </cell>
          <cell r="AQ7952">
            <v>16001892</v>
          </cell>
          <cell r="AR7952">
            <v>16</v>
          </cell>
          <cell r="AS7952">
            <v>42313</v>
          </cell>
          <cell r="AT7952" t="str">
            <v>CONV-1323-2013 Terminado Acciones de Movilidad IDU Arterial  -</v>
          </cell>
          <cell r="AU7952">
            <v>42313</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v>42667</v>
          </cell>
          <cell r="AV7953" t="str">
            <v>sc</v>
          </cell>
        </row>
        <row r="7954">
          <cell r="AP7954">
            <v>187994</v>
          </cell>
          <cell r="AQ7954">
            <v>16001813</v>
          </cell>
          <cell r="AR7954">
            <v>16</v>
          </cell>
          <cell r="AS7954">
            <v>42313</v>
          </cell>
          <cell r="AT7954" t="str">
            <v>CONV-1323-2013 Terminado Acciones de Movilidad IDU Arterial  -</v>
          </cell>
          <cell r="AU7954">
            <v>42313</v>
          </cell>
          <cell r="AV7954" t="str">
            <v>sc</v>
          </cell>
        </row>
        <row r="7955">
          <cell r="AP7955">
            <v>187997</v>
          </cell>
          <cell r="AQ7955">
            <v>16001788</v>
          </cell>
          <cell r="AR7955">
            <v>16</v>
          </cell>
          <cell r="AS7955">
            <v>42313</v>
          </cell>
          <cell r="AT7955" t="str">
            <v>CONV-1323-2013 Terminado Acciones de Movilidad IDU Arterial  -</v>
          </cell>
          <cell r="AU7955">
            <v>42313</v>
          </cell>
          <cell r="AV7955" t="str">
            <v>sc</v>
          </cell>
        </row>
        <row r="7956">
          <cell r="AP7956">
            <v>187998</v>
          </cell>
          <cell r="AQ7956">
            <v>16001743</v>
          </cell>
          <cell r="AR7956">
            <v>16</v>
          </cell>
          <cell r="AS7956">
            <v>42313</v>
          </cell>
          <cell r="AT7956" t="str">
            <v>CONV-1323-2013 Terminado Acciones de Movilidad IDU Arterial  -</v>
          </cell>
          <cell r="AU7956">
            <v>42313</v>
          </cell>
          <cell r="AV7956" t="str">
            <v>sc</v>
          </cell>
        </row>
        <row r="7957">
          <cell r="AP7957">
            <v>188001</v>
          </cell>
          <cell r="AQ7957">
            <v>16001726</v>
          </cell>
          <cell r="AR7957">
            <v>16</v>
          </cell>
          <cell r="AS7957">
            <v>42313</v>
          </cell>
          <cell r="AT7957" t="str">
            <v>CONV-1323-2013 Terminado Acciones de Movilidad IDU Arterial  -</v>
          </cell>
          <cell r="AU7957">
            <v>42313</v>
          </cell>
          <cell r="AV7957" t="str">
            <v>sc</v>
          </cell>
        </row>
        <row r="7958">
          <cell r="AP7958">
            <v>188034</v>
          </cell>
          <cell r="AQ7958">
            <v>16001482</v>
          </cell>
          <cell r="AR7958">
            <v>16</v>
          </cell>
          <cell r="AS7958">
            <v>42577</v>
          </cell>
          <cell r="AT7958" t="str">
            <v>COP-053-2014 Terminado Rehabilitación FDL PUENTE ARANDA Circuito Movilidad SD -</v>
          </cell>
          <cell r="AU7958">
            <v>42577</v>
          </cell>
          <cell r="AV7958" t="str">
            <v>sc</v>
          </cell>
        </row>
        <row r="7959">
          <cell r="AP7959">
            <v>188035</v>
          </cell>
          <cell r="AQ7959">
            <v>16001371</v>
          </cell>
          <cell r="AR7959">
            <v>16</v>
          </cell>
          <cell r="AS7959">
            <v>42577</v>
          </cell>
          <cell r="AT7959" t="str">
            <v>COP-053-2014 Terminado Rehabilitación FDL PUENTE ARANDA Circuito Movilidad SD -</v>
          </cell>
          <cell r="AU7959">
            <v>42577</v>
          </cell>
          <cell r="AV7959" t="str">
            <v>sc</v>
          </cell>
        </row>
        <row r="7960">
          <cell r="AP7960">
            <v>188036</v>
          </cell>
          <cell r="AQ7960">
            <v>16001256</v>
          </cell>
          <cell r="AR7960">
            <v>16</v>
          </cell>
          <cell r="AS7960">
            <v>40864</v>
          </cell>
          <cell r="AT7960" t="str">
            <v>UMV-188-2009 Terminado Mantenimiento Periódico UAERMV Circuito Movilidad  -</v>
          </cell>
          <cell r="AU7960">
            <v>40864</v>
          </cell>
          <cell r="AV7960" t="str">
            <v>sc</v>
          </cell>
        </row>
        <row r="7961">
          <cell r="AP7961">
            <v>188042</v>
          </cell>
          <cell r="AQ7961">
            <v>16001402</v>
          </cell>
          <cell r="AR7961">
            <v>16</v>
          </cell>
          <cell r="AS7961">
            <v>42226</v>
          </cell>
          <cell r="AT7961" t="str">
            <v>UMV-638-2013 Terminado Acciones de Movilidad UAERMV Circuito Movilidad  -</v>
          </cell>
          <cell r="AU7961">
            <v>42226</v>
          </cell>
          <cell r="AV7961" t="str">
            <v>sc</v>
          </cell>
        </row>
        <row r="7962">
          <cell r="AP7962">
            <v>188044</v>
          </cell>
          <cell r="AQ7962">
            <v>16001187</v>
          </cell>
          <cell r="AR7962">
            <v>16</v>
          </cell>
          <cell r="AS7962">
            <v>42775</v>
          </cell>
          <cell r="AT7962" t="str">
            <v>SD Terminado Acciones de Movilidad UAERMV Circuito Movilidad Salvando Vidas -</v>
          </cell>
          <cell r="AU7962">
            <v>42775</v>
          </cell>
          <cell r="AV7962" t="str">
            <v>sc</v>
          </cell>
        </row>
        <row r="7963">
          <cell r="AP7963">
            <v>188067</v>
          </cell>
          <cell r="AQ7963">
            <v>16004457</v>
          </cell>
          <cell r="AR7963">
            <v>16</v>
          </cell>
          <cell r="AS7963">
            <v>42313</v>
          </cell>
          <cell r="AT7963" t="str">
            <v>CONV-009-2011 Terminado Mantenimiento Periódico IDU Circuito Movilidad  -</v>
          </cell>
          <cell r="AU7963">
            <v>42313</v>
          </cell>
          <cell r="AV7963" t="str">
            <v>FDL-019-2014</v>
          </cell>
        </row>
        <row r="7964">
          <cell r="AP7964">
            <v>188144</v>
          </cell>
          <cell r="AQ7964">
            <v>16000841</v>
          </cell>
          <cell r="AR7964">
            <v>16</v>
          </cell>
          <cell r="AS7964">
            <v>42775</v>
          </cell>
          <cell r="AT7964" t="str">
            <v>SD Terminado Acciones de Movilidad UAERMV Circuito Movilidad Salvando Vidas -</v>
          </cell>
          <cell r="AU7964">
            <v>42775</v>
          </cell>
          <cell r="AV7964" t="str">
            <v>sc</v>
          </cell>
        </row>
        <row r="7965">
          <cell r="AP7965">
            <v>188167</v>
          </cell>
          <cell r="AQ7965">
            <v>16001120</v>
          </cell>
          <cell r="AR7965">
            <v>16</v>
          </cell>
          <cell r="AS7965">
            <v>42577</v>
          </cell>
          <cell r="AT7965" t="str">
            <v>COP-099-13 Terminado Rehabilitación FDL PUENTE ARANDA Circuito Movilidad SD -</v>
          </cell>
          <cell r="AU7965">
            <v>42577</v>
          </cell>
          <cell r="AV7965" t="str">
            <v>sc</v>
          </cell>
        </row>
        <row r="7966">
          <cell r="AP7966">
            <v>188169</v>
          </cell>
          <cell r="AQ7966">
            <v>16001056</v>
          </cell>
          <cell r="AR7966">
            <v>16</v>
          </cell>
          <cell r="AS7966">
            <v>42775</v>
          </cell>
          <cell r="AT7966" t="str">
            <v>SD Terminado Acciones de Movilidad UAERMV Circuito Movilidad Salvando Vidas -</v>
          </cell>
          <cell r="AU7966">
            <v>42775</v>
          </cell>
          <cell r="AV7966" t="str">
            <v>sc</v>
          </cell>
        </row>
        <row r="7967">
          <cell r="AP7967">
            <v>188170</v>
          </cell>
          <cell r="AQ7967">
            <v>16001023</v>
          </cell>
          <cell r="AR7967">
            <v>16</v>
          </cell>
          <cell r="AS7967">
            <v>42577</v>
          </cell>
          <cell r="AT7967" t="str">
            <v>COP-099-13 Terminado Rehabilitación FDL PUENTE ARANDA Circuito Movilidad SD -</v>
          </cell>
          <cell r="AU7967">
            <v>42577</v>
          </cell>
          <cell r="AV7967" t="str">
            <v>sc</v>
          </cell>
        </row>
        <row r="7968">
          <cell r="AP7968">
            <v>188172</v>
          </cell>
          <cell r="AQ7968">
            <v>16000939</v>
          </cell>
          <cell r="AR7968">
            <v>16</v>
          </cell>
          <cell r="AS7968">
            <v>42577</v>
          </cell>
          <cell r="AT7968" t="str">
            <v>COP-099-13 Terminado Rehabilitación FDL PUENTE ARANDA Circuito Movilidad SD -</v>
          </cell>
          <cell r="AU7968">
            <v>42577</v>
          </cell>
          <cell r="AV7968" t="str">
            <v>sc</v>
          </cell>
        </row>
        <row r="7969">
          <cell r="AP7969">
            <v>188173</v>
          </cell>
          <cell r="AQ7969">
            <v>16000869</v>
          </cell>
          <cell r="AR7969">
            <v>16</v>
          </cell>
          <cell r="AS7969">
            <v>42775</v>
          </cell>
          <cell r="AT7969" t="str">
            <v>SD Terminado Acciones de Movilidad UAERMV Circuito Movilidad Salvando Vidas -</v>
          </cell>
          <cell r="AU7969">
            <v>42775</v>
          </cell>
          <cell r="AV7969" t="str">
            <v>sc</v>
          </cell>
        </row>
        <row r="7970">
          <cell r="AP7970">
            <v>188174</v>
          </cell>
          <cell r="AQ7970">
            <v>16000827</v>
          </cell>
          <cell r="AR7970">
            <v>16</v>
          </cell>
          <cell r="AS7970">
            <v>42226</v>
          </cell>
          <cell r="AT7970" t="str">
            <v>UMV-638-2013 Terminado Acciones de Movilidad UAERMV Circuito Movilidad  -</v>
          </cell>
          <cell r="AU7970">
            <v>42226</v>
          </cell>
          <cell r="AV7970" t="str">
            <v>sc</v>
          </cell>
        </row>
        <row r="7971">
          <cell r="AP7971">
            <v>188179</v>
          </cell>
          <cell r="AQ7971">
            <v>16000644</v>
          </cell>
          <cell r="AR7971">
            <v>16</v>
          </cell>
          <cell r="AS7971">
            <v>42775</v>
          </cell>
          <cell r="AT7971" t="str">
            <v>SD Terminado Acciones de Movilidad UAERMV Circuito Movilidad Salvando Vidas -</v>
          </cell>
          <cell r="AU7971">
            <v>42775</v>
          </cell>
          <cell r="AV7971" t="str">
            <v>sc</v>
          </cell>
        </row>
        <row r="7972">
          <cell r="AP7972">
            <v>188180</v>
          </cell>
          <cell r="AQ7972">
            <v>16000576</v>
          </cell>
          <cell r="AR7972">
            <v>16</v>
          </cell>
          <cell r="AS7972">
            <v>42775</v>
          </cell>
          <cell r="AT7972" t="str">
            <v>SD Terminado Acciones de Movilidad UAERMV Circuito Movilidad Salvando Vidas -</v>
          </cell>
          <cell r="AU7972">
            <v>42775</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v>42779</v>
          </cell>
          <cell r="AV7974" t="str">
            <v>Viable</v>
          </cell>
        </row>
        <row r="7975">
          <cell r="AP7975">
            <v>188232</v>
          </cell>
          <cell r="AQ7975">
            <v>16000751</v>
          </cell>
          <cell r="AR7975">
            <v>16</v>
          </cell>
          <cell r="AS7975">
            <v>42775</v>
          </cell>
          <cell r="AT7975" t="str">
            <v>SD Terminado Acciones de Movilidad UAERMV Circuito Movilidad Salvando Vidas -</v>
          </cell>
          <cell r="AU7975">
            <v>42775</v>
          </cell>
          <cell r="AV7975" t="str">
            <v>Viable IDU</v>
          </cell>
        </row>
        <row r="7976">
          <cell r="AP7976">
            <v>188240</v>
          </cell>
          <cell r="AQ7976">
            <v>16004463</v>
          </cell>
          <cell r="AR7976">
            <v>16</v>
          </cell>
          <cell r="AS7976">
            <v>42775</v>
          </cell>
          <cell r="AT7976" t="str">
            <v>SD Terminado Acciones de Movilidad UAERMV Circuito Movilidad Salvando Vidas -</v>
          </cell>
          <cell r="AU7976">
            <v>42775</v>
          </cell>
          <cell r="AV7976" t="str">
            <v>Viable IDU</v>
          </cell>
        </row>
        <row r="7977">
          <cell r="AP7977">
            <v>188380</v>
          </cell>
          <cell r="AQ7977">
            <v>16002124</v>
          </cell>
          <cell r="AR7977">
            <v>16</v>
          </cell>
          <cell r="AS7977">
            <v>42775</v>
          </cell>
          <cell r="AT7977" t="str">
            <v>SD Terminado Acciones de Movilidad UAERMV Circuito Movilidad Salvando Vidas -</v>
          </cell>
          <cell r="AU7977">
            <v>42775</v>
          </cell>
          <cell r="AV7977" t="str">
            <v>FDL-019-2014</v>
          </cell>
        </row>
        <row r="7978">
          <cell r="AP7978">
            <v>188381</v>
          </cell>
          <cell r="AQ7978">
            <v>16002061</v>
          </cell>
          <cell r="AR7978">
            <v>16</v>
          </cell>
          <cell r="AS7978">
            <v>42768</v>
          </cell>
          <cell r="AT7978" t="str">
            <v>SD Terminado Acciones de Movilidad UAERMV Circuito Movilidad Salvando Vidas -</v>
          </cell>
          <cell r="AU7978">
            <v>42768</v>
          </cell>
          <cell r="AV7978" t="str">
            <v>FDL-019-2014</v>
          </cell>
        </row>
        <row r="7979">
          <cell r="AP7979">
            <v>188382</v>
          </cell>
          <cell r="AQ7979">
            <v>16001963</v>
          </cell>
          <cell r="AR7979">
            <v>16</v>
          </cell>
          <cell r="AS7979">
            <v>42768</v>
          </cell>
          <cell r="AT7979" t="str">
            <v>SD Terminado Acciones de Movilidad UAERMV Circuito Movilidad Salvando Vidas -</v>
          </cell>
          <cell r="AU7979">
            <v>42768</v>
          </cell>
          <cell r="AV7979" t="str">
            <v>FDL-019-2014</v>
          </cell>
        </row>
        <row r="7980">
          <cell r="AP7980">
            <v>188436</v>
          </cell>
          <cell r="AQ7980">
            <v>16001483</v>
          </cell>
          <cell r="AR7980">
            <v>16</v>
          </cell>
          <cell r="AS7980">
            <v>42775</v>
          </cell>
          <cell r="AT7980" t="str">
            <v>SD Terminado Acciones de Movilidad UAERMV Circuito Movilidad Salvando Vidas -</v>
          </cell>
          <cell r="AU7980">
            <v>42775</v>
          </cell>
          <cell r="AV7980" t="str">
            <v>No SITP</v>
          </cell>
        </row>
        <row r="7981">
          <cell r="AP7981">
            <v>188437</v>
          </cell>
          <cell r="AQ7981">
            <v>16001441</v>
          </cell>
          <cell r="AR7981">
            <v>16</v>
          </cell>
          <cell r="AS7981">
            <v>41411</v>
          </cell>
          <cell r="AT7981" t="str">
            <v>SD Terminado Mantenimiento Periódico UAERMV Circuito Movilidad  -</v>
          </cell>
          <cell r="AU7981">
            <v>41411</v>
          </cell>
          <cell r="AV7981" t="str">
            <v>UMV 2013</v>
          </cell>
        </row>
        <row r="7982">
          <cell r="AP7982">
            <v>188438</v>
          </cell>
          <cell r="AQ7982">
            <v>16001403</v>
          </cell>
          <cell r="AR7982">
            <v>16</v>
          </cell>
          <cell r="AS7982">
            <v>42313</v>
          </cell>
          <cell r="AT7982" t="str">
            <v>CONV-009-2011 Terminado Mantenimiento Periódico IDU Circuito Movilidad  -</v>
          </cell>
          <cell r="AU7982">
            <v>42313</v>
          </cell>
          <cell r="AV7982" t="str">
            <v>Convenio 9 de 2011</v>
          </cell>
        </row>
        <row r="7983">
          <cell r="AP7983">
            <v>188439</v>
          </cell>
          <cell r="AQ7983">
            <v>16001358</v>
          </cell>
          <cell r="AR7983">
            <v>16</v>
          </cell>
          <cell r="AS7983">
            <v>42313</v>
          </cell>
          <cell r="AT7983" t="str">
            <v>CONV-009-2011 Terminado Mantenimiento Periódico IDU Circuito Movilidad  -</v>
          </cell>
          <cell r="AU7983">
            <v>42313</v>
          </cell>
          <cell r="AV7983" t="str">
            <v>Convenio 9 de 2011</v>
          </cell>
        </row>
        <row r="7984">
          <cell r="AP7984">
            <v>188440</v>
          </cell>
          <cell r="AQ7984">
            <v>16001325</v>
          </cell>
          <cell r="AR7984">
            <v>16</v>
          </cell>
          <cell r="AS7984">
            <v>42313</v>
          </cell>
          <cell r="AT7984" t="str">
            <v>CONV-009-2011 Terminado Mantenimiento Periódico IDU Circuito Movilidad  -</v>
          </cell>
          <cell r="AU7984">
            <v>42313</v>
          </cell>
          <cell r="AV7984" t="str">
            <v>Convenio 9 de 2011</v>
          </cell>
        </row>
        <row r="7985">
          <cell r="AP7985">
            <v>188441</v>
          </cell>
          <cell r="AQ7985">
            <v>16001290</v>
          </cell>
          <cell r="AR7985">
            <v>16</v>
          </cell>
          <cell r="AS7985">
            <v>42313</v>
          </cell>
          <cell r="AT7985" t="str">
            <v>CONV-009-2011 Terminado Mantenimiento Periódico IDU Circuito Movilidad  -</v>
          </cell>
          <cell r="AU7985">
            <v>42313</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v>41047</v>
          </cell>
          <cell r="AV7986" t="str">
            <v>sc</v>
          </cell>
        </row>
        <row r="7987">
          <cell r="AP7987">
            <v>188592</v>
          </cell>
          <cell r="AQ7987">
            <v>16001059</v>
          </cell>
          <cell r="AR7987">
            <v>16</v>
          </cell>
          <cell r="AS7987">
            <v>40737</v>
          </cell>
          <cell r="AT7987" t="str">
            <v>UMV-188-2009 Terminado Mantenimiento Periódico UAERMV Circuito Movilidad  -</v>
          </cell>
          <cell r="AU7987">
            <v>40737</v>
          </cell>
          <cell r="AV7987" t="str">
            <v>sc</v>
          </cell>
        </row>
        <row r="7988">
          <cell r="AP7988">
            <v>188593</v>
          </cell>
          <cell r="AQ7988">
            <v>16001020</v>
          </cell>
          <cell r="AR7988">
            <v>16</v>
          </cell>
          <cell r="AS7988">
            <v>41047</v>
          </cell>
          <cell r="AT7988" t="str">
            <v>UMV-189-2009 Terminado Mantenimiento Periódico UAERMV Circuito Movilidad  -</v>
          </cell>
          <cell r="AU7988">
            <v>41047</v>
          </cell>
          <cell r="AV7988" t="str">
            <v>sc</v>
          </cell>
        </row>
        <row r="7989">
          <cell r="AP7989">
            <v>188594</v>
          </cell>
          <cell r="AQ7989">
            <v>16000971</v>
          </cell>
          <cell r="AR7989">
            <v>16</v>
          </cell>
          <cell r="AS7989">
            <v>41047</v>
          </cell>
          <cell r="AT7989" t="str">
            <v>UMV-189-2009 Terminado Mantenimiento Periódico UAERMV Circuito Movilidad  -</v>
          </cell>
          <cell r="AU7989">
            <v>41047</v>
          </cell>
          <cell r="AV7989" t="str">
            <v>sc</v>
          </cell>
        </row>
        <row r="7990">
          <cell r="AP7990">
            <v>188595</v>
          </cell>
          <cell r="AQ7990">
            <v>16000936</v>
          </cell>
          <cell r="AR7990">
            <v>16</v>
          </cell>
          <cell r="AS7990">
            <v>42226</v>
          </cell>
          <cell r="AT7990" t="str">
            <v>UMV-638-2013 Terminado Acciones de Movilidad UAERMV Circuito Movilidad  -</v>
          </cell>
          <cell r="AU7990">
            <v>42226</v>
          </cell>
          <cell r="AV7990" t="str">
            <v>sc</v>
          </cell>
        </row>
        <row r="7991">
          <cell r="AP7991">
            <v>188596</v>
          </cell>
          <cell r="AQ7991">
            <v>16000905</v>
          </cell>
          <cell r="AR7991">
            <v>16</v>
          </cell>
          <cell r="AS7991">
            <v>41047</v>
          </cell>
          <cell r="AT7991" t="str">
            <v>UMV-189-2009 Terminado Mantenimiento Periódico UAERMV Circuito Movilidad  -</v>
          </cell>
          <cell r="AU7991">
            <v>41047</v>
          </cell>
          <cell r="AV7991" t="str">
            <v>sc</v>
          </cell>
        </row>
        <row r="7992">
          <cell r="AP7992">
            <v>188597</v>
          </cell>
          <cell r="AQ7992">
            <v>16000842</v>
          </cell>
          <cell r="AR7992">
            <v>16</v>
          </cell>
          <cell r="AS7992">
            <v>42775</v>
          </cell>
          <cell r="AT7992" t="str">
            <v>SD Terminado Acciones de Movilidad UAERMV Circuito Movilidad Salvando Vidas -</v>
          </cell>
          <cell r="AU7992">
            <v>42775</v>
          </cell>
          <cell r="AV7992" t="str">
            <v>sc</v>
          </cell>
        </row>
        <row r="7993">
          <cell r="AP7993">
            <v>188598</v>
          </cell>
          <cell r="AQ7993">
            <v>16000738</v>
          </cell>
          <cell r="AR7993">
            <v>16</v>
          </cell>
          <cell r="AS7993">
            <v>42226</v>
          </cell>
          <cell r="AT7993" t="str">
            <v>UMV-638-2013 Terminado Acciones de Movilidad UAERMV Circuito Movilidad  -</v>
          </cell>
          <cell r="AU7993">
            <v>42226</v>
          </cell>
          <cell r="AV7993" t="str">
            <v>sc</v>
          </cell>
        </row>
        <row r="7994">
          <cell r="AP7994">
            <v>188599</v>
          </cell>
          <cell r="AQ7994">
            <v>16000713</v>
          </cell>
          <cell r="AR7994">
            <v>16</v>
          </cell>
          <cell r="AS7994">
            <v>42226</v>
          </cell>
          <cell r="AT7994" t="str">
            <v>UMV-638-2013 Terminado Acciones de Movilidad UAERMV Circuito Movilidad  -</v>
          </cell>
          <cell r="AU7994">
            <v>42226</v>
          </cell>
          <cell r="AV7994" t="str">
            <v>sc</v>
          </cell>
        </row>
        <row r="7995">
          <cell r="AP7995">
            <v>188617</v>
          </cell>
          <cell r="AQ7995">
            <v>16000866</v>
          </cell>
          <cell r="AR7995">
            <v>16</v>
          </cell>
          <cell r="AS7995">
            <v>41047</v>
          </cell>
          <cell r="AT7995" t="str">
            <v>UMV-189-2009 Terminado Mantenimiento Periódico UAERMV Circuito Movilidad  -</v>
          </cell>
          <cell r="AU7995">
            <v>41047</v>
          </cell>
          <cell r="AV7995" t="str">
            <v>sc</v>
          </cell>
        </row>
        <row r="7996">
          <cell r="AP7996">
            <v>188618</v>
          </cell>
          <cell r="AQ7996">
            <v>16000838</v>
          </cell>
          <cell r="AR7996">
            <v>16</v>
          </cell>
          <cell r="AS7996">
            <v>41047</v>
          </cell>
          <cell r="AT7996" t="str">
            <v>UMV-189-2009 Terminado Mantenimiento Periódico UAERMV Circuito Movilidad  -</v>
          </cell>
          <cell r="AU7996">
            <v>41047</v>
          </cell>
          <cell r="AV7996" t="str">
            <v>sc</v>
          </cell>
        </row>
        <row r="7997">
          <cell r="AP7997">
            <v>188619</v>
          </cell>
          <cell r="AQ7997">
            <v>16000793</v>
          </cell>
          <cell r="AR7997">
            <v>16</v>
          </cell>
          <cell r="AS7997">
            <v>42226</v>
          </cell>
          <cell r="AT7997" t="str">
            <v>UMV-638-2013 Terminado Acciones de Movilidad UAERMV Local  -</v>
          </cell>
          <cell r="AU7997">
            <v>42226</v>
          </cell>
          <cell r="AV7997" t="str">
            <v>sc</v>
          </cell>
        </row>
        <row r="7998">
          <cell r="AP7998">
            <v>188645</v>
          </cell>
          <cell r="AQ7998">
            <v>16000918</v>
          </cell>
          <cell r="AR7998">
            <v>16</v>
          </cell>
          <cell r="AS7998">
            <v>42779</v>
          </cell>
          <cell r="AT7998" t="str">
            <v>SD Terminado Acciones de Movilidad UAERMV Circuito Movilidad Salvando Vidas -</v>
          </cell>
          <cell r="AU7998">
            <v>42779</v>
          </cell>
          <cell r="AV7998" t="str">
            <v>sc</v>
          </cell>
        </row>
        <row r="7999">
          <cell r="AP7999">
            <v>188649</v>
          </cell>
          <cell r="AQ7999">
            <v>16000782</v>
          </cell>
          <cell r="AR7999">
            <v>16</v>
          </cell>
          <cell r="AS7999">
            <v>42779</v>
          </cell>
          <cell r="AT7999" t="str">
            <v>SD Terminado Acciones de Movilidad UAERMV Circuito Movilidad Salvando Vidas -</v>
          </cell>
          <cell r="AU7999">
            <v>42779</v>
          </cell>
          <cell r="AV7999" t="str">
            <v>sc</v>
          </cell>
        </row>
        <row r="8000">
          <cell r="AP8000">
            <v>188651</v>
          </cell>
          <cell r="AQ8000">
            <v>16000730</v>
          </cell>
          <cell r="AR8000">
            <v>16</v>
          </cell>
          <cell r="AS8000">
            <v>42779</v>
          </cell>
          <cell r="AT8000" t="str">
            <v>SD Terminado Acciones de Movilidad UAERMV Circuito Movilidad Salvando Vidas -</v>
          </cell>
          <cell r="AU8000">
            <v>42779</v>
          </cell>
          <cell r="AV8000" t="str">
            <v>sc</v>
          </cell>
        </row>
        <row r="8001">
          <cell r="AP8001">
            <v>188652</v>
          </cell>
          <cell r="AQ8001">
            <v>16000702</v>
          </cell>
          <cell r="AR8001">
            <v>16</v>
          </cell>
          <cell r="AS8001">
            <v>42779</v>
          </cell>
          <cell r="AT8001" t="str">
            <v>SD Terminado Acciones de Movilidad UAERMV Circuito Movilidad Salvando Vidas -</v>
          </cell>
          <cell r="AU8001">
            <v>42779</v>
          </cell>
          <cell r="AV8001" t="str">
            <v>sc</v>
          </cell>
        </row>
        <row r="8002">
          <cell r="AP8002">
            <v>188653</v>
          </cell>
          <cell r="AQ8002">
            <v>16000664</v>
          </cell>
          <cell r="AR8002">
            <v>16</v>
          </cell>
          <cell r="AS8002">
            <v>42775</v>
          </cell>
          <cell r="AT8002" t="str">
            <v>SD Terminado Acciones de Movilidad UAERMV Circuito Movilidad Salvando Vidas -</v>
          </cell>
          <cell r="AU8002">
            <v>42775</v>
          </cell>
          <cell r="AV8002" t="str">
            <v>sc</v>
          </cell>
        </row>
        <row r="8003">
          <cell r="AP8003">
            <v>188654</v>
          </cell>
          <cell r="AQ8003">
            <v>16000636</v>
          </cell>
          <cell r="AR8003">
            <v>16</v>
          </cell>
          <cell r="AS8003">
            <v>42775</v>
          </cell>
          <cell r="AT8003" t="str">
            <v>SD Terminado Acciones de Movilidad UAERMV Circuito Movilidad Salvando Vidas -</v>
          </cell>
          <cell r="AU8003">
            <v>42775</v>
          </cell>
          <cell r="AV8003" t="str">
            <v>sc</v>
          </cell>
        </row>
        <row r="8004">
          <cell r="AP8004">
            <v>188655</v>
          </cell>
          <cell r="AQ8004">
            <v>16000611</v>
          </cell>
          <cell r="AR8004">
            <v>16</v>
          </cell>
          <cell r="AS8004">
            <v>42775</v>
          </cell>
          <cell r="AT8004" t="str">
            <v>SD Terminado Acciones de Movilidad UAERMV Circuito Movilidad Salvando Vidas -</v>
          </cell>
          <cell r="AU8004">
            <v>42775</v>
          </cell>
          <cell r="AV8004" t="str">
            <v>sc</v>
          </cell>
        </row>
        <row r="8005">
          <cell r="AP8005">
            <v>188658</v>
          </cell>
          <cell r="AQ8005">
            <v>16000522</v>
          </cell>
          <cell r="AR8005">
            <v>16</v>
          </cell>
          <cell r="AS8005">
            <v>42577</v>
          </cell>
          <cell r="AT8005" t="str">
            <v>COP-053-2014 Terminado Rehabilitación FDL PUENTE ARANDA Circuito Movilidad SD -</v>
          </cell>
          <cell r="AU8005">
            <v>42577</v>
          </cell>
          <cell r="AV8005" t="str">
            <v>sc</v>
          </cell>
        </row>
        <row r="8006">
          <cell r="AP8006">
            <v>188659</v>
          </cell>
          <cell r="AQ8006">
            <v>16000497</v>
          </cell>
          <cell r="AR8006">
            <v>16</v>
          </cell>
          <cell r="AS8006">
            <v>42577</v>
          </cell>
          <cell r="AT8006" t="str">
            <v>COP-053-2014 Terminado Rehabilitación FDL PUENTE ARANDA Circuito Movilidad SD -</v>
          </cell>
          <cell r="AU8006">
            <v>42577</v>
          </cell>
          <cell r="AV8006" t="str">
            <v>sc</v>
          </cell>
        </row>
        <row r="8007">
          <cell r="AP8007">
            <v>188661</v>
          </cell>
          <cell r="AQ8007">
            <v>16000454</v>
          </cell>
          <cell r="AR8007">
            <v>16</v>
          </cell>
          <cell r="AS8007">
            <v>42775</v>
          </cell>
          <cell r="AT8007" t="str">
            <v>SD Terminado Acciones de Movilidad UAERMV Circuito Movilidad Salvando Vidas -</v>
          </cell>
          <cell r="AU8007">
            <v>42775</v>
          </cell>
          <cell r="AV8007" t="str">
            <v>sc</v>
          </cell>
        </row>
        <row r="8008">
          <cell r="AP8008">
            <v>188662</v>
          </cell>
          <cell r="AQ8008">
            <v>16000438</v>
          </cell>
          <cell r="AR8008">
            <v>16</v>
          </cell>
          <cell r="AS8008">
            <v>42775</v>
          </cell>
          <cell r="AT8008" t="str">
            <v>SD Terminado Acciones de Movilidad UAERMV Circuito Movilidad Salvando Vidas -</v>
          </cell>
          <cell r="AU8008">
            <v>42775</v>
          </cell>
          <cell r="AV8008" t="str">
            <v>sc</v>
          </cell>
        </row>
        <row r="8009">
          <cell r="AP8009">
            <v>188765</v>
          </cell>
          <cell r="AQ8009">
            <v>16001739</v>
          </cell>
          <cell r="AR8009">
            <v>16</v>
          </cell>
          <cell r="AS8009">
            <v>42226</v>
          </cell>
          <cell r="AT8009" t="str">
            <v>UMV-638-2013 Terminado Acciones de Movilidad UAERMV Circuito Movilidad  -</v>
          </cell>
          <cell r="AU8009">
            <v>42226</v>
          </cell>
          <cell r="AV8009" t="str">
            <v>sc</v>
          </cell>
        </row>
        <row r="8010">
          <cell r="AP8010">
            <v>188767</v>
          </cell>
          <cell r="AQ8010">
            <v>16001512</v>
          </cell>
          <cell r="AR8010">
            <v>16</v>
          </cell>
          <cell r="AS8010">
            <v>42313</v>
          </cell>
          <cell r="AT8010" t="str">
            <v>IDU-70-2008 Terminado Acciones de Movilidad IDU Circuito Movilidad  -</v>
          </cell>
          <cell r="AU8010">
            <v>42313</v>
          </cell>
          <cell r="AV8010" t="str">
            <v>Viable</v>
          </cell>
        </row>
        <row r="8011">
          <cell r="AP8011">
            <v>188821</v>
          </cell>
          <cell r="AQ8011">
            <v>16001197</v>
          </cell>
          <cell r="AR8011">
            <v>16</v>
          </cell>
          <cell r="AS8011">
            <v>42226</v>
          </cell>
          <cell r="AT8011" t="str">
            <v>UMV-638-2013 Terminado Acciones de Movilidad UAERMV Circuito Movilidad  -</v>
          </cell>
          <cell r="AU8011">
            <v>42226</v>
          </cell>
          <cell r="AV8011" t="str">
            <v>Viable</v>
          </cell>
        </row>
        <row r="8012">
          <cell r="AP8012">
            <v>188896</v>
          </cell>
          <cell r="AQ8012">
            <v>16001474</v>
          </cell>
          <cell r="AR8012">
            <v>16</v>
          </cell>
          <cell r="AS8012">
            <v>42768</v>
          </cell>
          <cell r="AT8012" t="str">
            <v>SD Terminado Acciones de Movilidad UAERMV Circuito Movilidad Salvando Vidas -</v>
          </cell>
          <cell r="AU8012">
            <v>42768</v>
          </cell>
          <cell r="AV8012" t="str">
            <v>sc</v>
          </cell>
        </row>
        <row r="8013">
          <cell r="AP8013">
            <v>188897</v>
          </cell>
          <cell r="AQ8013">
            <v>16001398</v>
          </cell>
          <cell r="AR8013">
            <v>16</v>
          </cell>
          <cell r="AS8013">
            <v>42762</v>
          </cell>
          <cell r="AT8013" t="str">
            <v>SD Terminado Acciones de Movilidad UAERMV Circuito Movilidad Salvando Vidas -</v>
          </cell>
          <cell r="AU8013">
            <v>42762</v>
          </cell>
          <cell r="AV8013" t="str">
            <v>sc</v>
          </cell>
        </row>
        <row r="8014">
          <cell r="AP8014">
            <v>188898</v>
          </cell>
          <cell r="AQ8014">
            <v>16001251</v>
          </cell>
          <cell r="AR8014">
            <v>16</v>
          </cell>
          <cell r="AS8014">
            <v>42762</v>
          </cell>
          <cell r="AT8014" t="str">
            <v>SD Terminado Acciones de Movilidad UAERMV Circuito Movilidad Salvando Vidas -</v>
          </cell>
          <cell r="AU8014">
            <v>42762</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v>42608</v>
          </cell>
          <cell r="AV8015" t="str">
            <v>sc</v>
          </cell>
        </row>
        <row r="8016">
          <cell r="AP8016">
            <v>188921</v>
          </cell>
          <cell r="AQ8016">
            <v>16000941</v>
          </cell>
          <cell r="AR8016">
            <v>16</v>
          </cell>
          <cell r="AS8016">
            <v>42762</v>
          </cell>
          <cell r="AT8016" t="str">
            <v>SD Terminado Acciones de Movilidad UAERMV Circuito Movilidad Salvando Vidas -</v>
          </cell>
          <cell r="AU8016">
            <v>42762</v>
          </cell>
          <cell r="AV8016" t="str">
            <v>Buen estado</v>
          </cell>
        </row>
        <row r="8017">
          <cell r="AP8017">
            <v>188922</v>
          </cell>
          <cell r="AQ8017">
            <v>16000871</v>
          </cell>
          <cell r="AR8017">
            <v>16</v>
          </cell>
          <cell r="AS8017">
            <v>42768</v>
          </cell>
          <cell r="AT8017" t="str">
            <v>SD Reservado Acciones de Movilidad UAERMV Circuito Movilidad Salvando Vidas -</v>
          </cell>
          <cell r="AU8017">
            <v>42768</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v>42762</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v>42762</v>
          </cell>
          <cell r="AV8019" t="str">
            <v>Buen estado</v>
          </cell>
        </row>
        <row r="8020">
          <cell r="AP8020">
            <v>188926</v>
          </cell>
          <cell r="AQ8020">
            <v>16000731</v>
          </cell>
          <cell r="AR8020">
            <v>16</v>
          </cell>
          <cell r="AS8020">
            <v>42768</v>
          </cell>
          <cell r="AT8020" t="str">
            <v>SD Terminado Acciones de Movilidad UAERMV Circuito Movilidad Salvando Vidas -</v>
          </cell>
          <cell r="AU8020">
            <v>42768</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v>42768</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v>42768</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v>42534</v>
          </cell>
          <cell r="AV8023" t="str">
            <v>IDU-1806-2015</v>
          </cell>
        </row>
        <row r="8024">
          <cell r="AP8024">
            <v>189113</v>
          </cell>
          <cell r="AQ8024">
            <v>16000290</v>
          </cell>
          <cell r="AR8024">
            <v>16</v>
          </cell>
          <cell r="AS8024">
            <v>42313</v>
          </cell>
          <cell r="AT8024" t="str">
            <v>CONV-009-2011 Terminado Mantenimiento Periódico IDU Circuito Movilidad  -</v>
          </cell>
          <cell r="AU8024">
            <v>42313</v>
          </cell>
          <cell r="AV8024" t="str">
            <v>UMV-638-2013</v>
          </cell>
        </row>
        <row r="8025">
          <cell r="AP8025">
            <v>189114</v>
          </cell>
          <cell r="AQ8025">
            <v>16000290</v>
          </cell>
          <cell r="AR8025">
            <v>16</v>
          </cell>
          <cell r="AS8025">
            <v>42226</v>
          </cell>
          <cell r="AT8025" t="str">
            <v>UMV-638-2013 Terminado Acciones de Movilidad UAERMV Circuito Movilidad  -</v>
          </cell>
          <cell r="AU8025">
            <v>42226</v>
          </cell>
          <cell r="AV8025" t="str">
            <v>Viable</v>
          </cell>
        </row>
        <row r="8026">
          <cell r="AP8026">
            <v>189115</v>
          </cell>
          <cell r="AQ8026">
            <v>16000250</v>
          </cell>
          <cell r="AR8026">
            <v>16</v>
          </cell>
          <cell r="AS8026">
            <v>42313</v>
          </cell>
          <cell r="AT8026" t="str">
            <v>CONV-009-2011 Terminado Mantenimiento Periódico IDU Circuito Movilidad  -</v>
          </cell>
          <cell r="AU8026">
            <v>42313</v>
          </cell>
          <cell r="AV8026" t="str">
            <v>UMV-638-2013</v>
          </cell>
        </row>
        <row r="8027">
          <cell r="AP8027">
            <v>189116</v>
          </cell>
          <cell r="AQ8027">
            <v>16000250</v>
          </cell>
          <cell r="AR8027">
            <v>16</v>
          </cell>
          <cell r="AS8027">
            <v>42226</v>
          </cell>
          <cell r="AT8027" t="str">
            <v>UMV-638-2013 Terminado Acciones de Movilidad UAERMV Circuito Movilidad  -</v>
          </cell>
          <cell r="AU8027">
            <v>42226</v>
          </cell>
          <cell r="AV8027" t="str">
            <v>UMV-638-2013</v>
          </cell>
        </row>
        <row r="8028">
          <cell r="AP8028">
            <v>189117</v>
          </cell>
          <cell r="AQ8028">
            <v>16000210</v>
          </cell>
          <cell r="AR8028">
            <v>16</v>
          </cell>
          <cell r="AS8028">
            <v>42313</v>
          </cell>
          <cell r="AT8028" t="str">
            <v>CONV-009-2011 Terminado Mantenimiento Periódico IDU Circuito Movilidad  -</v>
          </cell>
          <cell r="AU8028">
            <v>42313</v>
          </cell>
          <cell r="AV8028" t="str">
            <v>UMV-638-2013</v>
          </cell>
        </row>
        <row r="8029">
          <cell r="AP8029">
            <v>189118</v>
          </cell>
          <cell r="AQ8029">
            <v>16000210</v>
          </cell>
          <cell r="AR8029">
            <v>16</v>
          </cell>
          <cell r="AS8029">
            <v>42226</v>
          </cell>
          <cell r="AT8029" t="str">
            <v>UMV-638-2013 Terminado Acciones de Movilidad UAERMV Circuito Movilidad  -</v>
          </cell>
          <cell r="AU8029">
            <v>42226</v>
          </cell>
          <cell r="AV8029" t="str">
            <v>UMV-638-2013</v>
          </cell>
        </row>
        <row r="8030">
          <cell r="AP8030">
            <v>189119</v>
          </cell>
          <cell r="AQ8030">
            <v>16000171</v>
          </cell>
          <cell r="AR8030">
            <v>16</v>
          </cell>
          <cell r="AS8030">
            <v>42313</v>
          </cell>
          <cell r="AT8030" t="str">
            <v>CONV-009-2011 Terminado Mantenimiento Periódico IDU Circuito Movilidad  -</v>
          </cell>
          <cell r="AU8030">
            <v>42313</v>
          </cell>
          <cell r="AV8030" t="str">
            <v>UMV-638-2013</v>
          </cell>
        </row>
        <row r="8031">
          <cell r="AP8031">
            <v>189120</v>
          </cell>
          <cell r="AQ8031">
            <v>16000171</v>
          </cell>
          <cell r="AR8031">
            <v>16</v>
          </cell>
          <cell r="AS8031">
            <v>42226</v>
          </cell>
          <cell r="AT8031" t="str">
            <v>UMV-638-2013 Terminado Acciones de Movilidad UAERMV Circuito Movilidad  -</v>
          </cell>
          <cell r="AU8031">
            <v>42226</v>
          </cell>
          <cell r="AV8031" t="str">
            <v>UMV-638-2013</v>
          </cell>
        </row>
        <row r="8032">
          <cell r="AP8032">
            <v>189121</v>
          </cell>
          <cell r="AQ8032">
            <v>16000138</v>
          </cell>
          <cell r="AR8032">
            <v>16</v>
          </cell>
          <cell r="AS8032">
            <v>42226</v>
          </cell>
          <cell r="AT8032" t="str">
            <v>UMV-638-2013 Terminado Acciones de Movilidad UAERMV Circuito Movilidad  -</v>
          </cell>
          <cell r="AU8032">
            <v>42226</v>
          </cell>
          <cell r="AV8032" t="str">
            <v>UMV-638-2013</v>
          </cell>
        </row>
        <row r="8033">
          <cell r="AP8033">
            <v>189122</v>
          </cell>
          <cell r="AQ8033">
            <v>16000138</v>
          </cell>
          <cell r="AR8033">
            <v>16</v>
          </cell>
          <cell r="AS8033">
            <v>42226</v>
          </cell>
          <cell r="AT8033" t="str">
            <v>UMV-638-2013 Terminado Acciones de Movilidad UAERMV Circuito Movilidad  -</v>
          </cell>
          <cell r="AU8033">
            <v>42226</v>
          </cell>
          <cell r="AV8033" t="str">
            <v>UMV-638-2013</v>
          </cell>
        </row>
        <row r="8034">
          <cell r="AP8034">
            <v>189236</v>
          </cell>
          <cell r="AQ8034">
            <v>16001475</v>
          </cell>
          <cell r="AR8034">
            <v>16</v>
          </cell>
          <cell r="AS8034">
            <v>42775</v>
          </cell>
          <cell r="AT8034" t="str">
            <v>SD Terminado Acciones de Movilidad UAERMV Circuito Movilidad Salvando Vidas -</v>
          </cell>
          <cell r="AU8034">
            <v>42775</v>
          </cell>
          <cell r="AV8034" t="str">
            <v>sc</v>
          </cell>
        </row>
        <row r="8035">
          <cell r="AP8035">
            <v>189237</v>
          </cell>
          <cell r="AQ8035">
            <v>16001405</v>
          </cell>
          <cell r="AR8035">
            <v>16</v>
          </cell>
          <cell r="AS8035">
            <v>42775</v>
          </cell>
          <cell r="AT8035" t="str">
            <v>SD Terminado Acciones de Movilidad UAERMV Circuito Movilidad Salvando Vidas -</v>
          </cell>
          <cell r="AU8035">
            <v>42775</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v>42667</v>
          </cell>
          <cell r="AV8036" t="str">
            <v>sc</v>
          </cell>
        </row>
        <row r="8037">
          <cell r="AP8037">
            <v>189241</v>
          </cell>
          <cell r="AQ8037">
            <v>16001160</v>
          </cell>
          <cell r="AR8037">
            <v>16</v>
          </cell>
          <cell r="AS8037">
            <v>42226</v>
          </cell>
          <cell r="AT8037" t="str">
            <v>UMV-638-2013 Terminado Acciones de Movilidad UAERMV Local  -</v>
          </cell>
          <cell r="AU8037">
            <v>42226</v>
          </cell>
          <cell r="AV8037" t="str">
            <v>sc</v>
          </cell>
        </row>
        <row r="8038">
          <cell r="AP8038">
            <v>189290</v>
          </cell>
          <cell r="AQ8038">
            <v>16001300</v>
          </cell>
          <cell r="AR8038">
            <v>16</v>
          </cell>
          <cell r="AS8038">
            <v>42775</v>
          </cell>
          <cell r="AT8038" t="str">
            <v>SD Terminado Acciones de Movilidad UAERMV Circuito Movilidad Salvando Vidas -</v>
          </cell>
          <cell r="AU8038">
            <v>42775</v>
          </cell>
          <cell r="AV8038" t="str">
            <v>sc</v>
          </cell>
        </row>
        <row r="8039">
          <cell r="AP8039">
            <v>189291</v>
          </cell>
          <cell r="AQ8039">
            <v>16001175</v>
          </cell>
          <cell r="AR8039">
            <v>16</v>
          </cell>
          <cell r="AS8039">
            <v>42768</v>
          </cell>
          <cell r="AT8039" t="str">
            <v>SD Terminado Acciones de Movilidad UAERMV Circuito Movilidad Salvando Vidas -</v>
          </cell>
          <cell r="AU8039">
            <v>42768</v>
          </cell>
          <cell r="AV8039" t="str">
            <v>sc</v>
          </cell>
        </row>
        <row r="8040">
          <cell r="AP8040">
            <v>189294</v>
          </cell>
          <cell r="AQ8040">
            <v>16000861</v>
          </cell>
          <cell r="AR8040">
            <v>16</v>
          </cell>
          <cell r="AS8040">
            <v>42313</v>
          </cell>
          <cell r="AT8040" t="str">
            <v>CONV-009-2011 Terminado Acciones de Movilidad IDU Circuito Movilidad  -</v>
          </cell>
          <cell r="AU8040">
            <v>42313</v>
          </cell>
          <cell r="AV8040" t="str">
            <v>sc</v>
          </cell>
        </row>
        <row r="8041">
          <cell r="AP8041">
            <v>189338</v>
          </cell>
          <cell r="AQ8041">
            <v>16001302</v>
          </cell>
          <cell r="AR8041">
            <v>16</v>
          </cell>
          <cell r="AS8041">
            <v>42731</v>
          </cell>
          <cell r="AT8041" t="str">
            <v>SD Reservado Mantenimiento Periódico IDU Circuito Movilidad EJECUCION SITP 2016 -</v>
          </cell>
          <cell r="AU8041">
            <v>42731</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v>42731</v>
          </cell>
          <cell r="AV8042" t="str">
            <v>Reservado SITP 2016</v>
          </cell>
        </row>
        <row r="8043">
          <cell r="AP8043">
            <v>189495</v>
          </cell>
          <cell r="AQ8043">
            <v>16000168</v>
          </cell>
          <cell r="AR8043">
            <v>16</v>
          </cell>
          <cell r="AS8043">
            <v>42313</v>
          </cell>
          <cell r="AT8043" t="str">
            <v>IDU-1718-2014 Terminado Mantenimiento Rutinario IDU Arterial  -</v>
          </cell>
          <cell r="AU8043">
            <v>42313</v>
          </cell>
          <cell r="AV8043" t="str">
            <v>sc</v>
          </cell>
        </row>
        <row r="8044">
          <cell r="AP8044">
            <v>320112</v>
          </cell>
          <cell r="AQ8044">
            <v>6000024</v>
          </cell>
          <cell r="AR8044">
            <v>16</v>
          </cell>
          <cell r="AS8044">
            <v>42313</v>
          </cell>
          <cell r="AT8044" t="str">
            <v>IDU-1718-2014 Terminado Mantenimiento Rutinario IDU Arterial  -</v>
          </cell>
          <cell r="AU8044">
            <v>42313</v>
          </cell>
          <cell r="AV8044" t="str">
            <v>sc</v>
          </cell>
        </row>
        <row r="8045">
          <cell r="AP8045">
            <v>320114</v>
          </cell>
          <cell r="AQ8045">
            <v>6000024</v>
          </cell>
          <cell r="AR8045">
            <v>16</v>
          </cell>
          <cell r="AS8045">
            <v>42313</v>
          </cell>
          <cell r="AT8045" t="str">
            <v>IDU-1718-2014 Terminado Mantenimiento Rutinario IDU Arterial  -</v>
          </cell>
          <cell r="AU8045">
            <v>42313</v>
          </cell>
          <cell r="AV8045" t="str">
            <v>sc</v>
          </cell>
        </row>
        <row r="8046">
          <cell r="AP8046">
            <v>320116</v>
          </cell>
          <cell r="AQ8046">
            <v>6000024</v>
          </cell>
          <cell r="AR8046">
            <v>16</v>
          </cell>
          <cell r="AS8046">
            <v>42313</v>
          </cell>
          <cell r="AT8046" t="str">
            <v>IDU-1718-2014 Terminado Mantenimiento Rutinario IDU Arterial  -</v>
          </cell>
          <cell r="AU8046">
            <v>42313</v>
          </cell>
          <cell r="AV8046" t="str">
            <v>sc</v>
          </cell>
        </row>
        <row r="8047">
          <cell r="AP8047">
            <v>320121</v>
          </cell>
          <cell r="AQ8047">
            <v>6000025</v>
          </cell>
          <cell r="AR8047">
            <v>16</v>
          </cell>
          <cell r="AS8047">
            <v>42313</v>
          </cell>
          <cell r="AT8047" t="str">
            <v>IDU-1718-2014 Terminado Mantenimiento Rutinario IDU Arterial  -</v>
          </cell>
          <cell r="AU8047">
            <v>42313</v>
          </cell>
          <cell r="AV8047" t="str">
            <v>sc</v>
          </cell>
        </row>
        <row r="8048">
          <cell r="AP8048">
            <v>320123</v>
          </cell>
          <cell r="AQ8048">
            <v>6000025</v>
          </cell>
          <cell r="AR8048">
            <v>16</v>
          </cell>
          <cell r="AS8048">
            <v>42313</v>
          </cell>
          <cell r="AT8048" t="str">
            <v>IDU-1718-2014 Terminado Mantenimiento Rutinario IDU Arterial  -</v>
          </cell>
          <cell r="AU8048">
            <v>42313</v>
          </cell>
          <cell r="AV8048" t="str">
            <v>sc</v>
          </cell>
        </row>
        <row r="8049">
          <cell r="AP8049">
            <v>320125</v>
          </cell>
          <cell r="AQ8049">
            <v>6000025</v>
          </cell>
          <cell r="AR8049">
            <v>16</v>
          </cell>
          <cell r="AS8049">
            <v>42313</v>
          </cell>
          <cell r="AT8049" t="str">
            <v>IDU-1718-2014 Terminado Mantenimiento Rutinario IDU Arterial  -</v>
          </cell>
          <cell r="AU8049">
            <v>42313</v>
          </cell>
          <cell r="AV8049" t="str">
            <v>sc</v>
          </cell>
        </row>
        <row r="8050">
          <cell r="AP8050">
            <v>320144</v>
          </cell>
          <cell r="AQ8050">
            <v>6000030</v>
          </cell>
          <cell r="AR8050">
            <v>16</v>
          </cell>
          <cell r="AS8050">
            <v>42313</v>
          </cell>
          <cell r="AT8050" t="str">
            <v>IDU-1718-2014 Terminado Mantenimiento Rutinario IDU Arterial  -</v>
          </cell>
          <cell r="AU8050">
            <v>42313</v>
          </cell>
          <cell r="AV8050" t="str">
            <v>sc</v>
          </cell>
        </row>
        <row r="8051">
          <cell r="AP8051">
            <v>320146</v>
          </cell>
          <cell r="AQ8051">
            <v>6000030</v>
          </cell>
          <cell r="AR8051">
            <v>16</v>
          </cell>
          <cell r="AS8051">
            <v>42313</v>
          </cell>
          <cell r="AT8051" t="str">
            <v>IDU-1718-2014 Terminado Mantenimiento Rutinario IDU Arterial  -</v>
          </cell>
          <cell r="AU8051">
            <v>42313</v>
          </cell>
          <cell r="AV8051" t="str">
            <v>sc</v>
          </cell>
        </row>
        <row r="8052">
          <cell r="AP8052">
            <v>325547</v>
          </cell>
          <cell r="AQ8052">
            <v>6001872</v>
          </cell>
          <cell r="AR8052">
            <v>16</v>
          </cell>
          <cell r="AS8052">
            <v>42313</v>
          </cell>
          <cell r="AT8052" t="str">
            <v>IDU-1718-2014 Terminado Mantenimiento Rutinario IDU Arterial  -</v>
          </cell>
          <cell r="AU8052">
            <v>42313</v>
          </cell>
          <cell r="AV8052" t="str">
            <v>sc</v>
          </cell>
        </row>
        <row r="8053">
          <cell r="AP8053">
            <v>325549</v>
          </cell>
          <cell r="AQ8053">
            <v>6001872</v>
          </cell>
          <cell r="AR8053">
            <v>16</v>
          </cell>
          <cell r="AS8053">
            <v>42313</v>
          </cell>
          <cell r="AT8053" t="str">
            <v>IDU-1718-2014 Terminado Mantenimiento Rutinario IDU Arterial  -</v>
          </cell>
          <cell r="AU8053">
            <v>42313</v>
          </cell>
          <cell r="AV8053" t="str">
            <v>sc</v>
          </cell>
        </row>
        <row r="8054">
          <cell r="AP8054">
            <v>325551</v>
          </cell>
          <cell r="AQ8054">
            <v>6001872</v>
          </cell>
          <cell r="AR8054">
            <v>16</v>
          </cell>
          <cell r="AS8054">
            <v>42313</v>
          </cell>
          <cell r="AT8054" t="str">
            <v>IDU-1718-2014 Terminado Mantenimiento Rutinario IDU Arterial  -</v>
          </cell>
          <cell r="AU8054">
            <v>42313</v>
          </cell>
          <cell r="AV8054" t="str">
            <v>sc</v>
          </cell>
        </row>
        <row r="8055">
          <cell r="AP8055">
            <v>325554</v>
          </cell>
          <cell r="AQ8055">
            <v>6001873</v>
          </cell>
          <cell r="AR8055">
            <v>16</v>
          </cell>
          <cell r="AS8055">
            <v>42313</v>
          </cell>
          <cell r="AT8055" t="str">
            <v>IDU-1718-2014 Terminado Mantenimiento Rutinario IDU Arterial  -</v>
          </cell>
          <cell r="AU8055">
            <v>42313</v>
          </cell>
          <cell r="AV8055" t="str">
            <v>sc</v>
          </cell>
        </row>
        <row r="8056">
          <cell r="AP8056">
            <v>325556</v>
          </cell>
          <cell r="AQ8056">
            <v>6001873</v>
          </cell>
          <cell r="AR8056">
            <v>16</v>
          </cell>
          <cell r="AS8056">
            <v>42313</v>
          </cell>
          <cell r="AT8056" t="str">
            <v>IDU-1718-2014 Terminado Mantenimiento Rutinario IDU Arterial  -</v>
          </cell>
          <cell r="AU8056">
            <v>42313</v>
          </cell>
          <cell r="AV8056" t="str">
            <v>sc</v>
          </cell>
        </row>
        <row r="8057">
          <cell r="AP8057">
            <v>325559</v>
          </cell>
          <cell r="AQ8057">
            <v>6001874</v>
          </cell>
          <cell r="AR8057">
            <v>16</v>
          </cell>
          <cell r="AS8057">
            <v>42313</v>
          </cell>
          <cell r="AT8057" t="str">
            <v>SD Terminado Mantenimiento Periódico UAERMV Arterial  -</v>
          </cell>
          <cell r="AU8057">
            <v>42313</v>
          </cell>
          <cell r="AV8057" t="str">
            <v>sc</v>
          </cell>
        </row>
        <row r="8058">
          <cell r="AP8058">
            <v>325561</v>
          </cell>
          <cell r="AQ8058">
            <v>6001874</v>
          </cell>
          <cell r="AR8058">
            <v>16</v>
          </cell>
          <cell r="AS8058">
            <v>42313</v>
          </cell>
          <cell r="AT8058" t="str">
            <v>SD Terminado Mantenimiento Periódico UAERMV Arterial  -</v>
          </cell>
          <cell r="AU8058">
            <v>42313</v>
          </cell>
          <cell r="AV8058" t="str">
            <v>sc</v>
          </cell>
        </row>
        <row r="8059">
          <cell r="AP8059">
            <v>390335</v>
          </cell>
          <cell r="AQ8059">
            <v>9004011</v>
          </cell>
          <cell r="AR8059">
            <v>16</v>
          </cell>
          <cell r="AS8059">
            <v>42412</v>
          </cell>
          <cell r="AT8059" t="str">
            <v>IDU-1806-2015 Contratado Mantenimiento Periódico IDU Arterial BRIGADA DE REACCIÓN VIAL -</v>
          </cell>
          <cell r="AU8059">
            <v>42412</v>
          </cell>
          <cell r="AV8059" t="str">
            <v>sc</v>
          </cell>
        </row>
        <row r="8060">
          <cell r="AP8060">
            <v>390337</v>
          </cell>
          <cell r="AQ8060">
            <v>9004011</v>
          </cell>
          <cell r="AR8060">
            <v>16</v>
          </cell>
          <cell r="AS8060">
            <v>42412</v>
          </cell>
          <cell r="AT8060" t="str">
            <v>IDU-1806-2015 Contratado Mantenimiento Periódico IDU Arterial BRIGADA DE REACCIÓN VIAL -</v>
          </cell>
          <cell r="AU8060">
            <v>42412</v>
          </cell>
          <cell r="AV8060" t="str">
            <v>sc</v>
          </cell>
        </row>
        <row r="8061">
          <cell r="AP8061">
            <v>390339</v>
          </cell>
          <cell r="AQ8061">
            <v>9004011</v>
          </cell>
          <cell r="AR8061">
            <v>16</v>
          </cell>
          <cell r="AS8061">
            <v>42412</v>
          </cell>
          <cell r="AT8061" t="str">
            <v>IDU-1806-2015 Contratado Mantenimiento Periódico IDU Arterial BRIGADA DE REACCIÓN VIAL -</v>
          </cell>
          <cell r="AU8061">
            <v>42412</v>
          </cell>
          <cell r="AV8061" t="str">
            <v>sc</v>
          </cell>
        </row>
        <row r="8062">
          <cell r="AP8062">
            <v>390341</v>
          </cell>
          <cell r="AQ8062">
            <v>9004011</v>
          </cell>
          <cell r="AR8062">
            <v>16</v>
          </cell>
          <cell r="AS8062">
            <v>42412</v>
          </cell>
          <cell r="AT8062" t="str">
            <v>IDU-1806-2015 Contratado Mantenimiento Periódico IDU Arterial BRIGADA DE REACCIÓN VIAL -</v>
          </cell>
          <cell r="AU8062">
            <v>42412</v>
          </cell>
          <cell r="AV8062" t="str">
            <v>sc</v>
          </cell>
        </row>
        <row r="8063">
          <cell r="AP8063">
            <v>390397</v>
          </cell>
          <cell r="AQ8063">
            <v>9004025</v>
          </cell>
          <cell r="AR8063">
            <v>16</v>
          </cell>
          <cell r="AS8063">
            <v>42412</v>
          </cell>
          <cell r="AT8063" t="str">
            <v>IDU-1806-2015 Contratado Mantenimiento Periódico IDU Arterial BRIGADA DE REACCIÓN VIAL -</v>
          </cell>
          <cell r="AU8063">
            <v>42412</v>
          </cell>
          <cell r="AV8063" t="str">
            <v>sc</v>
          </cell>
        </row>
        <row r="8064">
          <cell r="AP8064">
            <v>390443</v>
          </cell>
          <cell r="AQ8064">
            <v>9004035</v>
          </cell>
          <cell r="AR8064">
            <v>16</v>
          </cell>
          <cell r="AS8064">
            <v>42412</v>
          </cell>
          <cell r="AT8064" t="str">
            <v>IDU-1806-2015 Contratado Mantenimiento Periódico IDU Arterial BRIGADA DE REACCIÓN VIAL -</v>
          </cell>
          <cell r="AU8064">
            <v>42412</v>
          </cell>
          <cell r="AV8064" t="str">
            <v>sc</v>
          </cell>
        </row>
        <row r="8065">
          <cell r="AP8065">
            <v>390507</v>
          </cell>
          <cell r="AQ8065">
            <v>9004045</v>
          </cell>
          <cell r="AR8065">
            <v>16</v>
          </cell>
          <cell r="AS8065">
            <v>42412</v>
          </cell>
          <cell r="AT8065" t="str">
            <v>IDU-1806-2015 Contratado Mantenimiento Periódico IDU Arterial BRIGADA DE REACCIÓN VIAL -</v>
          </cell>
          <cell r="AU8065">
            <v>42412</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v>42313</v>
          </cell>
          <cell r="AV8069" t="str">
            <v>sc</v>
          </cell>
        </row>
        <row r="8070">
          <cell r="AP8070">
            <v>471419</v>
          </cell>
          <cell r="AQ8070">
            <v>6001954</v>
          </cell>
          <cell r="AR8070">
            <v>16</v>
          </cell>
          <cell r="AS8070">
            <v>42313</v>
          </cell>
          <cell r="AT8070" t="str">
            <v>IDU-1718-2014 Terminado Mantenimiento Rutinario IDU Arterial  -</v>
          </cell>
          <cell r="AU8070">
            <v>42313</v>
          </cell>
          <cell r="AV8070" t="str">
            <v>sc</v>
          </cell>
        </row>
        <row r="8071">
          <cell r="AP8071">
            <v>472694</v>
          </cell>
          <cell r="AQ8071">
            <v>16004226</v>
          </cell>
          <cell r="AR8071">
            <v>16</v>
          </cell>
          <cell r="AS8071">
            <v>42313</v>
          </cell>
          <cell r="AT8071" t="str">
            <v>IDU-1718-2014 Terminado Mantenimiento Rutinario IDU Arterial  -</v>
          </cell>
          <cell r="AU8071">
            <v>42313</v>
          </cell>
          <cell r="AV8071" t="str">
            <v>sc</v>
          </cell>
        </row>
        <row r="8072">
          <cell r="AP8072">
            <v>472697</v>
          </cell>
          <cell r="AQ8072">
            <v>16004488</v>
          </cell>
          <cell r="AR8072">
            <v>16</v>
          </cell>
          <cell r="AS8072">
            <v>42226</v>
          </cell>
          <cell r="AT8072" t="str">
            <v>UMV-638-2013 Terminado Acciones de Movilidad UAERMV Circuito Movilidad  -</v>
          </cell>
          <cell r="AU8072">
            <v>42226</v>
          </cell>
          <cell r="AV8072" t="str">
            <v>UMV-638-2013</v>
          </cell>
        </row>
        <row r="8073">
          <cell r="AP8073">
            <v>472703</v>
          </cell>
          <cell r="AQ8073">
            <v>16004499</v>
          </cell>
          <cell r="AR8073">
            <v>16</v>
          </cell>
          <cell r="AS8073">
            <v>42515</v>
          </cell>
          <cell r="AT8073" t="str">
            <v>IDU-2128-2013 Terminado Conservacion IDU Circuito Movilidad SD -</v>
          </cell>
          <cell r="AU8073">
            <v>42515</v>
          </cell>
          <cell r="AV8073" t="str">
            <v>Buen estado</v>
          </cell>
        </row>
        <row r="8074">
          <cell r="AP8074">
            <v>472713</v>
          </cell>
          <cell r="AQ8074">
            <v>16004512</v>
          </cell>
          <cell r="AR8074">
            <v>16</v>
          </cell>
          <cell r="AS8074">
            <v>42313</v>
          </cell>
          <cell r="AT8074" t="str">
            <v>IDU-70-2008 Terminado Rehabilitación IDU Circuito Movilidad  -</v>
          </cell>
          <cell r="AU8074">
            <v>42313</v>
          </cell>
          <cell r="AV8074" t="str">
            <v>Contrato 070-2008</v>
          </cell>
        </row>
        <row r="8075">
          <cell r="AP8075">
            <v>472717</v>
          </cell>
          <cell r="AQ8075">
            <v>16001159</v>
          </cell>
          <cell r="AR8075">
            <v>16</v>
          </cell>
          <cell r="AS8075">
            <v>42226</v>
          </cell>
          <cell r="AT8075" t="str">
            <v>UMV-638-2013 Terminado Acciones de Movilidad UAERMV Arterial  -</v>
          </cell>
          <cell r="AU8075">
            <v>42226</v>
          </cell>
          <cell r="AV8075" t="str">
            <v>sc</v>
          </cell>
        </row>
        <row r="8076">
          <cell r="AP8076">
            <v>472719</v>
          </cell>
          <cell r="AQ8076">
            <v>16004529</v>
          </cell>
          <cell r="AR8076">
            <v>16</v>
          </cell>
          <cell r="AS8076">
            <v>42313</v>
          </cell>
          <cell r="AT8076" t="str">
            <v>IDU-1718-2014 Terminado Mantenimiento Rutinario IDU Arterial  -</v>
          </cell>
          <cell r="AU8076">
            <v>42313</v>
          </cell>
          <cell r="AV8076" t="str">
            <v>sc</v>
          </cell>
        </row>
        <row r="8077">
          <cell r="AP8077">
            <v>472720</v>
          </cell>
          <cell r="AQ8077">
            <v>16004530</v>
          </cell>
          <cell r="AR8077">
            <v>16</v>
          </cell>
          <cell r="AS8077">
            <v>42313</v>
          </cell>
          <cell r="AT8077" t="str">
            <v>IDU-1718-2014 Terminado Mantenimiento Rutinario IDU Arterial  -</v>
          </cell>
          <cell r="AU8077">
            <v>42313</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v>42313</v>
          </cell>
          <cell r="AV8079" t="str">
            <v>sc</v>
          </cell>
        </row>
        <row r="8080">
          <cell r="AP8080">
            <v>484533</v>
          </cell>
          <cell r="AQ8080">
            <v>15000124</v>
          </cell>
          <cell r="AR8080">
            <v>16</v>
          </cell>
          <cell r="AS8080">
            <v>42313</v>
          </cell>
          <cell r="AT8080" t="str">
            <v>IDU-1718-2014 Terminado Mantenimiento Rutinario IDU Arterial  -</v>
          </cell>
          <cell r="AU8080">
            <v>42313</v>
          </cell>
          <cell r="AV8080" t="str">
            <v>sc</v>
          </cell>
        </row>
        <row r="8081">
          <cell r="AP8081">
            <v>484538</v>
          </cell>
          <cell r="AQ8081">
            <v>15000142</v>
          </cell>
          <cell r="AR8081">
            <v>16</v>
          </cell>
          <cell r="AS8081">
            <v>42313</v>
          </cell>
          <cell r="AT8081" t="str">
            <v>IDU-1718-2014 Terminado Mantenimiento Rutinario IDU Arterial  -</v>
          </cell>
          <cell r="AU8081">
            <v>42313</v>
          </cell>
          <cell r="AV8081" t="str">
            <v>sc</v>
          </cell>
        </row>
        <row r="8082">
          <cell r="AP8082">
            <v>484883</v>
          </cell>
          <cell r="AQ8082">
            <v>16004527</v>
          </cell>
          <cell r="AR8082">
            <v>16</v>
          </cell>
          <cell r="AS8082">
            <v>42313</v>
          </cell>
          <cell r="AT8082" t="str">
            <v>IDU-1718-2014 Terminado Mantenimiento Rutinario IDU Arterial  -</v>
          </cell>
          <cell r="AU8082">
            <v>42313</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v>42412</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v>42412</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v>42412</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v>42412</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v>42412</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v>42412</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v>42412</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v>42412</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v>42412</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v>42412</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v>42412</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v>42412</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v>42412</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v>42412</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v>42412</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v>42412</v>
          </cell>
          <cell r="AV8098" t="str">
            <v>sc</v>
          </cell>
        </row>
        <row r="8099">
          <cell r="AP8099">
            <v>508655</v>
          </cell>
          <cell r="AQ8099">
            <v>16001104</v>
          </cell>
          <cell r="AR8099">
            <v>16</v>
          </cell>
          <cell r="AS8099">
            <v>42313</v>
          </cell>
          <cell r="AT8099" t="str">
            <v>IDU-49-2012 Terminado Mantenimiento Periódico IDU Arterial  -</v>
          </cell>
          <cell r="AU8099">
            <v>42313</v>
          </cell>
          <cell r="AV8099" t="str">
            <v>sc</v>
          </cell>
        </row>
        <row r="8100">
          <cell r="AP8100">
            <v>508787</v>
          </cell>
          <cell r="AQ8100">
            <v>16003737</v>
          </cell>
          <cell r="AR8100">
            <v>16</v>
          </cell>
          <cell r="AS8100">
            <v>42313</v>
          </cell>
          <cell r="AT8100" t="str">
            <v>IDU-70-2008 Terminado Rehabilitación IDU Arterial  -</v>
          </cell>
          <cell r="AU8100">
            <v>42313</v>
          </cell>
          <cell r="AV8100" t="str">
            <v>sc</v>
          </cell>
        </row>
        <row r="8101">
          <cell r="AP8101">
            <v>508855</v>
          </cell>
          <cell r="AQ8101">
            <v>16003093</v>
          </cell>
          <cell r="AR8101">
            <v>16</v>
          </cell>
          <cell r="AS8101">
            <v>42313</v>
          </cell>
          <cell r="AT8101" t="str">
            <v>IDU-70-2008 Terminado Rehabilitación IDU Arterial  -</v>
          </cell>
          <cell r="AU8101">
            <v>42313</v>
          </cell>
          <cell r="AV8101" t="str">
            <v>sc</v>
          </cell>
        </row>
        <row r="8102">
          <cell r="AP8102">
            <v>508860</v>
          </cell>
          <cell r="AQ8102">
            <v>16003157</v>
          </cell>
          <cell r="AR8102">
            <v>16</v>
          </cell>
          <cell r="AS8102">
            <v>42226</v>
          </cell>
          <cell r="AT8102" t="str">
            <v>UMV-638-2013 Terminado Acciones de Movilidad UAERMV Arterial  -</v>
          </cell>
          <cell r="AU8102">
            <v>42226</v>
          </cell>
          <cell r="AV8102" t="str">
            <v>sc</v>
          </cell>
        </row>
        <row r="8103">
          <cell r="AP8103">
            <v>508862</v>
          </cell>
          <cell r="AQ8103">
            <v>16003157</v>
          </cell>
          <cell r="AR8103">
            <v>16</v>
          </cell>
          <cell r="AS8103">
            <v>42226</v>
          </cell>
          <cell r="AT8103" t="str">
            <v>UMV-638-2013 Terminado Acciones de Movilidad UAERMV Arterial  -</v>
          </cell>
          <cell r="AU8103">
            <v>42226</v>
          </cell>
          <cell r="AV8103" t="str">
            <v>sc</v>
          </cell>
        </row>
        <row r="8104">
          <cell r="AP8104">
            <v>508865</v>
          </cell>
          <cell r="AQ8104">
            <v>16003206</v>
          </cell>
          <cell r="AR8104">
            <v>16</v>
          </cell>
          <cell r="AS8104">
            <v>42226</v>
          </cell>
          <cell r="AT8104" t="str">
            <v>UMV-638-2013 Terminado Acciones de Movilidad UAERMV Arterial  -</v>
          </cell>
          <cell r="AU8104">
            <v>42226</v>
          </cell>
          <cell r="AV8104" t="str">
            <v>sc</v>
          </cell>
        </row>
        <row r="8105">
          <cell r="AP8105">
            <v>508867</v>
          </cell>
          <cell r="AQ8105">
            <v>16003206</v>
          </cell>
          <cell r="AR8105">
            <v>16</v>
          </cell>
          <cell r="AS8105">
            <v>42226</v>
          </cell>
          <cell r="AT8105" t="str">
            <v>UMV-638-2013 Terminado Acciones de Movilidad UAERMV Arterial  -</v>
          </cell>
          <cell r="AU8105">
            <v>42226</v>
          </cell>
          <cell r="AV8105" t="str">
            <v>sc</v>
          </cell>
        </row>
        <row r="8106">
          <cell r="AP8106">
            <v>508870</v>
          </cell>
          <cell r="AQ8106">
            <v>16003270</v>
          </cell>
          <cell r="AR8106">
            <v>16</v>
          </cell>
          <cell r="AS8106">
            <v>42313</v>
          </cell>
          <cell r="AT8106" t="str">
            <v>IDU-70-2008 Terminado Rehabilitación IDU Arterial  -</v>
          </cell>
          <cell r="AU8106">
            <v>42313</v>
          </cell>
          <cell r="AV8106" t="str">
            <v>sc</v>
          </cell>
        </row>
        <row r="8107">
          <cell r="AP8107">
            <v>508872</v>
          </cell>
          <cell r="AQ8107">
            <v>16003270</v>
          </cell>
          <cell r="AR8107">
            <v>16</v>
          </cell>
          <cell r="AS8107">
            <v>42226</v>
          </cell>
          <cell r="AT8107" t="str">
            <v>UMV-638-2013 Terminado Acciones de Movilidad UAERMV Arterial  -</v>
          </cell>
          <cell r="AU8107">
            <v>42226</v>
          </cell>
          <cell r="AV8107" t="str">
            <v>sc</v>
          </cell>
        </row>
        <row r="8108">
          <cell r="AP8108">
            <v>508875</v>
          </cell>
          <cell r="AQ8108">
            <v>16003399</v>
          </cell>
          <cell r="AR8108">
            <v>16</v>
          </cell>
          <cell r="AS8108">
            <v>42313</v>
          </cell>
          <cell r="AT8108" t="str">
            <v>IDU-70-2008 Terminado Rehabilitación IDU Arterial  -</v>
          </cell>
          <cell r="AU8108">
            <v>42313</v>
          </cell>
          <cell r="AV8108" t="str">
            <v>sc</v>
          </cell>
        </row>
        <row r="8109">
          <cell r="AP8109">
            <v>508877</v>
          </cell>
          <cell r="AQ8109">
            <v>16003399</v>
          </cell>
          <cell r="AR8109">
            <v>16</v>
          </cell>
          <cell r="AS8109">
            <v>41298</v>
          </cell>
          <cell r="AT8109" t="str">
            <v>SD Terminado Mantenimiento Periódico UAERMV Arterial  -</v>
          </cell>
          <cell r="AU8109">
            <v>41298</v>
          </cell>
          <cell r="AV8109" t="str">
            <v>sc</v>
          </cell>
        </row>
        <row r="8110">
          <cell r="AP8110">
            <v>508880</v>
          </cell>
          <cell r="AQ8110">
            <v>16003435</v>
          </cell>
          <cell r="AR8110">
            <v>16</v>
          </cell>
          <cell r="AS8110">
            <v>42313</v>
          </cell>
          <cell r="AT8110" t="str">
            <v>IDU-70-2008 Terminado Rehabilitación IDU Arterial  -</v>
          </cell>
          <cell r="AU8110">
            <v>42313</v>
          </cell>
          <cell r="AV8110" t="str">
            <v>sc</v>
          </cell>
        </row>
        <row r="8111">
          <cell r="AP8111">
            <v>508885</v>
          </cell>
          <cell r="AQ8111">
            <v>16003512</v>
          </cell>
          <cell r="AR8111">
            <v>16</v>
          </cell>
          <cell r="AS8111">
            <v>42313</v>
          </cell>
          <cell r="AT8111" t="str">
            <v>IDU-70-2008 Terminado Rehabilitación IDU Arterial  -</v>
          </cell>
          <cell r="AU8111">
            <v>42313</v>
          </cell>
          <cell r="AV8111" t="str">
            <v>sc</v>
          </cell>
        </row>
        <row r="8112">
          <cell r="AP8112">
            <v>508890</v>
          </cell>
          <cell r="AQ8112">
            <v>16003558</v>
          </cell>
          <cell r="AR8112">
            <v>16</v>
          </cell>
          <cell r="AS8112">
            <v>42313</v>
          </cell>
          <cell r="AT8112" t="str">
            <v>IDU-70-2008 Terminado Rehabilitación IDU Arterial  -</v>
          </cell>
          <cell r="AU8112">
            <v>42313</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v>42731</v>
          </cell>
          <cell r="AV8544" t="str">
            <v>RESERVADO UMV 2017</v>
          </cell>
        </row>
        <row r="8545">
          <cell r="AP8545">
            <v>189636</v>
          </cell>
          <cell r="AQ8545">
            <v>17000056</v>
          </cell>
          <cell r="AR8545">
            <v>17</v>
          </cell>
          <cell r="AS8545">
            <v>41298</v>
          </cell>
          <cell r="AT8545" t="str">
            <v>SD Terminado Mantenimiento Periódico UAERMV Local  -</v>
          </cell>
          <cell r="AU8545">
            <v>41298</v>
          </cell>
          <cell r="AV8545" t="str">
            <v>VIABLE</v>
          </cell>
        </row>
        <row r="8546">
          <cell r="AP8546">
            <v>189639</v>
          </cell>
          <cell r="AQ8546">
            <v>17000362</v>
          </cell>
          <cell r="AR8546">
            <v>17</v>
          </cell>
          <cell r="AS8546">
            <v>40645</v>
          </cell>
          <cell r="AT8546" t="str">
            <v>UMV-78-2010 Terminado Rehabilitación UAERMV Circuito Movilidad  -</v>
          </cell>
          <cell r="AU8546">
            <v>40645</v>
          </cell>
          <cell r="AV8546" t="str">
            <v>RESERVADO FDL 2016</v>
          </cell>
        </row>
        <row r="8547">
          <cell r="AP8547">
            <v>189640</v>
          </cell>
          <cell r="AQ8547">
            <v>17000317</v>
          </cell>
          <cell r="AR8547">
            <v>17</v>
          </cell>
          <cell r="AS8547">
            <v>40645</v>
          </cell>
          <cell r="AT8547" t="str">
            <v>UMV-78-2010 Terminado Rehabilitación UAERMV Circuito Movilidad  -</v>
          </cell>
          <cell r="AU8547">
            <v>40645</v>
          </cell>
          <cell r="AV8547" t="str">
            <v>VIABLE</v>
          </cell>
        </row>
        <row r="8548">
          <cell r="AP8548">
            <v>189641</v>
          </cell>
          <cell r="AQ8548">
            <v>17000308</v>
          </cell>
          <cell r="AR8548">
            <v>17</v>
          </cell>
          <cell r="AS8548">
            <v>40645</v>
          </cell>
          <cell r="AT8548" t="str">
            <v>UMV-78-2010 Terminado Rehabilitación UAERMV Circuito Movilidad  -</v>
          </cell>
          <cell r="AU8548">
            <v>40645</v>
          </cell>
          <cell r="AV8548" t="str">
            <v>RESERVADO FDL 2016</v>
          </cell>
        </row>
        <row r="8549">
          <cell r="AP8549">
            <v>189643</v>
          </cell>
          <cell r="AQ8549">
            <v>17000261</v>
          </cell>
          <cell r="AR8549">
            <v>17</v>
          </cell>
          <cell r="AS8549">
            <v>41411</v>
          </cell>
          <cell r="AT8549" t="str">
            <v>SD Terminado Mantenimiento Periódico UAERMV Circuito Movilidad  -</v>
          </cell>
          <cell r="AU8549">
            <v>41411</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v>42760</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v>42760</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v>42760</v>
          </cell>
          <cell r="AV8552" t="str">
            <v>VIABLE PARCHEO UMV 2017</v>
          </cell>
        </row>
        <row r="8553">
          <cell r="AP8553">
            <v>189647</v>
          </cell>
          <cell r="AQ8553">
            <v>17000152</v>
          </cell>
          <cell r="AR8553">
            <v>17</v>
          </cell>
          <cell r="AS8553">
            <v>41519</v>
          </cell>
          <cell r="AT8553" t="str">
            <v>SD Terminado Mantenimiento Periódico UAERMV Circuito Movilidad  -</v>
          </cell>
          <cell r="AU8553">
            <v>41519</v>
          </cell>
          <cell r="AV8553" t="str">
            <v>VIABLE</v>
          </cell>
        </row>
        <row r="8554">
          <cell r="AP8554">
            <v>189648</v>
          </cell>
          <cell r="AQ8554">
            <v>17000128</v>
          </cell>
          <cell r="AR8554">
            <v>17</v>
          </cell>
          <cell r="AS8554">
            <v>41519</v>
          </cell>
          <cell r="AT8554" t="str">
            <v>SD Terminado Mantenimiento Periódico UAERMV Circuito Movilidad  -</v>
          </cell>
          <cell r="AU8554">
            <v>41519</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v>41579</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v>41298</v>
          </cell>
          <cell r="AV8557" t="str">
            <v>RESERVADO FDL 2016</v>
          </cell>
        </row>
        <row r="8558">
          <cell r="AP8558">
            <v>189652</v>
          </cell>
          <cell r="AQ8558">
            <v>17000368</v>
          </cell>
          <cell r="AR8558">
            <v>17</v>
          </cell>
          <cell r="AS8558">
            <v>42768</v>
          </cell>
          <cell r="AT8558" t="str">
            <v>SD Reservado Acciones de Movilidad UAERMV Local Salvando Vidas -</v>
          </cell>
          <cell r="AU8558">
            <v>42768</v>
          </cell>
          <cell r="AV8558" t="str">
            <v>RESERVADO ACC. MOVILIDAD UMV 2017</v>
          </cell>
        </row>
        <row r="8559">
          <cell r="AP8559">
            <v>189658</v>
          </cell>
          <cell r="AQ8559">
            <v>17000219</v>
          </cell>
          <cell r="AR8559">
            <v>17</v>
          </cell>
          <cell r="AS8559">
            <v>41298</v>
          </cell>
          <cell r="AT8559" t="str">
            <v>SD Terminado Mantenimiento Periódico UAERMV Local  -</v>
          </cell>
          <cell r="AU8559">
            <v>41298</v>
          </cell>
          <cell r="AV8559" t="str">
            <v>RESERVADO FDL 2016</v>
          </cell>
        </row>
        <row r="8560">
          <cell r="AP8560">
            <v>189659</v>
          </cell>
          <cell r="AQ8560">
            <v>17000190</v>
          </cell>
          <cell r="AR8560">
            <v>17</v>
          </cell>
          <cell r="AS8560">
            <v>41519</v>
          </cell>
          <cell r="AT8560" t="str">
            <v>SD Terminado Mantenimiento Periódico UAERMV Local  -</v>
          </cell>
          <cell r="AU8560">
            <v>41519</v>
          </cell>
          <cell r="AV8560" t="str">
            <v>RESERVADO FDL 2016</v>
          </cell>
        </row>
        <row r="8561">
          <cell r="AP8561">
            <v>189660</v>
          </cell>
          <cell r="AQ8561">
            <v>17000162</v>
          </cell>
          <cell r="AR8561">
            <v>17</v>
          </cell>
          <cell r="AS8561">
            <v>41579</v>
          </cell>
          <cell r="AT8561" t="str">
            <v>CONV-1292-2012 Terminado Rehabilitación UAERMV Local  -</v>
          </cell>
          <cell r="AU8561">
            <v>41579</v>
          </cell>
          <cell r="AV8561" t="str">
            <v>REHABILITACION UMV CONV 1292-2014</v>
          </cell>
        </row>
        <row r="8562">
          <cell r="AP8562">
            <v>189661</v>
          </cell>
          <cell r="AQ8562">
            <v>17000136</v>
          </cell>
          <cell r="AR8562">
            <v>17</v>
          </cell>
          <cell r="AS8562">
            <v>41579</v>
          </cell>
          <cell r="AT8562" t="str">
            <v>CONV-1292-2012 Terminado Rehabilitación UAERMV Local  -</v>
          </cell>
          <cell r="AU8562">
            <v>41579</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v>42667</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v>41411</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v>42667</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v>42667</v>
          </cell>
          <cell r="AV8566" t="str">
            <v>RESERVADO FDL 2016</v>
          </cell>
        </row>
        <row r="8567">
          <cell r="AP8567">
            <v>189790</v>
          </cell>
          <cell r="AQ8567">
            <v>17000102</v>
          </cell>
          <cell r="AR8567">
            <v>17</v>
          </cell>
          <cell r="AS8567">
            <v>41912</v>
          </cell>
          <cell r="AT8567" t="str">
            <v>SD Terminado Rehabilitación UAERMV Local  -</v>
          </cell>
          <cell r="AU8567">
            <v>41912</v>
          </cell>
          <cell r="AV8567" t="str">
            <v>REHABILITACION UMV 2014</v>
          </cell>
        </row>
        <row r="8568">
          <cell r="AP8568">
            <v>189815</v>
          </cell>
          <cell r="AQ8568">
            <v>17000006</v>
          </cell>
          <cell r="AR8568">
            <v>17</v>
          </cell>
          <cell r="AS8568">
            <v>42516</v>
          </cell>
          <cell r="AT8568" t="str">
            <v>SD Reservado Diagnostico IDU Circuito Movilidad SITP 2016 -</v>
          </cell>
          <cell r="AU8568">
            <v>42516</v>
          </cell>
          <cell r="AV8568" t="str">
            <v>PRESELECCIONADO IDU 2016</v>
          </cell>
        </row>
        <row r="8569">
          <cell r="AP8569">
            <v>189841</v>
          </cell>
          <cell r="AQ8569">
            <v>17000363</v>
          </cell>
          <cell r="AR8569">
            <v>17</v>
          </cell>
          <cell r="AS8569">
            <v>41298</v>
          </cell>
          <cell r="AT8569" t="str">
            <v>SD Terminado Mantenimiento Periódico UAERMV Local  -</v>
          </cell>
          <cell r="AU8569">
            <v>41298</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v>42313</v>
          </cell>
          <cell r="AV8611" t="str">
            <v>sc</v>
          </cell>
        </row>
        <row r="8612">
          <cell r="AP8612">
            <v>203318</v>
          </cell>
          <cell r="AQ8612">
            <v>4001224</v>
          </cell>
          <cell r="AR8612">
            <v>18</v>
          </cell>
          <cell r="AS8612">
            <v>42313</v>
          </cell>
          <cell r="AT8612" t="str">
            <v>IDU-1804-2013 Terminado Mantenimiento Periódico IDU Arterial  -</v>
          </cell>
          <cell r="AU8612">
            <v>42313</v>
          </cell>
          <cell r="AV8612" t="str">
            <v>sc</v>
          </cell>
        </row>
        <row r="8613">
          <cell r="AP8613">
            <v>203320</v>
          </cell>
          <cell r="AQ8613">
            <v>4001224</v>
          </cell>
          <cell r="AR8613">
            <v>18</v>
          </cell>
          <cell r="AS8613">
            <v>42313</v>
          </cell>
          <cell r="AT8613" t="str">
            <v>IDU-1804-2013 Terminado Mantenimiento Periódico IDU Arterial  -</v>
          </cell>
          <cell r="AU8613">
            <v>42313</v>
          </cell>
          <cell r="AV8613" t="str">
            <v>sc</v>
          </cell>
        </row>
        <row r="8614">
          <cell r="AP8614">
            <v>203608</v>
          </cell>
          <cell r="AQ8614">
            <v>4001333</v>
          </cell>
          <cell r="AR8614">
            <v>18</v>
          </cell>
          <cell r="AS8614">
            <v>41149</v>
          </cell>
          <cell r="AT8614" t="str">
            <v>SD Terminado Mantenimiento Periódico UAERMV Arterial  -</v>
          </cell>
          <cell r="AU8614">
            <v>41149</v>
          </cell>
          <cell r="AV8614" t="str">
            <v>sc</v>
          </cell>
        </row>
        <row r="8615">
          <cell r="AP8615">
            <v>203610</v>
          </cell>
          <cell r="AQ8615">
            <v>4001333</v>
          </cell>
          <cell r="AR8615">
            <v>18</v>
          </cell>
          <cell r="AS8615">
            <v>41149</v>
          </cell>
          <cell r="AT8615" t="str">
            <v>SD Terminado Mantenimiento Periódico UAERMV Arterial  -</v>
          </cell>
          <cell r="AU8615">
            <v>41149</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v>42313</v>
          </cell>
          <cell r="AV8619" t="str">
            <v>sc</v>
          </cell>
        </row>
        <row r="8620">
          <cell r="AP8620">
            <v>410130</v>
          </cell>
          <cell r="AQ8620">
            <v>18000038</v>
          </cell>
          <cell r="AR8620">
            <v>18</v>
          </cell>
          <cell r="AS8620">
            <v>42313</v>
          </cell>
          <cell r="AT8620" t="str">
            <v>IDU-70-2008 Terminado Acciones de Movilidad IDU Arterial  -</v>
          </cell>
          <cell r="AU8620">
            <v>42313</v>
          </cell>
          <cell r="AV8620" t="str">
            <v>sc</v>
          </cell>
        </row>
        <row r="8621">
          <cell r="AP8621">
            <v>410138</v>
          </cell>
          <cell r="AQ8621">
            <v>18000041</v>
          </cell>
          <cell r="AR8621">
            <v>18</v>
          </cell>
          <cell r="AS8621">
            <v>42313</v>
          </cell>
          <cell r="AT8621" t="str">
            <v>IDU-70-2008 Terminado Acciones de Movilidad IDU Arterial  -</v>
          </cell>
          <cell r="AU8621">
            <v>42313</v>
          </cell>
          <cell r="AV8621" t="str">
            <v>sc</v>
          </cell>
        </row>
        <row r="8622">
          <cell r="AP8622">
            <v>410143</v>
          </cell>
          <cell r="AQ8622">
            <v>18000042</v>
          </cell>
          <cell r="AR8622">
            <v>18</v>
          </cell>
          <cell r="AS8622">
            <v>42313</v>
          </cell>
          <cell r="AT8622" t="str">
            <v>IDU-70-2008 Terminado Acciones de Movilidad IDU Arterial  -</v>
          </cell>
          <cell r="AU8622">
            <v>42313</v>
          </cell>
          <cell r="AV8622" t="str">
            <v>sc</v>
          </cell>
        </row>
        <row r="8623">
          <cell r="AP8623">
            <v>410148</v>
          </cell>
          <cell r="AQ8623">
            <v>18000043</v>
          </cell>
          <cell r="AR8623">
            <v>18</v>
          </cell>
          <cell r="AS8623">
            <v>42313</v>
          </cell>
          <cell r="AT8623" t="str">
            <v>IDU-70-2008 Terminado Acciones de Movilidad IDU Arterial  -</v>
          </cell>
          <cell r="AU8623">
            <v>42313</v>
          </cell>
          <cell r="AV8623" t="str">
            <v>sc</v>
          </cell>
        </row>
        <row r="8624">
          <cell r="AP8624">
            <v>410168</v>
          </cell>
          <cell r="AQ8624">
            <v>18000050</v>
          </cell>
          <cell r="AR8624">
            <v>18</v>
          </cell>
          <cell r="AS8624">
            <v>42611</v>
          </cell>
          <cell r="AT8624" t="str">
            <v>SD Terminado Mantenimiento Periódico UAERMV Arterial  -</v>
          </cell>
          <cell r="AU8624">
            <v>42611</v>
          </cell>
          <cell r="AV8624" t="str">
            <v>sc</v>
          </cell>
        </row>
        <row r="8625">
          <cell r="AP8625">
            <v>410219</v>
          </cell>
          <cell r="AQ8625">
            <v>18000065</v>
          </cell>
          <cell r="AR8625">
            <v>18</v>
          </cell>
          <cell r="AS8625">
            <v>42313</v>
          </cell>
          <cell r="AT8625" t="str">
            <v>CONV-011-2011 Terminado Acciones de Movilidad IDU Circuito Movilidad  -</v>
          </cell>
          <cell r="AU8625">
            <v>42313</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v>42723</v>
          </cell>
          <cell r="AV8627" t="str">
            <v>sc</v>
          </cell>
        </row>
        <row r="8628">
          <cell r="AP8628">
            <v>410289</v>
          </cell>
          <cell r="AQ8628">
            <v>18000086</v>
          </cell>
          <cell r="AR8628">
            <v>18</v>
          </cell>
          <cell r="AS8628">
            <v>42611</v>
          </cell>
          <cell r="AT8628" t="str">
            <v>SD Terminado Mantenimiento Periódico UAERMV Arterial  -</v>
          </cell>
          <cell r="AU8628">
            <v>42611</v>
          </cell>
          <cell r="AV8628" t="str">
            <v>sc</v>
          </cell>
        </row>
        <row r="8629">
          <cell r="AP8629">
            <v>410425</v>
          </cell>
          <cell r="AQ8629">
            <v>18000130</v>
          </cell>
          <cell r="AR8629">
            <v>18</v>
          </cell>
          <cell r="AS8629">
            <v>42313</v>
          </cell>
          <cell r="AT8629" t="str">
            <v>IDU-57-2012 Terminado Acciones de Movilidad IDU Arterial  -</v>
          </cell>
          <cell r="AU8629">
            <v>42313</v>
          </cell>
          <cell r="AV8629" t="str">
            <v>sc</v>
          </cell>
        </row>
        <row r="8630">
          <cell r="AP8630">
            <v>410443</v>
          </cell>
          <cell r="AQ8630">
            <v>18000137</v>
          </cell>
          <cell r="AR8630">
            <v>18</v>
          </cell>
          <cell r="AS8630">
            <v>42389</v>
          </cell>
          <cell r="AT8630" t="str">
            <v>SD Terminado Acciones de Movilidad UAERMV Circuito Movilidad Salvando Vidas -</v>
          </cell>
          <cell r="AU8630">
            <v>42389</v>
          </cell>
          <cell r="AV8630" t="str">
            <v>sc</v>
          </cell>
        </row>
        <row r="8631">
          <cell r="AP8631">
            <v>410448</v>
          </cell>
          <cell r="AQ8631">
            <v>18000138</v>
          </cell>
          <cell r="AR8631">
            <v>18</v>
          </cell>
          <cell r="AS8631">
            <v>42313</v>
          </cell>
          <cell r="AT8631" t="str">
            <v>IDU-57-2012 Terminado Acciones de Movilidad IDU Arterial  -</v>
          </cell>
          <cell r="AU8631">
            <v>42313</v>
          </cell>
          <cell r="AV8631" t="str">
            <v>sc</v>
          </cell>
        </row>
        <row r="8632">
          <cell r="AP8632">
            <v>410525</v>
          </cell>
          <cell r="AQ8632">
            <v>18000165</v>
          </cell>
          <cell r="AR8632">
            <v>18</v>
          </cell>
          <cell r="AS8632">
            <v>42786</v>
          </cell>
          <cell r="AT8632" t="str">
            <v>COP-71-2016 Reservado Conservacion FDL RAFAEL URIBE URIBE Circuito Movilidad SD -</v>
          </cell>
          <cell r="AU8632">
            <v>42786</v>
          </cell>
          <cell r="AV8632" t="str">
            <v>sc</v>
          </cell>
        </row>
        <row r="8633">
          <cell r="AP8633">
            <v>410546</v>
          </cell>
          <cell r="AQ8633">
            <v>18000173</v>
          </cell>
          <cell r="AR8633">
            <v>18</v>
          </cell>
          <cell r="AS8633">
            <v>42313</v>
          </cell>
          <cell r="AT8633" t="str">
            <v>IDU-70-2008 Terminado Acciones de Movilidad IDU Arterial  -</v>
          </cell>
          <cell r="AU8633">
            <v>42313</v>
          </cell>
          <cell r="AV8633" t="str">
            <v>sc</v>
          </cell>
        </row>
        <row r="8634">
          <cell r="AP8634">
            <v>410548</v>
          </cell>
          <cell r="AQ8634">
            <v>18000173</v>
          </cell>
          <cell r="AR8634">
            <v>18</v>
          </cell>
          <cell r="AS8634">
            <v>42723</v>
          </cell>
          <cell r="AT8634" t="str">
            <v>SD Terminado Mantenimiento Periódico UAERMV Arterial SD -</v>
          </cell>
          <cell r="AU8634">
            <v>42723</v>
          </cell>
          <cell r="AV8634" t="str">
            <v>sc</v>
          </cell>
        </row>
        <row r="8635">
          <cell r="AP8635">
            <v>410554</v>
          </cell>
          <cell r="AQ8635">
            <v>18000175</v>
          </cell>
          <cell r="AR8635">
            <v>18</v>
          </cell>
          <cell r="AS8635">
            <v>42313</v>
          </cell>
          <cell r="AT8635" t="str">
            <v>IDU-1804-2013 Terminado Rehabilitación IDU Arterial  -</v>
          </cell>
          <cell r="AU8635">
            <v>42313</v>
          </cell>
          <cell r="AV8635" t="str">
            <v>sc</v>
          </cell>
        </row>
        <row r="8636">
          <cell r="AP8636">
            <v>410639</v>
          </cell>
          <cell r="AQ8636">
            <v>18000202</v>
          </cell>
          <cell r="AR8636">
            <v>18</v>
          </cell>
          <cell r="AS8636">
            <v>42313</v>
          </cell>
          <cell r="AT8636" t="str">
            <v>IDU-57-2012 Terminado Acciones de Movilidad IDU Arterial  -</v>
          </cell>
          <cell r="AU8636">
            <v>42313</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v>42786</v>
          </cell>
          <cell r="AV8638" t="str">
            <v>sc</v>
          </cell>
        </row>
        <row r="8639">
          <cell r="AP8639">
            <v>410713</v>
          </cell>
          <cell r="AQ8639">
            <v>18000227</v>
          </cell>
          <cell r="AR8639">
            <v>18</v>
          </cell>
          <cell r="AS8639">
            <v>42611</v>
          </cell>
          <cell r="AT8639" t="str">
            <v>SD Terminado Mantenimiento Periódico UAERMV Arterial  -</v>
          </cell>
          <cell r="AU8639">
            <v>42611</v>
          </cell>
          <cell r="AV8639" t="str">
            <v>sc</v>
          </cell>
        </row>
        <row r="8640">
          <cell r="AP8640">
            <v>410747</v>
          </cell>
          <cell r="AQ8640">
            <v>18000237</v>
          </cell>
          <cell r="AR8640">
            <v>18</v>
          </cell>
          <cell r="AS8640">
            <v>42313</v>
          </cell>
          <cell r="AT8640" t="str">
            <v>IDU-1804-2013 Terminado Rehabilitación IDU Arterial  -</v>
          </cell>
          <cell r="AU8640">
            <v>42313</v>
          </cell>
          <cell r="AV8640" t="str">
            <v>sc</v>
          </cell>
        </row>
        <row r="8641">
          <cell r="AP8641">
            <v>410768</v>
          </cell>
          <cell r="AQ8641">
            <v>18000244</v>
          </cell>
          <cell r="AR8641">
            <v>18</v>
          </cell>
          <cell r="AS8641">
            <v>41519</v>
          </cell>
          <cell r="AT8641" t="str">
            <v>CONV-011-2011 Terminado Mantenimiento Periódico UAERMV Arterial  -</v>
          </cell>
          <cell r="AU8641">
            <v>41519</v>
          </cell>
          <cell r="AV8641" t="str">
            <v>sc</v>
          </cell>
        </row>
        <row r="8642">
          <cell r="AP8642">
            <v>410770</v>
          </cell>
          <cell r="AQ8642">
            <v>18000244</v>
          </cell>
          <cell r="AR8642">
            <v>18</v>
          </cell>
          <cell r="AS8642">
            <v>41519</v>
          </cell>
          <cell r="AT8642" t="str">
            <v>CONV-011-2011 Terminado Mantenimiento Periódico UAERMV Arterial  -</v>
          </cell>
          <cell r="AU8642">
            <v>41519</v>
          </cell>
          <cell r="AV8642" t="str">
            <v>sc</v>
          </cell>
        </row>
        <row r="8643">
          <cell r="AP8643">
            <v>410788</v>
          </cell>
          <cell r="AQ8643">
            <v>18000250</v>
          </cell>
          <cell r="AR8643">
            <v>18</v>
          </cell>
          <cell r="AS8643">
            <v>42762</v>
          </cell>
          <cell r="AT8643" t="str">
            <v>SD Terminado Acciones de Movilidad UAERMV Circuito Movilidad Salvando Vidas -</v>
          </cell>
          <cell r="AU8643">
            <v>42762</v>
          </cell>
          <cell r="AV8643" t="str">
            <v>sc</v>
          </cell>
        </row>
        <row r="8644">
          <cell r="AP8644">
            <v>410797</v>
          </cell>
          <cell r="AQ8644">
            <v>18000253</v>
          </cell>
          <cell r="AR8644">
            <v>18</v>
          </cell>
          <cell r="AS8644">
            <v>42389</v>
          </cell>
          <cell r="AT8644" t="str">
            <v>SD Terminado Acciones de Movilidad UAERMV Circuito Movilidad Salvando Vidas -</v>
          </cell>
          <cell r="AU8644">
            <v>42389</v>
          </cell>
          <cell r="AV8644" t="str">
            <v>sc</v>
          </cell>
        </row>
        <row r="8645">
          <cell r="AP8645">
            <v>410886</v>
          </cell>
          <cell r="AQ8645">
            <v>18000284</v>
          </cell>
          <cell r="AR8645">
            <v>18</v>
          </cell>
          <cell r="AS8645">
            <v>42313</v>
          </cell>
          <cell r="AT8645" t="str">
            <v>IDU-57-2012 Terminado Acciones de Movilidad IDU Arterial  -</v>
          </cell>
          <cell r="AU8645">
            <v>42313</v>
          </cell>
          <cell r="AV8645" t="str">
            <v>sc</v>
          </cell>
        </row>
        <row r="8646">
          <cell r="AP8646">
            <v>410900</v>
          </cell>
          <cell r="AQ8646">
            <v>18000290</v>
          </cell>
          <cell r="AR8646">
            <v>18</v>
          </cell>
          <cell r="AS8646">
            <v>42611</v>
          </cell>
          <cell r="AT8646" t="str">
            <v>SD Terminado Mantenimiento Periódico UAERMV Arterial  -</v>
          </cell>
          <cell r="AU8646">
            <v>42611</v>
          </cell>
          <cell r="AV8646" t="str">
            <v>sc</v>
          </cell>
        </row>
        <row r="8647">
          <cell r="AP8647">
            <v>410903</v>
          </cell>
          <cell r="AQ8647">
            <v>18000291</v>
          </cell>
          <cell r="AR8647">
            <v>18</v>
          </cell>
          <cell r="AS8647">
            <v>42313</v>
          </cell>
          <cell r="AT8647" t="str">
            <v>SD Terminado Mantenimiento Periódico UAERMV Circuito Movilidad  -</v>
          </cell>
          <cell r="AU8647">
            <v>42313</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v>42313</v>
          </cell>
          <cell r="AV8649" t="str">
            <v>sc</v>
          </cell>
        </row>
        <row r="8650">
          <cell r="AP8650">
            <v>411015</v>
          </cell>
          <cell r="AQ8650">
            <v>18000328</v>
          </cell>
          <cell r="AR8650">
            <v>18</v>
          </cell>
          <cell r="AS8650">
            <v>41519</v>
          </cell>
          <cell r="AT8650" t="str">
            <v>CONV-011-2011 Terminado Rehabilitación UAERMV Arterial  -</v>
          </cell>
          <cell r="AU8650">
            <v>41519</v>
          </cell>
          <cell r="AV8650" t="str">
            <v>sc</v>
          </cell>
        </row>
        <row r="8651">
          <cell r="AP8651">
            <v>411017</v>
          </cell>
          <cell r="AQ8651">
            <v>18000328</v>
          </cell>
          <cell r="AR8651">
            <v>18</v>
          </cell>
          <cell r="AS8651">
            <v>42313</v>
          </cell>
          <cell r="AT8651" t="str">
            <v>CONV-011-2011 Terminado Acciones de Movilidad IDU Arterial  -</v>
          </cell>
          <cell r="AU8651">
            <v>42313</v>
          </cell>
          <cell r="AV8651" t="str">
            <v>sc</v>
          </cell>
        </row>
        <row r="8652">
          <cell r="AP8652">
            <v>411035</v>
          </cell>
          <cell r="AQ8652">
            <v>18000334</v>
          </cell>
          <cell r="AR8652">
            <v>18</v>
          </cell>
          <cell r="AS8652">
            <v>42277</v>
          </cell>
          <cell r="AT8652" t="str">
            <v>SD Terminado Mantenimiento Periódico UAERMV Circuito Movilidad  -</v>
          </cell>
          <cell r="AU8652">
            <v>42277</v>
          </cell>
          <cell r="AV8652" t="str">
            <v>sc</v>
          </cell>
        </row>
        <row r="8653">
          <cell r="AP8653">
            <v>411077</v>
          </cell>
          <cell r="AQ8653">
            <v>18000349</v>
          </cell>
          <cell r="AR8653">
            <v>18</v>
          </cell>
          <cell r="AS8653">
            <v>42611</v>
          </cell>
          <cell r="AT8653" t="str">
            <v>SD Terminado Mantenimiento Periódico UAERMV Arterial  -</v>
          </cell>
          <cell r="AU8653">
            <v>42611</v>
          </cell>
          <cell r="AV8653" t="str">
            <v>sc</v>
          </cell>
        </row>
        <row r="8654">
          <cell r="AP8654">
            <v>411099</v>
          </cell>
          <cell r="AQ8654">
            <v>18000355</v>
          </cell>
          <cell r="AR8654">
            <v>18</v>
          </cell>
          <cell r="AS8654">
            <v>42313</v>
          </cell>
          <cell r="AT8654" t="str">
            <v>IDU-1804-2013 Terminado Rehabilitación IDU Arterial  -</v>
          </cell>
          <cell r="AU8654">
            <v>42313</v>
          </cell>
          <cell r="AV8654" t="str">
            <v>sc</v>
          </cell>
        </row>
        <row r="8655">
          <cell r="AP8655">
            <v>411111</v>
          </cell>
          <cell r="AQ8655">
            <v>18000359</v>
          </cell>
          <cell r="AR8655">
            <v>18</v>
          </cell>
          <cell r="AS8655">
            <v>42389</v>
          </cell>
          <cell r="AT8655" t="str">
            <v>SD Terminado Acciones de Movilidad UAERMV Circuito Movilidad Salvando Vidas -</v>
          </cell>
          <cell r="AU8655">
            <v>42389</v>
          </cell>
          <cell r="AV8655" t="str">
            <v>sc</v>
          </cell>
        </row>
        <row r="8656">
          <cell r="AP8656">
            <v>411180</v>
          </cell>
          <cell r="AQ8656">
            <v>18000382</v>
          </cell>
          <cell r="AR8656">
            <v>18</v>
          </cell>
          <cell r="AS8656">
            <v>42313</v>
          </cell>
          <cell r="AT8656" t="str">
            <v>CONV-011-2011 Terminado Mantenimiento Periódico IDU Circuito Movilidad  -</v>
          </cell>
          <cell r="AU8656">
            <v>42313</v>
          </cell>
          <cell r="AV8656" t="str">
            <v>sc</v>
          </cell>
        </row>
        <row r="8657">
          <cell r="AP8657">
            <v>411210</v>
          </cell>
          <cell r="AQ8657">
            <v>18000393</v>
          </cell>
          <cell r="AR8657">
            <v>18</v>
          </cell>
          <cell r="AS8657">
            <v>42313</v>
          </cell>
          <cell r="AT8657" t="str">
            <v>CONV-011-2011 Terminado Mantenimiento Periódico IDU Circuito Movilidad  -</v>
          </cell>
          <cell r="AU8657">
            <v>42313</v>
          </cell>
          <cell r="AV8657" t="str">
            <v>sc</v>
          </cell>
        </row>
        <row r="8658">
          <cell r="AP8658">
            <v>411213</v>
          </cell>
          <cell r="AQ8658">
            <v>18000394</v>
          </cell>
          <cell r="AR8658">
            <v>18</v>
          </cell>
          <cell r="AS8658">
            <v>42313</v>
          </cell>
          <cell r="AT8658" t="str">
            <v>CONV-011-2011 Terminado Mantenimiento Periódico IDU Circuito Movilidad  -</v>
          </cell>
          <cell r="AU8658">
            <v>42313</v>
          </cell>
          <cell r="AV8658" t="str">
            <v>sc</v>
          </cell>
        </row>
        <row r="8659">
          <cell r="AP8659">
            <v>411266</v>
          </cell>
          <cell r="AQ8659">
            <v>18000411</v>
          </cell>
          <cell r="AR8659">
            <v>18</v>
          </cell>
          <cell r="AS8659">
            <v>42389</v>
          </cell>
          <cell r="AT8659" t="str">
            <v>SD Terminado Acciones de Movilidad UAERMV Circuito Movilidad Salvando Vidas -</v>
          </cell>
          <cell r="AU8659">
            <v>42389</v>
          </cell>
          <cell r="AV8659" t="str">
            <v>sc</v>
          </cell>
        </row>
        <row r="8660">
          <cell r="AP8660">
            <v>411281</v>
          </cell>
          <cell r="AQ8660">
            <v>18000416</v>
          </cell>
          <cell r="AR8660">
            <v>18</v>
          </cell>
          <cell r="AS8660">
            <v>41519</v>
          </cell>
          <cell r="AT8660" t="str">
            <v>CONV-011-2011 Terminado Rehabilitación UAERMV Arterial  -</v>
          </cell>
          <cell r="AU8660">
            <v>41519</v>
          </cell>
          <cell r="AV8660" t="str">
            <v>sc</v>
          </cell>
        </row>
        <row r="8661">
          <cell r="AP8661">
            <v>411283</v>
          </cell>
          <cell r="AQ8661">
            <v>18000416</v>
          </cell>
          <cell r="AR8661">
            <v>18</v>
          </cell>
          <cell r="AS8661">
            <v>42313</v>
          </cell>
          <cell r="AT8661" t="str">
            <v>CONV-011-2011 Terminado Acciones de Movilidad IDU Arterial  -</v>
          </cell>
          <cell r="AU8661">
            <v>42313</v>
          </cell>
          <cell r="AV8661" t="str">
            <v>sc</v>
          </cell>
        </row>
        <row r="8662">
          <cell r="AP8662">
            <v>411309</v>
          </cell>
          <cell r="AQ8662">
            <v>18000425</v>
          </cell>
          <cell r="AR8662">
            <v>18</v>
          </cell>
          <cell r="AS8662">
            <v>42611</v>
          </cell>
          <cell r="AT8662" t="str">
            <v>SD Terminado Mantenimiento Periódico UAERMV Arterial  -</v>
          </cell>
          <cell r="AU8662">
            <v>42611</v>
          </cell>
          <cell r="AV8662" t="str">
            <v>sc</v>
          </cell>
        </row>
        <row r="8663">
          <cell r="AP8663">
            <v>411376</v>
          </cell>
          <cell r="AQ8663">
            <v>50008132</v>
          </cell>
          <cell r="AR8663">
            <v>18</v>
          </cell>
          <cell r="AS8663">
            <v>42313</v>
          </cell>
          <cell r="AT8663" t="str">
            <v>IDU-1804-2013 Terminado Mantenimiento Periódico IDU Arterial  -</v>
          </cell>
          <cell r="AU8663">
            <v>42313</v>
          </cell>
          <cell r="AV8663" t="str">
            <v>sc</v>
          </cell>
        </row>
        <row r="8664">
          <cell r="AP8664">
            <v>411403</v>
          </cell>
          <cell r="AQ8664">
            <v>18000455</v>
          </cell>
          <cell r="AR8664">
            <v>18</v>
          </cell>
          <cell r="AS8664">
            <v>42723</v>
          </cell>
          <cell r="AT8664" t="str">
            <v>SD Terminado Mantenimiento Periódico UAERMV Arterial SD -</v>
          </cell>
          <cell r="AU8664">
            <v>42723</v>
          </cell>
          <cell r="AV8664" t="str">
            <v>sc</v>
          </cell>
        </row>
        <row r="8665">
          <cell r="AP8665">
            <v>411405</v>
          </cell>
          <cell r="AQ8665">
            <v>18000455</v>
          </cell>
          <cell r="AR8665">
            <v>18</v>
          </cell>
          <cell r="AS8665">
            <v>42611</v>
          </cell>
          <cell r="AT8665" t="str">
            <v>SD Terminado Mantenimiento Periódico UAERMV Arterial  -</v>
          </cell>
          <cell r="AU8665">
            <v>42611</v>
          </cell>
          <cell r="AV8665" t="str">
            <v>sc</v>
          </cell>
        </row>
        <row r="8666">
          <cell r="AP8666">
            <v>411422</v>
          </cell>
          <cell r="AQ8666">
            <v>18000460</v>
          </cell>
          <cell r="AR8666">
            <v>18</v>
          </cell>
          <cell r="AS8666">
            <v>42786</v>
          </cell>
          <cell r="AT8666" t="str">
            <v>COP-71-2016 Reservado Conservacion FDL RAFAEL URIBE URIBE Circuito Movilidad SD -</v>
          </cell>
          <cell r="AU8666">
            <v>42786</v>
          </cell>
          <cell r="AV8666" t="str">
            <v>sc</v>
          </cell>
        </row>
        <row r="8667">
          <cell r="AP8667">
            <v>411486</v>
          </cell>
          <cell r="AQ8667">
            <v>18000480</v>
          </cell>
          <cell r="AR8667">
            <v>18</v>
          </cell>
          <cell r="AS8667">
            <v>42762</v>
          </cell>
          <cell r="AT8667" t="str">
            <v>SD Terminado Acciones de Movilidad UAERMV Circuito Movilidad Salvando Vidas -</v>
          </cell>
          <cell r="AU8667">
            <v>42762</v>
          </cell>
          <cell r="AV8667" t="str">
            <v>sc</v>
          </cell>
        </row>
        <row r="8668">
          <cell r="AP8668">
            <v>411489</v>
          </cell>
          <cell r="AQ8668">
            <v>18000481</v>
          </cell>
          <cell r="AR8668">
            <v>18</v>
          </cell>
          <cell r="AS8668">
            <v>42786</v>
          </cell>
          <cell r="AT8668" t="str">
            <v>COP-71-2016 Reservado Conservacion FDL RAFAEL URIBE URIBE Circuito Movilidad SD -</v>
          </cell>
          <cell r="AU8668">
            <v>42786</v>
          </cell>
          <cell r="AV8668" t="str">
            <v>sc</v>
          </cell>
        </row>
        <row r="8669">
          <cell r="AP8669">
            <v>411527</v>
          </cell>
          <cell r="AQ8669">
            <v>18000493</v>
          </cell>
          <cell r="AR8669">
            <v>18</v>
          </cell>
          <cell r="AS8669">
            <v>42611</v>
          </cell>
          <cell r="AT8669" t="str">
            <v>SD Terminado Mantenimiento Periódico UAERMV Arterial  -</v>
          </cell>
          <cell r="AU8669">
            <v>42611</v>
          </cell>
          <cell r="AV8669" t="str">
            <v>sc</v>
          </cell>
        </row>
        <row r="8670">
          <cell r="AP8670">
            <v>411535</v>
          </cell>
          <cell r="AQ8670">
            <v>18000495</v>
          </cell>
          <cell r="AR8670">
            <v>18</v>
          </cell>
          <cell r="AS8670">
            <v>42313</v>
          </cell>
          <cell r="AT8670" t="str">
            <v>CONV-011-2011 Terminado Reconstrucción IDU Intermedia  -</v>
          </cell>
          <cell r="AU8670">
            <v>42313</v>
          </cell>
          <cell r="AV8670" t="str">
            <v>sc</v>
          </cell>
        </row>
        <row r="8671">
          <cell r="AP8671">
            <v>411541</v>
          </cell>
          <cell r="AQ8671">
            <v>18000497</v>
          </cell>
          <cell r="AR8671">
            <v>18</v>
          </cell>
          <cell r="AS8671">
            <v>42786</v>
          </cell>
          <cell r="AT8671" t="str">
            <v>COP-71-2016 Reservado Conservacion FDL RAFAEL URIBE URIBE Circuito Movilidad SD -</v>
          </cell>
          <cell r="AU8671">
            <v>42786</v>
          </cell>
          <cell r="AV8671" t="str">
            <v>sc</v>
          </cell>
        </row>
        <row r="8672">
          <cell r="AP8672">
            <v>411562</v>
          </cell>
          <cell r="AQ8672">
            <v>18000504</v>
          </cell>
          <cell r="AR8672">
            <v>18</v>
          </cell>
          <cell r="AS8672">
            <v>42786</v>
          </cell>
          <cell r="AT8672" t="str">
            <v>COP-71-2016 Reservado Conservacion FDL RAFAEL URIBE URIBE Circuito Movilidad SD -</v>
          </cell>
          <cell r="AU8672">
            <v>42786</v>
          </cell>
          <cell r="AV8672" t="str">
            <v>sc</v>
          </cell>
        </row>
        <row r="8673">
          <cell r="AP8673">
            <v>411574</v>
          </cell>
          <cell r="AQ8673">
            <v>18000508</v>
          </cell>
          <cell r="AR8673">
            <v>18</v>
          </cell>
          <cell r="AS8673">
            <v>42786</v>
          </cell>
          <cell r="AT8673" t="str">
            <v>COP-71-2016 Reservado Conservacion FDL RAFAEL URIBE URIBE Circuito Movilidad SD -</v>
          </cell>
          <cell r="AU8673">
            <v>42786</v>
          </cell>
          <cell r="AV8673" t="str">
            <v>sc</v>
          </cell>
        </row>
        <row r="8674">
          <cell r="AP8674">
            <v>411583</v>
          </cell>
          <cell r="AQ8674">
            <v>18000511</v>
          </cell>
          <cell r="AR8674">
            <v>18</v>
          </cell>
          <cell r="AS8674">
            <v>42786</v>
          </cell>
          <cell r="AT8674" t="str">
            <v>COP-71-2016 Reservado Conservacion FDL RAFAEL URIBE URIBE Circuito Movilidad SD -</v>
          </cell>
          <cell r="AU8674">
            <v>42786</v>
          </cell>
          <cell r="AV8674" t="str">
            <v>sc</v>
          </cell>
        </row>
        <row r="8675">
          <cell r="AP8675">
            <v>411604</v>
          </cell>
          <cell r="AQ8675">
            <v>18000518</v>
          </cell>
          <cell r="AR8675">
            <v>18</v>
          </cell>
          <cell r="AS8675">
            <v>42313</v>
          </cell>
          <cell r="AT8675" t="str">
            <v>IDU-1804-2013 Terminado Rehabilitación IDU Arterial  -</v>
          </cell>
          <cell r="AU8675">
            <v>42313</v>
          </cell>
          <cell r="AV8675" t="str">
            <v>sc</v>
          </cell>
        </row>
        <row r="8676">
          <cell r="AP8676">
            <v>411606</v>
          </cell>
          <cell r="AQ8676">
            <v>18000518</v>
          </cell>
          <cell r="AR8676">
            <v>18</v>
          </cell>
          <cell r="AS8676">
            <v>41519</v>
          </cell>
          <cell r="AT8676" t="str">
            <v>SD Terminado Mantenimiento Periódico UAERMV Arterial  -</v>
          </cell>
          <cell r="AU8676">
            <v>41519</v>
          </cell>
          <cell r="AV8676" t="str">
            <v>sc</v>
          </cell>
        </row>
        <row r="8677">
          <cell r="AP8677">
            <v>411612</v>
          </cell>
          <cell r="AQ8677">
            <v>18000520</v>
          </cell>
          <cell r="AR8677">
            <v>18</v>
          </cell>
          <cell r="AS8677">
            <v>42313</v>
          </cell>
          <cell r="AT8677" t="str">
            <v>IDU-1804-2013 Terminado Mantenimiento Periódico IDU Arterial  -</v>
          </cell>
          <cell r="AU8677">
            <v>42313</v>
          </cell>
          <cell r="AV8677" t="str">
            <v>sc</v>
          </cell>
        </row>
        <row r="8678">
          <cell r="AP8678">
            <v>411617</v>
          </cell>
          <cell r="AQ8678">
            <v>18000521</v>
          </cell>
          <cell r="AR8678">
            <v>18</v>
          </cell>
          <cell r="AS8678">
            <v>42786</v>
          </cell>
          <cell r="AT8678" t="str">
            <v>COP-71-2016 Reservado Conservacion FDL RAFAEL URIBE URIBE Circuito Movilidad SD -</v>
          </cell>
          <cell r="AU8678">
            <v>42786</v>
          </cell>
          <cell r="AV8678" t="str">
            <v>sc</v>
          </cell>
        </row>
        <row r="8679">
          <cell r="AP8679">
            <v>411620</v>
          </cell>
          <cell r="AQ8679">
            <v>18000522</v>
          </cell>
          <cell r="AR8679">
            <v>18</v>
          </cell>
          <cell r="AS8679">
            <v>42786</v>
          </cell>
          <cell r="AT8679" t="str">
            <v>COP-71-2016 Reservado Conservacion FDL RAFAEL URIBE URIBE Circuito Movilidad SD -</v>
          </cell>
          <cell r="AU8679">
            <v>42786</v>
          </cell>
          <cell r="AV8679" t="str">
            <v>sc</v>
          </cell>
        </row>
        <row r="8680">
          <cell r="AP8680">
            <v>411623</v>
          </cell>
          <cell r="AQ8680">
            <v>18000523</v>
          </cell>
          <cell r="AR8680">
            <v>18</v>
          </cell>
          <cell r="AS8680">
            <v>42786</v>
          </cell>
          <cell r="AT8680" t="str">
            <v>COP-71-2016 Reservado Conservacion FDL RAFAEL URIBE URIBE Circuito Movilidad SD -</v>
          </cell>
          <cell r="AU8680">
            <v>42786</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v>42661</v>
          </cell>
          <cell r="AV8681" t="str">
            <v>sc</v>
          </cell>
        </row>
        <row r="8682">
          <cell r="AP8682">
            <v>411664</v>
          </cell>
          <cell r="AQ8682">
            <v>18000536</v>
          </cell>
          <cell r="AR8682">
            <v>18</v>
          </cell>
          <cell r="AS8682">
            <v>42313</v>
          </cell>
          <cell r="AT8682" t="str">
            <v>CONV-011-2011 Terminado Reconstrucción IDU Intermedia  -</v>
          </cell>
          <cell r="AU8682">
            <v>42313</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v>42661</v>
          </cell>
          <cell r="AV8683" t="str">
            <v>sc</v>
          </cell>
        </row>
        <row r="8684">
          <cell r="AP8684">
            <v>411762</v>
          </cell>
          <cell r="AQ8684">
            <v>18000567</v>
          </cell>
          <cell r="AR8684">
            <v>18</v>
          </cell>
          <cell r="AS8684">
            <v>40864</v>
          </cell>
          <cell r="AT8684" t="str">
            <v>UMV-188-2009 Terminado Mantenimiento Periódico UAERMV Circuito Movilidad  -</v>
          </cell>
          <cell r="AU8684">
            <v>40864</v>
          </cell>
          <cell r="AV8684" t="str">
            <v>sc</v>
          </cell>
        </row>
        <row r="8685">
          <cell r="AP8685">
            <v>411799</v>
          </cell>
          <cell r="AQ8685">
            <v>18000578</v>
          </cell>
          <cell r="AR8685">
            <v>18</v>
          </cell>
          <cell r="AS8685">
            <v>42313</v>
          </cell>
          <cell r="AT8685" t="str">
            <v>IDU-1804-2013 Terminado Rehabilitación IDU Arterial  -</v>
          </cell>
          <cell r="AU8685">
            <v>42313</v>
          </cell>
          <cell r="AV8685" t="str">
            <v>sc</v>
          </cell>
        </row>
        <row r="8686">
          <cell r="AP8686">
            <v>411829</v>
          </cell>
          <cell r="AQ8686">
            <v>18000586</v>
          </cell>
          <cell r="AR8686">
            <v>18</v>
          </cell>
          <cell r="AS8686">
            <v>42313</v>
          </cell>
          <cell r="AT8686" t="str">
            <v>IDU-1804-2013 Terminado Rehabilitación IDU Arterial  -</v>
          </cell>
          <cell r="AU8686">
            <v>42313</v>
          </cell>
          <cell r="AV8686" t="str">
            <v>sc</v>
          </cell>
        </row>
        <row r="8687">
          <cell r="AP8687">
            <v>411861</v>
          </cell>
          <cell r="AQ8687">
            <v>18000598</v>
          </cell>
          <cell r="AR8687">
            <v>18</v>
          </cell>
          <cell r="AS8687">
            <v>42313</v>
          </cell>
          <cell r="AT8687" t="str">
            <v>IDU-1804-2013 Terminado Rehabilitación IDU Arterial  -</v>
          </cell>
          <cell r="AU8687">
            <v>42313</v>
          </cell>
          <cell r="AV8687" t="str">
            <v>sc</v>
          </cell>
        </row>
        <row r="8688">
          <cell r="AP8688">
            <v>411863</v>
          </cell>
          <cell r="AQ8688">
            <v>18000598</v>
          </cell>
          <cell r="AR8688">
            <v>18</v>
          </cell>
          <cell r="AS8688">
            <v>42313</v>
          </cell>
          <cell r="AT8688" t="str">
            <v>IDU-1804-2013 Terminado Rehabilitación IDU Arterial  -</v>
          </cell>
          <cell r="AU8688">
            <v>42313</v>
          </cell>
          <cell r="AV8688" t="str">
            <v>sc</v>
          </cell>
        </row>
        <row r="8689">
          <cell r="AP8689">
            <v>411872</v>
          </cell>
          <cell r="AQ8689">
            <v>18000601</v>
          </cell>
          <cell r="AR8689">
            <v>18</v>
          </cell>
          <cell r="AS8689">
            <v>42762</v>
          </cell>
          <cell r="AT8689" t="str">
            <v>SD Terminado Acciones de Movilidad UAERMV Circuito Movilidad Salvando Vidas -</v>
          </cell>
          <cell r="AU8689">
            <v>42762</v>
          </cell>
          <cell r="AV8689" t="str">
            <v>VIABLE</v>
          </cell>
        </row>
        <row r="8690">
          <cell r="AP8690">
            <v>411952</v>
          </cell>
          <cell r="AQ8690">
            <v>18000629</v>
          </cell>
          <cell r="AR8690">
            <v>18</v>
          </cell>
          <cell r="AS8690">
            <v>42313</v>
          </cell>
          <cell r="AT8690" t="str">
            <v>IDU-1804-2013 Terminado Rehabilitación IDU Arterial  -</v>
          </cell>
          <cell r="AU8690">
            <v>42313</v>
          </cell>
          <cell r="AV8690" t="str">
            <v>sc</v>
          </cell>
        </row>
        <row r="8691">
          <cell r="AP8691">
            <v>411957</v>
          </cell>
          <cell r="AQ8691">
            <v>18000632</v>
          </cell>
          <cell r="AR8691">
            <v>18</v>
          </cell>
          <cell r="AS8691">
            <v>42313</v>
          </cell>
          <cell r="AT8691" t="str">
            <v>IDU-1804-2013 Terminado Rehabilitación IDU Arterial  -</v>
          </cell>
          <cell r="AU8691">
            <v>42313</v>
          </cell>
          <cell r="AV8691" t="str">
            <v>sc</v>
          </cell>
        </row>
        <row r="8692">
          <cell r="AP8692">
            <v>411959</v>
          </cell>
          <cell r="AQ8692">
            <v>18000632</v>
          </cell>
          <cell r="AR8692">
            <v>18</v>
          </cell>
          <cell r="AS8692">
            <v>42313</v>
          </cell>
          <cell r="AT8692" t="str">
            <v>IDU-1804-2013 Terminado Rehabilitación IDU Arterial  -</v>
          </cell>
          <cell r="AU8692">
            <v>42313</v>
          </cell>
          <cell r="AV8692" t="str">
            <v>sc</v>
          </cell>
        </row>
        <row r="8693">
          <cell r="AP8693">
            <v>412017</v>
          </cell>
          <cell r="AQ8693">
            <v>18000654</v>
          </cell>
          <cell r="AR8693">
            <v>18</v>
          </cell>
          <cell r="AS8693">
            <v>42313</v>
          </cell>
          <cell r="AT8693" t="str">
            <v>IDU-1804-2013 Terminado Rehabilitación IDU Arterial  -</v>
          </cell>
          <cell r="AU8693">
            <v>42313</v>
          </cell>
          <cell r="AV8693" t="str">
            <v>sc</v>
          </cell>
        </row>
        <row r="8694">
          <cell r="AP8694">
            <v>412019</v>
          </cell>
          <cell r="AQ8694">
            <v>18000654</v>
          </cell>
          <cell r="AR8694">
            <v>18</v>
          </cell>
          <cell r="AS8694">
            <v>42313</v>
          </cell>
          <cell r="AT8694" t="str">
            <v>IDU-1804-2013 Terminado Rehabilitación IDU Arterial  -</v>
          </cell>
          <cell r="AU8694">
            <v>42313</v>
          </cell>
          <cell r="AV8694" t="str">
            <v>sc</v>
          </cell>
        </row>
        <row r="8695">
          <cell r="AP8695">
            <v>412025</v>
          </cell>
          <cell r="AQ8695">
            <v>18000656</v>
          </cell>
          <cell r="AR8695">
            <v>18</v>
          </cell>
          <cell r="AS8695">
            <v>42762</v>
          </cell>
          <cell r="AT8695" t="str">
            <v>SD Terminado Acciones de Movilidad UAERMV Circuito Movilidad Salvando Vidas -</v>
          </cell>
          <cell r="AU8695">
            <v>42762</v>
          </cell>
          <cell r="AV8695" t="str">
            <v>sc</v>
          </cell>
        </row>
        <row r="8696">
          <cell r="AP8696">
            <v>412062</v>
          </cell>
          <cell r="AQ8696">
            <v>18000667</v>
          </cell>
          <cell r="AR8696">
            <v>18</v>
          </cell>
          <cell r="AS8696">
            <v>42313</v>
          </cell>
          <cell r="AT8696" t="str">
            <v>CONV-011-2011 Terminado Acciones de Movilidad IDU Circuito Movilidad  -</v>
          </cell>
          <cell r="AU8696">
            <v>42313</v>
          </cell>
          <cell r="AV8696" t="str">
            <v>sc</v>
          </cell>
        </row>
        <row r="8697">
          <cell r="AP8697">
            <v>412077</v>
          </cell>
          <cell r="AQ8697">
            <v>18000672</v>
          </cell>
          <cell r="AR8697">
            <v>18</v>
          </cell>
          <cell r="AS8697">
            <v>42313</v>
          </cell>
          <cell r="AT8697" t="str">
            <v>CONV-011-2011 Terminado Acciones de Movilidad IDU Local  -</v>
          </cell>
          <cell r="AU8697">
            <v>42313</v>
          </cell>
          <cell r="AV8697" t="str">
            <v>sc</v>
          </cell>
        </row>
        <row r="8698">
          <cell r="AP8698">
            <v>412125</v>
          </cell>
          <cell r="AQ8698">
            <v>18000692</v>
          </cell>
          <cell r="AR8698">
            <v>18</v>
          </cell>
          <cell r="AS8698">
            <v>42313</v>
          </cell>
          <cell r="AT8698" t="str">
            <v>IDU-1804-2013 Terminado Rehabilitación IDU Arterial  -</v>
          </cell>
          <cell r="AU8698">
            <v>42313</v>
          </cell>
          <cell r="AV8698" t="str">
            <v>sc</v>
          </cell>
        </row>
        <row r="8699">
          <cell r="AP8699">
            <v>412127</v>
          </cell>
          <cell r="AQ8699">
            <v>18000692</v>
          </cell>
          <cell r="AR8699">
            <v>18</v>
          </cell>
          <cell r="AS8699">
            <v>42313</v>
          </cell>
          <cell r="AT8699" t="str">
            <v>IDU-1804-2013 Terminado Rehabilitación IDU Arterial  -</v>
          </cell>
          <cell r="AU8699">
            <v>42313</v>
          </cell>
          <cell r="AV8699" t="str">
            <v>sc</v>
          </cell>
        </row>
        <row r="8700">
          <cell r="AP8700">
            <v>412238</v>
          </cell>
          <cell r="AQ8700">
            <v>18000733</v>
          </cell>
          <cell r="AR8700">
            <v>18</v>
          </cell>
          <cell r="AS8700">
            <v>42313</v>
          </cell>
          <cell r="AT8700" t="str">
            <v>CONV-011-2011 Terminado Mantenimiento Periódico IDU Circuito Movilidad  -</v>
          </cell>
          <cell r="AU8700">
            <v>42313</v>
          </cell>
          <cell r="AV8700" t="str">
            <v>sc</v>
          </cell>
        </row>
        <row r="8701">
          <cell r="AP8701">
            <v>412253</v>
          </cell>
          <cell r="AQ8701">
            <v>18000739</v>
          </cell>
          <cell r="AR8701">
            <v>18</v>
          </cell>
          <cell r="AS8701">
            <v>42611</v>
          </cell>
          <cell r="AT8701" t="str">
            <v>SD Terminado Mantenimiento Periódico UAERMV Arterial  -</v>
          </cell>
          <cell r="AU8701">
            <v>42611</v>
          </cell>
          <cell r="AV8701" t="str">
            <v>sc</v>
          </cell>
        </row>
        <row r="8702">
          <cell r="AP8702">
            <v>412267</v>
          </cell>
          <cell r="AQ8702">
            <v>18000744</v>
          </cell>
          <cell r="AR8702">
            <v>18</v>
          </cell>
          <cell r="AS8702">
            <v>42313</v>
          </cell>
          <cell r="AT8702" t="str">
            <v>IDU-1804-2013 Terminado Rehabilitación IDU Arterial  -</v>
          </cell>
          <cell r="AU8702">
            <v>42313</v>
          </cell>
          <cell r="AV8702" t="str">
            <v>sc</v>
          </cell>
        </row>
        <row r="8703">
          <cell r="AP8703">
            <v>412269</v>
          </cell>
          <cell r="AQ8703">
            <v>18000744</v>
          </cell>
          <cell r="AR8703">
            <v>18</v>
          </cell>
          <cell r="AS8703">
            <v>42313</v>
          </cell>
          <cell r="AT8703" t="str">
            <v>IDU-1804-2013 Terminado Rehabilitación IDU Arterial  -</v>
          </cell>
          <cell r="AU8703">
            <v>42313</v>
          </cell>
          <cell r="AV8703" t="str">
            <v>sc</v>
          </cell>
        </row>
        <row r="8704">
          <cell r="AP8704">
            <v>412275</v>
          </cell>
          <cell r="AQ8704">
            <v>18000746</v>
          </cell>
          <cell r="AR8704">
            <v>18</v>
          </cell>
          <cell r="AS8704">
            <v>42313</v>
          </cell>
          <cell r="AT8704" t="str">
            <v>CONV-011-2011 Terminado Acciones de Movilidad IDU Circuito Movilidad  -</v>
          </cell>
          <cell r="AU8704">
            <v>42313</v>
          </cell>
          <cell r="AV8704" t="str">
            <v>sc</v>
          </cell>
        </row>
        <row r="8705">
          <cell r="AP8705">
            <v>412278</v>
          </cell>
          <cell r="AQ8705">
            <v>18000747</v>
          </cell>
          <cell r="AR8705">
            <v>18</v>
          </cell>
          <cell r="AS8705">
            <v>40737</v>
          </cell>
          <cell r="AT8705" t="str">
            <v>UMV-188-2009 Terminado Mantenimiento Periódico UAERMV Local  -</v>
          </cell>
          <cell r="AU8705">
            <v>40737</v>
          </cell>
          <cell r="AV8705" t="str">
            <v>sc</v>
          </cell>
        </row>
        <row r="8706">
          <cell r="AP8706">
            <v>412287</v>
          </cell>
          <cell r="AQ8706">
            <v>18000752</v>
          </cell>
          <cell r="AR8706">
            <v>18</v>
          </cell>
          <cell r="AS8706">
            <v>42313</v>
          </cell>
          <cell r="AT8706" t="str">
            <v>IDU-1804-2013 Terminado Rehabilitación IDU Arterial  -</v>
          </cell>
          <cell r="AU8706">
            <v>42313</v>
          </cell>
          <cell r="AV8706" t="str">
            <v>sc</v>
          </cell>
        </row>
        <row r="8707">
          <cell r="AP8707">
            <v>412289</v>
          </cell>
          <cell r="AQ8707">
            <v>18000752</v>
          </cell>
          <cell r="AR8707">
            <v>18</v>
          </cell>
          <cell r="AS8707">
            <v>42313</v>
          </cell>
          <cell r="AT8707" t="str">
            <v>IDU-1804-2013 Terminado Rehabilitación IDU Arterial  -</v>
          </cell>
          <cell r="AU8707">
            <v>42313</v>
          </cell>
          <cell r="AV8707" t="str">
            <v>sc</v>
          </cell>
        </row>
        <row r="8708">
          <cell r="AP8708">
            <v>412324</v>
          </cell>
          <cell r="AQ8708">
            <v>18000766</v>
          </cell>
          <cell r="AR8708">
            <v>18</v>
          </cell>
          <cell r="AS8708">
            <v>42313</v>
          </cell>
          <cell r="AT8708" t="str">
            <v>IDU-1804-2013 Terminado Rehabilitación IDU Arterial  -</v>
          </cell>
          <cell r="AU8708">
            <v>42313</v>
          </cell>
          <cell r="AV8708" t="str">
            <v>sc</v>
          </cell>
        </row>
        <row r="8709">
          <cell r="AP8709">
            <v>412326</v>
          </cell>
          <cell r="AQ8709">
            <v>18000766</v>
          </cell>
          <cell r="AR8709">
            <v>18</v>
          </cell>
          <cell r="AS8709">
            <v>42313</v>
          </cell>
          <cell r="AT8709" t="str">
            <v>IDU-1804-2013 Terminado Rehabilitación IDU Arterial  -</v>
          </cell>
          <cell r="AU8709">
            <v>42313</v>
          </cell>
          <cell r="AV8709" t="str">
            <v>sc</v>
          </cell>
        </row>
        <row r="8710">
          <cell r="AP8710">
            <v>412350</v>
          </cell>
          <cell r="AQ8710">
            <v>18000778</v>
          </cell>
          <cell r="AR8710">
            <v>18</v>
          </cell>
          <cell r="AS8710">
            <v>42762</v>
          </cell>
          <cell r="AT8710" t="str">
            <v>SD Terminado Acciones de Movilidad UAERMV Circuito Movilidad Salvando Vidas -</v>
          </cell>
          <cell r="AU8710">
            <v>42762</v>
          </cell>
          <cell r="AV8710" t="str">
            <v>VIABLE</v>
          </cell>
        </row>
        <row r="8711">
          <cell r="AP8711">
            <v>412356</v>
          </cell>
          <cell r="AQ8711">
            <v>18000780</v>
          </cell>
          <cell r="AR8711">
            <v>18</v>
          </cell>
          <cell r="AS8711">
            <v>41519</v>
          </cell>
          <cell r="AT8711" t="str">
            <v>SD Terminado Mantenimiento Periódico UAERMV Arterial  -</v>
          </cell>
          <cell r="AU8711">
            <v>41519</v>
          </cell>
          <cell r="AV8711" t="str">
            <v>sc</v>
          </cell>
        </row>
        <row r="8712">
          <cell r="AP8712">
            <v>412358</v>
          </cell>
          <cell r="AQ8712">
            <v>18000780</v>
          </cell>
          <cell r="AR8712">
            <v>18</v>
          </cell>
          <cell r="AS8712">
            <v>42313</v>
          </cell>
          <cell r="AT8712" t="str">
            <v>IDU-1804-2013 Terminado Rehabilitación IDU Arterial  -</v>
          </cell>
          <cell r="AU8712">
            <v>42313</v>
          </cell>
          <cell r="AV8712" t="str">
            <v>sc</v>
          </cell>
        </row>
        <row r="8713">
          <cell r="AP8713">
            <v>412369</v>
          </cell>
          <cell r="AQ8713">
            <v>18000784</v>
          </cell>
          <cell r="AR8713">
            <v>18</v>
          </cell>
          <cell r="AS8713">
            <v>42762</v>
          </cell>
          <cell r="AT8713" t="str">
            <v>SD Terminado Acciones de Movilidad UAERMV Circuito Movilidad Salvando Vidas -</v>
          </cell>
          <cell r="AU8713">
            <v>42762</v>
          </cell>
          <cell r="AV8713" t="str">
            <v>sc</v>
          </cell>
        </row>
        <row r="8714">
          <cell r="AP8714">
            <v>412378</v>
          </cell>
          <cell r="AQ8714">
            <v>18000788</v>
          </cell>
          <cell r="AR8714">
            <v>18</v>
          </cell>
          <cell r="AS8714">
            <v>42768</v>
          </cell>
          <cell r="AT8714" t="str">
            <v>SD Reservado Acciones de Movilidad UAERMV Circuito Movilidad Salvando Vidas -</v>
          </cell>
          <cell r="AU8714">
            <v>42768</v>
          </cell>
          <cell r="AV8714" t="str">
            <v>sc</v>
          </cell>
        </row>
        <row r="8715">
          <cell r="AP8715">
            <v>412417</v>
          </cell>
          <cell r="AQ8715">
            <v>18000807</v>
          </cell>
          <cell r="AR8715">
            <v>18</v>
          </cell>
          <cell r="AS8715">
            <v>42313</v>
          </cell>
          <cell r="AT8715" t="str">
            <v>IDU-1804-2013 Terminado Rehabilitación IDU Arterial  -</v>
          </cell>
          <cell r="AU8715">
            <v>42313</v>
          </cell>
          <cell r="AV8715" t="str">
            <v>sc</v>
          </cell>
        </row>
        <row r="8716">
          <cell r="AP8716">
            <v>412419</v>
          </cell>
          <cell r="AQ8716">
            <v>18000807</v>
          </cell>
          <cell r="AR8716">
            <v>18</v>
          </cell>
          <cell r="AS8716">
            <v>41519</v>
          </cell>
          <cell r="AT8716" t="str">
            <v>SD Terminado Mantenimiento Periódico UAERMV Arterial  -</v>
          </cell>
          <cell r="AU8716">
            <v>41519</v>
          </cell>
          <cell r="AV8716" t="str">
            <v>sc</v>
          </cell>
        </row>
        <row r="8717">
          <cell r="AP8717">
            <v>412468</v>
          </cell>
          <cell r="AQ8717">
            <v>18000823</v>
          </cell>
          <cell r="AR8717">
            <v>18</v>
          </cell>
          <cell r="AS8717">
            <v>42611</v>
          </cell>
          <cell r="AT8717" t="str">
            <v>SD Terminado Mantenimiento Periódico UAERMV Arterial  -</v>
          </cell>
          <cell r="AU8717">
            <v>42611</v>
          </cell>
          <cell r="AV8717" t="str">
            <v>sc</v>
          </cell>
        </row>
        <row r="8718">
          <cell r="AP8718">
            <v>412486</v>
          </cell>
          <cell r="AQ8718">
            <v>18000831</v>
          </cell>
          <cell r="AR8718">
            <v>18</v>
          </cell>
          <cell r="AS8718">
            <v>42762</v>
          </cell>
          <cell r="AT8718" t="str">
            <v>SD Terminado Acciones de Movilidad UAERMV Circuito Movilidad Salvando Vidas -</v>
          </cell>
          <cell r="AU8718">
            <v>42762</v>
          </cell>
          <cell r="AV8718" t="str">
            <v>sc</v>
          </cell>
        </row>
        <row r="8719">
          <cell r="AP8719">
            <v>412535</v>
          </cell>
          <cell r="AQ8719">
            <v>18000846</v>
          </cell>
          <cell r="AR8719">
            <v>18</v>
          </cell>
          <cell r="AS8719">
            <v>42313</v>
          </cell>
          <cell r="AT8719" t="str">
            <v>IDU-1804-2013 Terminado Rehabilitación IDU Arterial  -</v>
          </cell>
          <cell r="AU8719">
            <v>42313</v>
          </cell>
          <cell r="AV8719" t="str">
            <v>sc</v>
          </cell>
        </row>
        <row r="8720">
          <cell r="AP8720">
            <v>412556</v>
          </cell>
          <cell r="AQ8720">
            <v>18000855</v>
          </cell>
          <cell r="AR8720">
            <v>18</v>
          </cell>
          <cell r="AS8720">
            <v>42762</v>
          </cell>
          <cell r="AT8720" t="str">
            <v>SD Terminado Acciones de Movilidad UAERMV Circuito Movilidad Salvando Vidas -</v>
          </cell>
          <cell r="AU8720">
            <v>42762</v>
          </cell>
          <cell r="AV8720" t="str">
            <v>RESERVADO FDL</v>
          </cell>
        </row>
        <row r="8721">
          <cell r="AP8721">
            <v>412585</v>
          </cell>
          <cell r="AQ8721">
            <v>18000867</v>
          </cell>
          <cell r="AR8721">
            <v>18</v>
          </cell>
          <cell r="AS8721">
            <v>42313</v>
          </cell>
          <cell r="AT8721" t="str">
            <v>IDU-1804-2013 Terminado Rehabilitación IDU Arterial  -</v>
          </cell>
          <cell r="AU8721">
            <v>42313</v>
          </cell>
          <cell r="AV8721" t="str">
            <v>sc</v>
          </cell>
        </row>
        <row r="8722">
          <cell r="AP8722">
            <v>412597</v>
          </cell>
          <cell r="AQ8722">
            <v>18000871</v>
          </cell>
          <cell r="AR8722">
            <v>18</v>
          </cell>
          <cell r="AS8722">
            <v>42313</v>
          </cell>
          <cell r="AT8722" t="str">
            <v>IDU-1804-2013 Terminado Mantenimiento Periódico IDU Arterial  -</v>
          </cell>
          <cell r="AU8722">
            <v>42313</v>
          </cell>
          <cell r="AV8722" t="str">
            <v>sc</v>
          </cell>
        </row>
        <row r="8723">
          <cell r="AP8723">
            <v>412599</v>
          </cell>
          <cell r="AQ8723">
            <v>18000871</v>
          </cell>
          <cell r="AR8723">
            <v>18</v>
          </cell>
          <cell r="AS8723">
            <v>42313</v>
          </cell>
          <cell r="AT8723" t="str">
            <v>IDU-1804-2013 Terminado Rehabilitación IDU Arterial  -</v>
          </cell>
          <cell r="AU8723">
            <v>42313</v>
          </cell>
          <cell r="AV8723" t="str">
            <v>sc</v>
          </cell>
        </row>
        <row r="8724">
          <cell r="AP8724">
            <v>412605</v>
          </cell>
          <cell r="AQ8724">
            <v>18000873</v>
          </cell>
          <cell r="AR8724">
            <v>18</v>
          </cell>
          <cell r="AS8724">
            <v>41411</v>
          </cell>
          <cell r="AT8724" t="str">
            <v>CONV-IDU-011-2011 Terminado Mantenimiento Periódico UAERMV Circuito Movilidad  -</v>
          </cell>
          <cell r="AU8724">
            <v>41411</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v>42474</v>
          </cell>
          <cell r="AV8725" t="str">
            <v>sc</v>
          </cell>
        </row>
        <row r="8726">
          <cell r="AP8726">
            <v>412651</v>
          </cell>
          <cell r="AQ8726">
            <v>18000889</v>
          </cell>
          <cell r="AR8726">
            <v>18</v>
          </cell>
          <cell r="AS8726">
            <v>42313</v>
          </cell>
          <cell r="AT8726" t="str">
            <v>IDU-1804-2013 Terminado Rehabilitación IDU Arterial  -</v>
          </cell>
          <cell r="AU8726">
            <v>42313</v>
          </cell>
          <cell r="AV8726" t="str">
            <v>sc</v>
          </cell>
        </row>
        <row r="8727">
          <cell r="AP8727">
            <v>412720</v>
          </cell>
          <cell r="AQ8727">
            <v>18000916</v>
          </cell>
          <cell r="AR8727">
            <v>18</v>
          </cell>
          <cell r="AS8727">
            <v>42313</v>
          </cell>
          <cell r="AT8727" t="str">
            <v>IDU-1804-2013 Terminado Rehabilitación IDU Arterial  -</v>
          </cell>
          <cell r="AU8727">
            <v>42313</v>
          </cell>
          <cell r="AV8727" t="str">
            <v>sc</v>
          </cell>
        </row>
        <row r="8728">
          <cell r="AP8728">
            <v>412722</v>
          </cell>
          <cell r="AQ8728">
            <v>18000916</v>
          </cell>
          <cell r="AR8728">
            <v>18</v>
          </cell>
          <cell r="AS8728">
            <v>42313</v>
          </cell>
          <cell r="AT8728" t="str">
            <v>IDU-1804-2013 Terminado Rehabilitación IDU Arterial  -</v>
          </cell>
          <cell r="AU8728">
            <v>42313</v>
          </cell>
          <cell r="AV8728" t="str">
            <v>sc</v>
          </cell>
        </row>
        <row r="8729">
          <cell r="AP8729">
            <v>412725</v>
          </cell>
          <cell r="AQ8729">
            <v>18000917</v>
          </cell>
          <cell r="AR8729">
            <v>18</v>
          </cell>
          <cell r="AS8729">
            <v>41912</v>
          </cell>
          <cell r="AT8729" t="str">
            <v>CONV-IDU-011-2011 Terminado Mantenimiento Periódico UAERMV Arterial  -</v>
          </cell>
          <cell r="AU8729">
            <v>41912</v>
          </cell>
          <cell r="AV8729" t="str">
            <v>sc</v>
          </cell>
        </row>
        <row r="8730">
          <cell r="AP8730">
            <v>412727</v>
          </cell>
          <cell r="AQ8730">
            <v>18000917</v>
          </cell>
          <cell r="AR8730">
            <v>18</v>
          </cell>
          <cell r="AS8730">
            <v>42313</v>
          </cell>
          <cell r="AT8730" t="str">
            <v>IDU-1804-2013 Terminado Rehabilitación IDU Arterial  -</v>
          </cell>
          <cell r="AU8730">
            <v>42313</v>
          </cell>
          <cell r="AV8730" t="str">
            <v>sc</v>
          </cell>
        </row>
        <row r="8731">
          <cell r="AP8731">
            <v>412739</v>
          </cell>
          <cell r="AQ8731">
            <v>18000921</v>
          </cell>
          <cell r="AR8731">
            <v>18</v>
          </cell>
          <cell r="AS8731">
            <v>42313</v>
          </cell>
          <cell r="AT8731" t="str">
            <v>CONV-011-2011 Terminado Reconstrucción IDU Circuito Movilidad  -</v>
          </cell>
          <cell r="AU8731">
            <v>42313</v>
          </cell>
          <cell r="AV8731" t="str">
            <v>sc</v>
          </cell>
        </row>
        <row r="8732">
          <cell r="AP8732">
            <v>412775</v>
          </cell>
          <cell r="AQ8732">
            <v>18000938</v>
          </cell>
          <cell r="AR8732">
            <v>18</v>
          </cell>
          <cell r="AS8732">
            <v>41912</v>
          </cell>
          <cell r="AT8732" t="str">
            <v>CONV-IDU-011-2011 Terminado Mantenimiento Periódico UAERMV Arterial  -</v>
          </cell>
          <cell r="AU8732">
            <v>41912</v>
          </cell>
          <cell r="AV8732" t="str">
            <v>sc</v>
          </cell>
        </row>
        <row r="8733">
          <cell r="AP8733">
            <v>412777</v>
          </cell>
          <cell r="AQ8733">
            <v>18000938</v>
          </cell>
          <cell r="AR8733">
            <v>18</v>
          </cell>
          <cell r="AS8733">
            <v>42313</v>
          </cell>
          <cell r="AT8733" t="str">
            <v>IDU-1804-2013 Terminado Rehabilitación IDU Arterial  -</v>
          </cell>
          <cell r="AU8733">
            <v>42313</v>
          </cell>
          <cell r="AV8733" t="str">
            <v>sc</v>
          </cell>
        </row>
        <row r="8734">
          <cell r="AP8734">
            <v>412810</v>
          </cell>
          <cell r="AQ8734">
            <v>18000952</v>
          </cell>
          <cell r="AR8734">
            <v>18</v>
          </cell>
          <cell r="AS8734">
            <v>42277</v>
          </cell>
          <cell r="AT8734" t="str">
            <v>SD Terminado Mantenimiento Periódico UAERMV Local  -</v>
          </cell>
          <cell r="AU8734">
            <v>42277</v>
          </cell>
          <cell r="AV8734" t="str">
            <v>sc</v>
          </cell>
        </row>
        <row r="8735">
          <cell r="AP8735">
            <v>412813</v>
          </cell>
          <cell r="AQ8735">
            <v>18000953</v>
          </cell>
          <cell r="AR8735">
            <v>18</v>
          </cell>
          <cell r="AS8735">
            <v>41411</v>
          </cell>
          <cell r="AT8735" t="str">
            <v>CONV-IDU-011-2011 Terminado Mantenimiento Periódico UAERMV Circuito Movilidad  -</v>
          </cell>
          <cell r="AU8735">
            <v>41411</v>
          </cell>
          <cell r="AV8735" t="str">
            <v>sc</v>
          </cell>
        </row>
        <row r="8736">
          <cell r="AP8736">
            <v>412857</v>
          </cell>
          <cell r="AQ8736">
            <v>18000973</v>
          </cell>
          <cell r="AR8736">
            <v>18</v>
          </cell>
          <cell r="AS8736">
            <v>42313</v>
          </cell>
          <cell r="AT8736" t="str">
            <v>CONV-011-2011 Terminado Reconstrucción IDU Circuito Movilidad  -</v>
          </cell>
          <cell r="AU8736">
            <v>42313</v>
          </cell>
          <cell r="AV8736" t="str">
            <v>sc</v>
          </cell>
        </row>
        <row r="8737">
          <cell r="AP8737">
            <v>412865</v>
          </cell>
          <cell r="AQ8737">
            <v>18000975</v>
          </cell>
          <cell r="AR8737">
            <v>18</v>
          </cell>
          <cell r="AS8737">
            <v>41912</v>
          </cell>
          <cell r="AT8737" t="str">
            <v>CONV-IDU-011-2011 Terminado Mantenimiento Periódico UAERMV Arterial  -</v>
          </cell>
          <cell r="AU8737">
            <v>41912</v>
          </cell>
          <cell r="AV8737" t="str">
            <v>sc</v>
          </cell>
        </row>
        <row r="8738">
          <cell r="AP8738">
            <v>412867</v>
          </cell>
          <cell r="AQ8738">
            <v>18000975</v>
          </cell>
          <cell r="AR8738">
            <v>18</v>
          </cell>
          <cell r="AS8738">
            <v>42313</v>
          </cell>
          <cell r="AT8738" t="str">
            <v>IDU-1804-2013 Terminado Rehabilitación IDU Arterial  -</v>
          </cell>
          <cell r="AU8738">
            <v>42313</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v>42474</v>
          </cell>
          <cell r="AV8739" t="str">
            <v>sc</v>
          </cell>
        </row>
        <row r="8740">
          <cell r="AP8740">
            <v>412945</v>
          </cell>
          <cell r="AQ8740">
            <v>18001006</v>
          </cell>
          <cell r="AR8740">
            <v>18</v>
          </cell>
          <cell r="AS8740">
            <v>41912</v>
          </cell>
          <cell r="AT8740" t="str">
            <v>CONV-1292-2012 Terminado Mantenimiento Periódico UAERMV Arterial  -</v>
          </cell>
          <cell r="AU8740">
            <v>41912</v>
          </cell>
          <cell r="AV8740" t="str">
            <v>sc</v>
          </cell>
        </row>
        <row r="8741">
          <cell r="AP8741">
            <v>412947</v>
          </cell>
          <cell r="AQ8741">
            <v>18001006</v>
          </cell>
          <cell r="AR8741">
            <v>18</v>
          </cell>
          <cell r="AS8741">
            <v>42313</v>
          </cell>
          <cell r="AT8741" t="str">
            <v>IDU-1804-2013 Terminado Rehabilitación IDU Arterial  -</v>
          </cell>
          <cell r="AU8741">
            <v>42313</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v>42474</v>
          </cell>
          <cell r="AV8742" t="str">
            <v>sc</v>
          </cell>
        </row>
        <row r="8743">
          <cell r="AP8743">
            <v>412980</v>
          </cell>
          <cell r="AQ8743">
            <v>18001025</v>
          </cell>
          <cell r="AR8743">
            <v>18</v>
          </cell>
          <cell r="AS8743">
            <v>42762</v>
          </cell>
          <cell r="AT8743" t="str">
            <v>SD Terminado Acciones de Movilidad UAERMV Circuito Movilidad Salvando Vidas -</v>
          </cell>
          <cell r="AU8743">
            <v>42762</v>
          </cell>
          <cell r="AV8743" t="str">
            <v>sc</v>
          </cell>
        </row>
        <row r="8744">
          <cell r="AP8744">
            <v>412986</v>
          </cell>
          <cell r="AQ8744">
            <v>18001027</v>
          </cell>
          <cell r="AR8744">
            <v>18</v>
          </cell>
          <cell r="AS8744">
            <v>42313</v>
          </cell>
          <cell r="AT8744" t="str">
            <v>IDU-1804-2013 Terminado Rehabilitación IDU Arterial  -</v>
          </cell>
          <cell r="AU8744">
            <v>42313</v>
          </cell>
          <cell r="AV8744" t="str">
            <v>sc</v>
          </cell>
        </row>
        <row r="8745">
          <cell r="AP8745">
            <v>412988</v>
          </cell>
          <cell r="AQ8745">
            <v>18001027</v>
          </cell>
          <cell r="AR8745">
            <v>18</v>
          </cell>
          <cell r="AS8745">
            <v>42313</v>
          </cell>
          <cell r="AT8745" t="str">
            <v>IDU-1804-2013 Terminado Rehabilitación IDU Arterial  -</v>
          </cell>
          <cell r="AU8745">
            <v>42313</v>
          </cell>
          <cell r="AV8745" t="str">
            <v>sc</v>
          </cell>
        </row>
        <row r="8746">
          <cell r="AP8746">
            <v>413008</v>
          </cell>
          <cell r="AQ8746">
            <v>18001034</v>
          </cell>
          <cell r="AR8746">
            <v>18</v>
          </cell>
          <cell r="AS8746">
            <v>42313</v>
          </cell>
          <cell r="AT8746" t="str">
            <v>IDU-1804-2013 Terminado Rehabilitación IDU Arterial  -</v>
          </cell>
          <cell r="AU8746">
            <v>42313</v>
          </cell>
          <cell r="AV8746" t="str">
            <v>sc</v>
          </cell>
        </row>
        <row r="8747">
          <cell r="AP8747">
            <v>413075</v>
          </cell>
          <cell r="AQ8747">
            <v>18001066</v>
          </cell>
          <cell r="AR8747">
            <v>18</v>
          </cell>
          <cell r="AS8747">
            <v>42313</v>
          </cell>
          <cell r="AT8747" t="str">
            <v>IDU-1804-2013 Terminado Rehabilitación IDU Arterial  -</v>
          </cell>
          <cell r="AU8747">
            <v>42313</v>
          </cell>
          <cell r="AV8747" t="str">
            <v>sc</v>
          </cell>
        </row>
        <row r="8748">
          <cell r="AP8748">
            <v>413077</v>
          </cell>
          <cell r="AQ8748">
            <v>18001066</v>
          </cell>
          <cell r="AR8748">
            <v>18</v>
          </cell>
          <cell r="AS8748">
            <v>42313</v>
          </cell>
          <cell r="AT8748" t="str">
            <v>IDU-1804-2013 Terminado Rehabilitación IDU Arterial  -</v>
          </cell>
          <cell r="AU8748">
            <v>42313</v>
          </cell>
          <cell r="AV8748" t="str">
            <v>sc</v>
          </cell>
        </row>
        <row r="8749">
          <cell r="AP8749">
            <v>413089</v>
          </cell>
          <cell r="AQ8749">
            <v>18001069</v>
          </cell>
          <cell r="AR8749">
            <v>18</v>
          </cell>
          <cell r="AS8749">
            <v>42762</v>
          </cell>
          <cell r="AT8749" t="str">
            <v>SD Terminado Acciones de Movilidad UAERMV Circuito Movilidad Salvando Vidas -</v>
          </cell>
          <cell r="AU8749">
            <v>42762</v>
          </cell>
          <cell r="AV8749" t="str">
            <v>sc</v>
          </cell>
        </row>
        <row r="8750">
          <cell r="AP8750">
            <v>413125</v>
          </cell>
          <cell r="AQ8750">
            <v>18001081</v>
          </cell>
          <cell r="AR8750">
            <v>18</v>
          </cell>
          <cell r="AS8750">
            <v>42762</v>
          </cell>
          <cell r="AT8750" t="str">
            <v>SD Terminado Acciones de Movilidad UAERMV Circuito Movilidad Salvando Vidas -</v>
          </cell>
          <cell r="AU8750">
            <v>42762</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v>42474</v>
          </cell>
          <cell r="AV8751" t="str">
            <v>sc</v>
          </cell>
        </row>
        <row r="8752">
          <cell r="AP8752">
            <v>413259</v>
          </cell>
          <cell r="AQ8752">
            <v>18001142</v>
          </cell>
          <cell r="AR8752">
            <v>18</v>
          </cell>
          <cell r="AS8752">
            <v>42313</v>
          </cell>
          <cell r="AT8752" t="str">
            <v>IDU-1804-2013 Terminado Rehabilitación IDU Arterial  -</v>
          </cell>
          <cell r="AU8752">
            <v>42313</v>
          </cell>
          <cell r="AV8752" t="str">
            <v>sc</v>
          </cell>
        </row>
        <row r="8753">
          <cell r="AP8753">
            <v>413261</v>
          </cell>
          <cell r="AQ8753">
            <v>18001142</v>
          </cell>
          <cell r="AR8753">
            <v>18</v>
          </cell>
          <cell r="AS8753">
            <v>42313</v>
          </cell>
          <cell r="AT8753" t="str">
            <v>IDU-1804-2013 Terminado Rehabilitación IDU Arterial  -</v>
          </cell>
          <cell r="AU8753">
            <v>42313</v>
          </cell>
          <cell r="AV8753" t="str">
            <v>sc</v>
          </cell>
        </row>
        <row r="8754">
          <cell r="AP8754">
            <v>413264</v>
          </cell>
          <cell r="AQ8754">
            <v>18001143</v>
          </cell>
          <cell r="AR8754">
            <v>18</v>
          </cell>
          <cell r="AS8754">
            <v>42409</v>
          </cell>
          <cell r="AT8754" t="str">
            <v>IDU-1717-2014 Terminado Mantenimiento Periódico IDU Circuito Movilidad  -</v>
          </cell>
          <cell r="AU8754">
            <v>42409</v>
          </cell>
          <cell r="AV8754" t="str">
            <v>sc</v>
          </cell>
        </row>
        <row r="8755">
          <cell r="AP8755">
            <v>413276</v>
          </cell>
          <cell r="AQ8755">
            <v>18001147</v>
          </cell>
          <cell r="AR8755">
            <v>18</v>
          </cell>
          <cell r="AS8755">
            <v>42762</v>
          </cell>
          <cell r="AT8755" t="str">
            <v>SD Terminado Acciones de Movilidad UAERMV Circuito Movilidad Salvando Vidas -</v>
          </cell>
          <cell r="AU8755">
            <v>42762</v>
          </cell>
          <cell r="AV8755" t="str">
            <v>sc</v>
          </cell>
        </row>
        <row r="8756">
          <cell r="AP8756">
            <v>413326</v>
          </cell>
          <cell r="AQ8756">
            <v>18001174</v>
          </cell>
          <cell r="AR8756">
            <v>18</v>
          </cell>
          <cell r="AS8756">
            <v>42313</v>
          </cell>
          <cell r="AT8756" t="str">
            <v>CONV-011-2011 Terminado Acciones de Movilidad IDU Circuito Movilidad  -</v>
          </cell>
          <cell r="AU8756">
            <v>42313</v>
          </cell>
          <cell r="AV8756" t="str">
            <v>RESERVADO FDL</v>
          </cell>
        </row>
        <row r="8757">
          <cell r="AP8757">
            <v>413377</v>
          </cell>
          <cell r="AQ8757">
            <v>18001195</v>
          </cell>
          <cell r="AR8757">
            <v>18</v>
          </cell>
          <cell r="AS8757">
            <v>42313</v>
          </cell>
          <cell r="AT8757" t="str">
            <v>CONV-011-2011 Terminado Acciones de Movilidad IDU Circuito Movilidad  -</v>
          </cell>
          <cell r="AU8757">
            <v>42313</v>
          </cell>
          <cell r="AV8757" t="str">
            <v>sc</v>
          </cell>
        </row>
        <row r="8758">
          <cell r="AP8758">
            <v>413380</v>
          </cell>
          <cell r="AQ8758">
            <v>18001196</v>
          </cell>
          <cell r="AR8758">
            <v>18</v>
          </cell>
          <cell r="AS8758">
            <v>42313</v>
          </cell>
          <cell r="AT8758" t="str">
            <v>CONV-008-2011 Terminado Acciones de Movilidad IDU Arterial  -</v>
          </cell>
          <cell r="AU8758">
            <v>42313</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v>42667</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v>42667</v>
          </cell>
          <cell r="AV8760" t="str">
            <v>sc</v>
          </cell>
        </row>
        <row r="8761">
          <cell r="AP8761">
            <v>413386</v>
          </cell>
          <cell r="AQ8761">
            <v>18001196</v>
          </cell>
          <cell r="AR8761">
            <v>18</v>
          </cell>
          <cell r="AS8761">
            <v>42313</v>
          </cell>
          <cell r="AT8761" t="str">
            <v>CONV-1323-2013 Terminado Acciones de Movilidad IDU Arterial  -</v>
          </cell>
          <cell r="AU8761">
            <v>42313</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v>42474</v>
          </cell>
          <cell r="AV8762" t="str">
            <v>sc</v>
          </cell>
        </row>
        <row r="8763">
          <cell r="AP8763">
            <v>413469</v>
          </cell>
          <cell r="AQ8763">
            <v>18001230</v>
          </cell>
          <cell r="AR8763">
            <v>18</v>
          </cell>
          <cell r="AS8763">
            <v>42313</v>
          </cell>
          <cell r="AT8763" t="str">
            <v>IDU-1804-2013 Terminado Mantenimiento Periódico IDU Arterial  -</v>
          </cell>
          <cell r="AU8763">
            <v>42313</v>
          </cell>
          <cell r="AV8763" t="str">
            <v>sc</v>
          </cell>
        </row>
        <row r="8764">
          <cell r="AP8764">
            <v>413499</v>
          </cell>
          <cell r="AQ8764">
            <v>18001240</v>
          </cell>
          <cell r="AR8764">
            <v>18</v>
          </cell>
          <cell r="AS8764">
            <v>42313</v>
          </cell>
          <cell r="AT8764" t="str">
            <v>CONV-011-2011 Terminado Acciones de Movilidad IDU Circuito Movilidad  -</v>
          </cell>
          <cell r="AU8764">
            <v>42313</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v>42667</v>
          </cell>
          <cell r="AV8765" t="str">
            <v>sc</v>
          </cell>
        </row>
        <row r="8766">
          <cell r="AP8766">
            <v>413528</v>
          </cell>
          <cell r="AQ8766">
            <v>18001252</v>
          </cell>
          <cell r="AR8766">
            <v>18</v>
          </cell>
          <cell r="AS8766">
            <v>42762</v>
          </cell>
          <cell r="AT8766" t="str">
            <v>SD Terminado Acciones de Movilidad UAERMV Circuito Movilidad Salvando Vidas -</v>
          </cell>
          <cell r="AU8766">
            <v>42762</v>
          </cell>
          <cell r="AV8766" t="str">
            <v>RESERVADO FDL</v>
          </cell>
        </row>
        <row r="8767">
          <cell r="AP8767">
            <v>413531</v>
          </cell>
          <cell r="AQ8767">
            <v>18001255</v>
          </cell>
          <cell r="AR8767">
            <v>18</v>
          </cell>
          <cell r="AS8767">
            <v>42313</v>
          </cell>
          <cell r="AT8767" t="str">
            <v>CONV-011-2011 Terminado Reconstrucción IDU Circuito Movilidad  -</v>
          </cell>
          <cell r="AU8767">
            <v>42313</v>
          </cell>
          <cell r="AV8767" t="str">
            <v>sc</v>
          </cell>
        </row>
        <row r="8768">
          <cell r="AP8768">
            <v>413575</v>
          </cell>
          <cell r="AQ8768">
            <v>18001272</v>
          </cell>
          <cell r="AR8768">
            <v>18</v>
          </cell>
          <cell r="AS8768">
            <v>42409</v>
          </cell>
          <cell r="AT8768" t="str">
            <v>IDU-1717-2014 Terminado Mantenimiento Periódico IDU Circuito Movilidad  -</v>
          </cell>
          <cell r="AU8768">
            <v>42409</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v>42667</v>
          </cell>
          <cell r="AV8769" t="str">
            <v>sc</v>
          </cell>
        </row>
        <row r="8770">
          <cell r="AP8770">
            <v>413598</v>
          </cell>
          <cell r="AQ8770">
            <v>18001282</v>
          </cell>
          <cell r="AR8770">
            <v>18</v>
          </cell>
          <cell r="AS8770">
            <v>42313</v>
          </cell>
          <cell r="AT8770" t="str">
            <v>CONV-011-2011 Terminado Acciones de Movilidad IDU Circuito Movilidad  -</v>
          </cell>
          <cell r="AU8770">
            <v>42313</v>
          </cell>
          <cell r="AV8770" t="str">
            <v>sc</v>
          </cell>
        </row>
        <row r="8771">
          <cell r="AP8771">
            <v>413683</v>
          </cell>
          <cell r="AQ8771">
            <v>18001318</v>
          </cell>
          <cell r="AR8771">
            <v>18</v>
          </cell>
          <cell r="AS8771">
            <v>42313</v>
          </cell>
          <cell r="AT8771" t="str">
            <v>CONV-011-2011 Terminado Reconstrucción IDU Circuito Movilidad  -</v>
          </cell>
          <cell r="AU8771">
            <v>42313</v>
          </cell>
          <cell r="AV8771" t="str">
            <v>sc</v>
          </cell>
        </row>
        <row r="8772">
          <cell r="AP8772">
            <v>413737</v>
          </cell>
          <cell r="AQ8772">
            <v>18001340</v>
          </cell>
          <cell r="AR8772">
            <v>18</v>
          </cell>
          <cell r="AS8772">
            <v>42313</v>
          </cell>
          <cell r="AT8772" t="str">
            <v>CONV-011-2011 Terminado Acciones de Movilidad IDU Circuito Movilidad  -</v>
          </cell>
          <cell r="AU8772">
            <v>42313</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v>42667</v>
          </cell>
          <cell r="AV8773" t="str">
            <v>sc</v>
          </cell>
        </row>
        <row r="8774">
          <cell r="AP8774">
            <v>413827</v>
          </cell>
          <cell r="AQ8774">
            <v>18001376</v>
          </cell>
          <cell r="AR8774">
            <v>18</v>
          </cell>
          <cell r="AS8774">
            <v>42313</v>
          </cell>
          <cell r="AT8774" t="str">
            <v>CONV-011-2011 Terminado Acciones de Movilidad IDU Circuito Movilidad  -</v>
          </cell>
          <cell r="AU8774">
            <v>42313</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v>42667</v>
          </cell>
          <cell r="AV8775" t="str">
            <v>sc</v>
          </cell>
        </row>
        <row r="8776">
          <cell r="AP8776">
            <v>413874</v>
          </cell>
          <cell r="AQ8776">
            <v>18001400</v>
          </cell>
          <cell r="AR8776">
            <v>18</v>
          </cell>
          <cell r="AS8776">
            <v>42409</v>
          </cell>
          <cell r="AT8776" t="str">
            <v>IDU-1717-2014 Terminado Mantenimiento Periódico IDU Circuito Movilidad  -</v>
          </cell>
          <cell r="AU8776">
            <v>42409</v>
          </cell>
          <cell r="AV8776" t="str">
            <v>sc</v>
          </cell>
        </row>
        <row r="8777">
          <cell r="AP8777">
            <v>413883</v>
          </cell>
          <cell r="AQ8777">
            <v>18001404</v>
          </cell>
          <cell r="AR8777">
            <v>18</v>
          </cell>
          <cell r="AS8777">
            <v>42762</v>
          </cell>
          <cell r="AT8777" t="str">
            <v>SD Terminado Acciones de Movilidad UAERMV Circuito Movilidad Salvando Vidas -</v>
          </cell>
          <cell r="AU8777">
            <v>42762</v>
          </cell>
          <cell r="AV8777" t="str">
            <v>sc</v>
          </cell>
        </row>
        <row r="8778">
          <cell r="AP8778">
            <v>413912</v>
          </cell>
          <cell r="AQ8778">
            <v>18001415</v>
          </cell>
          <cell r="AR8778">
            <v>18</v>
          </cell>
          <cell r="AS8778">
            <v>42313</v>
          </cell>
          <cell r="AT8778" t="str">
            <v>CONV-011-2011 Terminado Acciones de Movilidad IDU Circuito Movilidad  -</v>
          </cell>
          <cell r="AU8778">
            <v>42313</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v>42667</v>
          </cell>
          <cell r="AV8779" t="str">
            <v>sc</v>
          </cell>
        </row>
        <row r="8780">
          <cell r="AP8780">
            <v>413968</v>
          </cell>
          <cell r="AQ8780">
            <v>18001432</v>
          </cell>
          <cell r="AR8780">
            <v>18</v>
          </cell>
          <cell r="AS8780">
            <v>42762</v>
          </cell>
          <cell r="AT8780" t="str">
            <v>SD Terminado Acciones de Movilidad UAERMV Circuito Movilidad Salvando Vidas -</v>
          </cell>
          <cell r="AU8780">
            <v>42762</v>
          </cell>
          <cell r="AV8780" t="str">
            <v>sc</v>
          </cell>
        </row>
        <row r="8781">
          <cell r="AP8781">
            <v>414033</v>
          </cell>
          <cell r="AQ8781">
            <v>18001458</v>
          </cell>
          <cell r="AR8781">
            <v>18</v>
          </cell>
          <cell r="AS8781">
            <v>42313</v>
          </cell>
          <cell r="AT8781" t="str">
            <v>CONV-011-2011 Terminado Acciones de Movilidad IDU Circuito Movilidad  -</v>
          </cell>
          <cell r="AU8781">
            <v>42313</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v>42667</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v>42313</v>
          </cell>
          <cell r="AV8784" t="str">
            <v>sc</v>
          </cell>
        </row>
        <row r="8785">
          <cell r="AP8785">
            <v>414151</v>
          </cell>
          <cell r="AQ8785">
            <v>18001498</v>
          </cell>
          <cell r="AR8785">
            <v>18</v>
          </cell>
          <cell r="AS8785">
            <v>41411</v>
          </cell>
          <cell r="AT8785" t="str">
            <v>CONV-IDU-011-2011 Terminado Mantenimiento Periódico UAERMV Arterial  -</v>
          </cell>
          <cell r="AU8785">
            <v>41411</v>
          </cell>
          <cell r="AV8785" t="str">
            <v>sc</v>
          </cell>
        </row>
        <row r="8786">
          <cell r="AP8786">
            <v>414154</v>
          </cell>
          <cell r="AQ8786">
            <v>18001499</v>
          </cell>
          <cell r="AR8786">
            <v>18</v>
          </cell>
          <cell r="AS8786">
            <v>42313</v>
          </cell>
          <cell r="AT8786" t="str">
            <v>IDU-1804-2013 Terminado Mantenimiento Rutinario IDU Arterial  -</v>
          </cell>
          <cell r="AU8786">
            <v>42313</v>
          </cell>
          <cell r="AV8786" t="str">
            <v>sc</v>
          </cell>
        </row>
        <row r="8787">
          <cell r="AP8787">
            <v>414156</v>
          </cell>
          <cell r="AQ8787">
            <v>18001499</v>
          </cell>
          <cell r="AR8787">
            <v>18</v>
          </cell>
          <cell r="AS8787">
            <v>42313</v>
          </cell>
          <cell r="AT8787" t="str">
            <v>IDU-1804-2013 Terminado Mantenimiento Rutinario IDU Arterial  -</v>
          </cell>
          <cell r="AU8787">
            <v>42313</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v>42409</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v>42667</v>
          </cell>
          <cell r="AV8790" t="str">
            <v>sc</v>
          </cell>
        </row>
        <row r="8791">
          <cell r="AP8791">
            <v>414215</v>
          </cell>
          <cell r="AQ8791">
            <v>18001521</v>
          </cell>
          <cell r="AR8791">
            <v>18</v>
          </cell>
          <cell r="AS8791">
            <v>42313</v>
          </cell>
          <cell r="AT8791" t="str">
            <v>CONV-011-2011 Terminado Acciones de Movilidad IDU Circuito Movilidad  -</v>
          </cell>
          <cell r="AU8791">
            <v>42313</v>
          </cell>
          <cell r="AV8791" t="str">
            <v>sc</v>
          </cell>
        </row>
        <row r="8792">
          <cell r="AP8792">
            <v>414376</v>
          </cell>
          <cell r="AQ8792">
            <v>18001578</v>
          </cell>
          <cell r="AR8792">
            <v>18</v>
          </cell>
          <cell r="AS8792">
            <v>42313</v>
          </cell>
          <cell r="AT8792" t="str">
            <v>CONV-011-2011 Terminado Acciones de Movilidad IDU Circuito Movilidad  -</v>
          </cell>
          <cell r="AU8792">
            <v>42313</v>
          </cell>
          <cell r="AV8792" t="str">
            <v>sc</v>
          </cell>
        </row>
        <row r="8793">
          <cell r="AP8793">
            <v>414378</v>
          </cell>
          <cell r="AQ8793">
            <v>18001578</v>
          </cell>
          <cell r="AR8793">
            <v>18</v>
          </cell>
          <cell r="AS8793">
            <v>41411</v>
          </cell>
          <cell r="AT8793" t="str">
            <v>CONV-IDU-011-2011 Terminado Mantenimiento Periódico UAERMV Circuito Movilidad  -</v>
          </cell>
          <cell r="AU8793">
            <v>41411</v>
          </cell>
          <cell r="AV8793" t="str">
            <v>sc</v>
          </cell>
        </row>
        <row r="8794">
          <cell r="AP8794">
            <v>414448</v>
          </cell>
          <cell r="AQ8794">
            <v>18001597</v>
          </cell>
          <cell r="AR8794">
            <v>18</v>
          </cell>
          <cell r="AS8794">
            <v>42313</v>
          </cell>
          <cell r="AT8794" t="str">
            <v>IDU-1804-2013 Terminado Mantenimiento Rutinario IDU Arterial  -</v>
          </cell>
          <cell r="AU8794">
            <v>42313</v>
          </cell>
          <cell r="AV8794" t="str">
            <v>sc</v>
          </cell>
        </row>
        <row r="8795">
          <cell r="AP8795">
            <v>414454</v>
          </cell>
          <cell r="AQ8795">
            <v>18001600</v>
          </cell>
          <cell r="AR8795">
            <v>18</v>
          </cell>
          <cell r="AS8795">
            <v>42768</v>
          </cell>
          <cell r="AT8795" t="str">
            <v>SD Reservado Acciones de Movilidad UAERMV Intermedia Salvando Vidas -</v>
          </cell>
          <cell r="AU8795">
            <v>42768</v>
          </cell>
          <cell r="AV8795" t="str">
            <v>sc</v>
          </cell>
        </row>
        <row r="8796">
          <cell r="AP8796">
            <v>414510</v>
          </cell>
          <cell r="AQ8796">
            <v>18001615</v>
          </cell>
          <cell r="AR8796">
            <v>18</v>
          </cell>
          <cell r="AS8796">
            <v>42313</v>
          </cell>
          <cell r="AT8796" t="str">
            <v>CONV-011-2011 Terminado Acciones de Movilidad IDU Arterial  -</v>
          </cell>
          <cell r="AU8796">
            <v>42313</v>
          </cell>
          <cell r="AV8796" t="str">
            <v>sc</v>
          </cell>
        </row>
        <row r="8797">
          <cell r="AP8797">
            <v>414512</v>
          </cell>
          <cell r="AQ8797">
            <v>18001615</v>
          </cell>
          <cell r="AR8797">
            <v>18</v>
          </cell>
          <cell r="AS8797">
            <v>41411</v>
          </cell>
          <cell r="AT8797" t="str">
            <v>CONV-IDU-011-2011 Terminado Mantenimiento Periódico UAERMV Arterial  -</v>
          </cell>
          <cell r="AU8797">
            <v>41411</v>
          </cell>
          <cell r="AV8797" t="str">
            <v>sc</v>
          </cell>
        </row>
        <row r="8798">
          <cell r="AP8798">
            <v>414586</v>
          </cell>
          <cell r="AQ8798">
            <v>18001633</v>
          </cell>
          <cell r="AR8798">
            <v>18</v>
          </cell>
          <cell r="AS8798">
            <v>42313</v>
          </cell>
          <cell r="AT8798" t="str">
            <v>CONV-011-2011 Terminado Acciones de Movilidad IDU Circuito Movilidad  -</v>
          </cell>
          <cell r="AU8798">
            <v>42313</v>
          </cell>
          <cell r="AV8798" t="str">
            <v>sc</v>
          </cell>
        </row>
        <row r="8799">
          <cell r="AP8799">
            <v>414588</v>
          </cell>
          <cell r="AQ8799">
            <v>18001633</v>
          </cell>
          <cell r="AR8799">
            <v>18</v>
          </cell>
          <cell r="AS8799">
            <v>41411</v>
          </cell>
          <cell r="AT8799" t="str">
            <v>CONV-IDU-011-2011 Terminado Mantenimiento Periódico UAERMV Circuito Movilidad  -</v>
          </cell>
          <cell r="AU8799">
            <v>41411</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v>42313</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v>42667</v>
          </cell>
          <cell r="AV8805" t="str">
            <v>sc</v>
          </cell>
        </row>
        <row r="8806">
          <cell r="AP8806">
            <v>414823</v>
          </cell>
          <cell r="AQ8806">
            <v>18001714</v>
          </cell>
          <cell r="AR8806">
            <v>18</v>
          </cell>
          <cell r="AS8806">
            <v>42313</v>
          </cell>
          <cell r="AT8806" t="str">
            <v>CONV-011-2011 Terminado Acciones de Movilidad IDU Circuito Movilidad  -</v>
          </cell>
          <cell r="AU8806">
            <v>42313</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v>42313</v>
          </cell>
          <cell r="AV8811" t="str">
            <v>sc</v>
          </cell>
        </row>
        <row r="8812">
          <cell r="AP8812">
            <v>414855</v>
          </cell>
          <cell r="AQ8812">
            <v>18001723</v>
          </cell>
          <cell r="AR8812">
            <v>18</v>
          </cell>
          <cell r="AS8812">
            <v>41411</v>
          </cell>
          <cell r="AT8812" t="str">
            <v>CONV-IDU-011-2011 Terminado Mantenimiento Periódico UAERMV Arterial  -</v>
          </cell>
          <cell r="AU8812">
            <v>41411</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v>42667</v>
          </cell>
          <cell r="AV8814" t="str">
            <v>sc</v>
          </cell>
        </row>
        <row r="8815">
          <cell r="AP8815">
            <v>414956</v>
          </cell>
          <cell r="AQ8815">
            <v>18001759</v>
          </cell>
          <cell r="AR8815">
            <v>18</v>
          </cell>
          <cell r="AS8815">
            <v>42313</v>
          </cell>
          <cell r="AT8815" t="str">
            <v>CONV-011-2011 Terminado Acciones de Movilidad IDU Circuito Movilidad  -</v>
          </cell>
          <cell r="AU8815">
            <v>42313</v>
          </cell>
          <cell r="AV8815" t="str">
            <v>sc</v>
          </cell>
        </row>
        <row r="8816">
          <cell r="AP8816">
            <v>415000</v>
          </cell>
          <cell r="AQ8816">
            <v>18001777</v>
          </cell>
          <cell r="AR8816">
            <v>18</v>
          </cell>
          <cell r="AS8816">
            <v>42313</v>
          </cell>
          <cell r="AT8816" t="str">
            <v>CONV-011-2011 Terminado Acciones de Movilidad IDU Circuito Movilidad  -</v>
          </cell>
          <cell r="AU8816">
            <v>42313</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v>42313</v>
          </cell>
          <cell r="AV8819" t="str">
            <v>sc</v>
          </cell>
        </row>
        <row r="8820">
          <cell r="AP8820">
            <v>415145</v>
          </cell>
          <cell r="AQ8820">
            <v>18001828</v>
          </cell>
          <cell r="AR8820">
            <v>18</v>
          </cell>
          <cell r="AS8820">
            <v>42313</v>
          </cell>
          <cell r="AT8820" t="str">
            <v>CONV-011-2011 Terminado Acciones de Movilidad IDU Arterial  -</v>
          </cell>
          <cell r="AU8820">
            <v>42313</v>
          </cell>
          <cell r="AV8820" t="str">
            <v>sc</v>
          </cell>
        </row>
        <row r="8821">
          <cell r="AP8821">
            <v>415148</v>
          </cell>
          <cell r="AQ8821">
            <v>18001829</v>
          </cell>
          <cell r="AR8821">
            <v>18</v>
          </cell>
          <cell r="AS8821">
            <v>42313</v>
          </cell>
          <cell r="AT8821" t="str">
            <v>CONV-011-2011 Terminado Acciones de Movilidad IDU Arterial  -</v>
          </cell>
          <cell r="AU8821">
            <v>42313</v>
          </cell>
          <cell r="AV8821" t="str">
            <v>sc</v>
          </cell>
        </row>
        <row r="8822">
          <cell r="AP8822">
            <v>415150</v>
          </cell>
          <cell r="AQ8822">
            <v>18001829</v>
          </cell>
          <cell r="AR8822">
            <v>18</v>
          </cell>
          <cell r="AS8822">
            <v>41411</v>
          </cell>
          <cell r="AT8822" t="str">
            <v>CONV-IDU-011-2011 Terminado Mantenimiento Periódico UAERMV Arterial  -</v>
          </cell>
          <cell r="AU8822">
            <v>41411</v>
          </cell>
          <cell r="AV8822" t="str">
            <v>sc</v>
          </cell>
        </row>
        <row r="8823">
          <cell r="AP8823">
            <v>415203</v>
          </cell>
          <cell r="AQ8823">
            <v>18001855</v>
          </cell>
          <cell r="AR8823">
            <v>18</v>
          </cell>
          <cell r="AS8823">
            <v>42313</v>
          </cell>
          <cell r="AT8823" t="str">
            <v>CONV-011-2011 Terminado Acciones de Movilidad IDU Arterial  -</v>
          </cell>
          <cell r="AU8823">
            <v>42313</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v>42313</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v>42667</v>
          </cell>
          <cell r="AV8826" t="str">
            <v>sc</v>
          </cell>
        </row>
        <row r="8827">
          <cell r="AP8827">
            <v>415264</v>
          </cell>
          <cell r="AQ8827">
            <v>18001876</v>
          </cell>
          <cell r="AR8827">
            <v>18</v>
          </cell>
          <cell r="AS8827">
            <v>42313</v>
          </cell>
          <cell r="AT8827" t="str">
            <v>CONV-011-2011 Terminado Acciones de Movilidad IDU Circuito Movilidad  -</v>
          </cell>
          <cell r="AU8827">
            <v>42313</v>
          </cell>
          <cell r="AV8827" t="str">
            <v>sc</v>
          </cell>
        </row>
        <row r="8828">
          <cell r="AP8828">
            <v>415314</v>
          </cell>
          <cell r="AQ8828">
            <v>18001895</v>
          </cell>
          <cell r="AR8828">
            <v>18</v>
          </cell>
          <cell r="AS8828">
            <v>42313</v>
          </cell>
          <cell r="AT8828" t="str">
            <v>CONV-011-2011 Terminado Acciones de Movilidad IDU Circuito Movilidad  -</v>
          </cell>
          <cell r="AU8828">
            <v>42313</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v>42313</v>
          </cell>
          <cell r="AV8830" t="str">
            <v>sc</v>
          </cell>
        </row>
        <row r="8831">
          <cell r="AP8831">
            <v>415388</v>
          </cell>
          <cell r="AQ8831">
            <v>18001924</v>
          </cell>
          <cell r="AR8831">
            <v>18</v>
          </cell>
          <cell r="AS8831">
            <v>42313</v>
          </cell>
          <cell r="AT8831" t="str">
            <v>CONV-011-2011 Terminado Acciones de Movilidad IDU Circuito Movilidad  -</v>
          </cell>
          <cell r="AU8831">
            <v>42313</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v>42667</v>
          </cell>
          <cell r="AV8832" t="str">
            <v>sc</v>
          </cell>
        </row>
        <row r="8833">
          <cell r="AP8833">
            <v>415429</v>
          </cell>
          <cell r="AQ8833">
            <v>18001941</v>
          </cell>
          <cell r="AR8833">
            <v>18</v>
          </cell>
          <cell r="AS8833">
            <v>42313</v>
          </cell>
          <cell r="AT8833" t="str">
            <v>CONV-011-2011 Terminado Acciones de Movilidad IDU Arterial  -</v>
          </cell>
          <cell r="AU8833">
            <v>42313</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v>42667</v>
          </cell>
          <cell r="AV8835" t="str">
            <v>sc</v>
          </cell>
        </row>
        <row r="8836">
          <cell r="AP8836">
            <v>415503</v>
          </cell>
          <cell r="AQ8836">
            <v>18001970</v>
          </cell>
          <cell r="AR8836">
            <v>18</v>
          </cell>
          <cell r="AS8836">
            <v>42313</v>
          </cell>
          <cell r="AT8836" t="str">
            <v>CONV-011-2011 Terminado Acciones de Movilidad IDU Circuito Movilidad  -</v>
          </cell>
          <cell r="AU8836">
            <v>42313</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v>42313</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v>42667</v>
          </cell>
          <cell r="AV8839" t="str">
            <v>sc</v>
          </cell>
        </row>
        <row r="8840">
          <cell r="AP8840">
            <v>415744</v>
          </cell>
          <cell r="AQ8840">
            <v>18002067</v>
          </cell>
          <cell r="AR8840">
            <v>18</v>
          </cell>
          <cell r="AS8840">
            <v>42313</v>
          </cell>
          <cell r="AT8840" t="str">
            <v>CONV-011-2011 Terminado Acciones de Movilidad IDU Circuito Movilidad  -</v>
          </cell>
          <cell r="AU8840">
            <v>42313</v>
          </cell>
          <cell r="AV8840" t="str">
            <v>sc</v>
          </cell>
        </row>
        <row r="8841">
          <cell r="AP8841">
            <v>415792</v>
          </cell>
          <cell r="AQ8841">
            <v>18002087</v>
          </cell>
          <cell r="AR8841">
            <v>18</v>
          </cell>
          <cell r="AS8841">
            <v>42768</v>
          </cell>
          <cell r="AT8841" t="str">
            <v>SD Reservado Acciones de Movilidad UAERMV Local Salvando Vidas -</v>
          </cell>
          <cell r="AU8841">
            <v>42768</v>
          </cell>
          <cell r="AV8841" t="str">
            <v>sc</v>
          </cell>
        </row>
        <row r="8842">
          <cell r="AP8842">
            <v>415795</v>
          </cell>
          <cell r="AQ8842">
            <v>18002088</v>
          </cell>
          <cell r="AR8842">
            <v>18</v>
          </cell>
          <cell r="AS8842">
            <v>42768</v>
          </cell>
          <cell r="AT8842" t="str">
            <v>SD Reservado Acciones de Movilidad UAERMV Local Salvando Vidas -</v>
          </cell>
          <cell r="AU8842">
            <v>42768</v>
          </cell>
          <cell r="AV8842" t="str">
            <v>sc</v>
          </cell>
        </row>
        <row r="8843">
          <cell r="AP8843">
            <v>415831</v>
          </cell>
          <cell r="AQ8843">
            <v>18002104</v>
          </cell>
          <cell r="AR8843">
            <v>18</v>
          </cell>
          <cell r="AS8843">
            <v>42768</v>
          </cell>
          <cell r="AT8843" t="str">
            <v>SD Reservado Acciones de Movilidad UAERMV Local Salvando Vidas -</v>
          </cell>
          <cell r="AU8843">
            <v>42768</v>
          </cell>
          <cell r="AV8843" t="str">
            <v>sc</v>
          </cell>
        </row>
        <row r="8844">
          <cell r="AP8844">
            <v>415846</v>
          </cell>
          <cell r="AQ8844">
            <v>18002115</v>
          </cell>
          <cell r="AR8844">
            <v>18</v>
          </cell>
          <cell r="AS8844">
            <v>42313</v>
          </cell>
          <cell r="AT8844" t="str">
            <v>CONV-011-2011 Terminado Acciones de Movilidad IDU Circuito Movilidad  -</v>
          </cell>
          <cell r="AU8844">
            <v>42313</v>
          </cell>
          <cell r="AV8844" t="str">
            <v>sc</v>
          </cell>
        </row>
        <row r="8845">
          <cell r="AP8845">
            <v>415948</v>
          </cell>
          <cell r="AQ8845">
            <v>18002162</v>
          </cell>
          <cell r="AR8845">
            <v>18</v>
          </cell>
          <cell r="AS8845">
            <v>42313</v>
          </cell>
          <cell r="AT8845" t="str">
            <v>CONV-011-2011 Terminado Acciones de Movilidad IDU Circuito Movilidad  -</v>
          </cell>
          <cell r="AU8845">
            <v>42313</v>
          </cell>
          <cell r="AV8845" t="str">
            <v>sc</v>
          </cell>
        </row>
        <row r="8846">
          <cell r="AP8846">
            <v>416010</v>
          </cell>
          <cell r="AQ8846">
            <v>18002192</v>
          </cell>
          <cell r="AR8846">
            <v>18</v>
          </cell>
          <cell r="AS8846">
            <v>42313</v>
          </cell>
          <cell r="AT8846" t="str">
            <v>CONV-011-2011 Terminado Acciones de Movilidad IDU Circuito Movilidad  -</v>
          </cell>
          <cell r="AU8846">
            <v>42313</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v>42278</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v>42278</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v>42278</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v>42768</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v>42768</v>
          </cell>
          <cell r="AV8863" t="str">
            <v>sc</v>
          </cell>
        </row>
        <row r="8864">
          <cell r="AP8864">
            <v>417370</v>
          </cell>
          <cell r="AQ8864">
            <v>18002726</v>
          </cell>
          <cell r="AR8864">
            <v>18</v>
          </cell>
          <cell r="AS8864">
            <v>42342</v>
          </cell>
          <cell r="AT8864" t="str">
            <v>IDU-134-2007 Terminado Construcción IDU Arterial  -</v>
          </cell>
          <cell r="AU8864">
            <v>42342</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v>42768</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v>42768</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v>42768</v>
          </cell>
          <cell r="AV8868" t="str">
            <v>sc</v>
          </cell>
        </row>
        <row r="8869">
          <cell r="AP8869">
            <v>417509</v>
          </cell>
          <cell r="AQ8869">
            <v>50007944</v>
          </cell>
          <cell r="AR8869">
            <v>18</v>
          </cell>
          <cell r="AS8869">
            <v>41149</v>
          </cell>
          <cell r="AT8869" t="str">
            <v>SD Terminado Mantenimiento Periódico UAERMV Arterial  -</v>
          </cell>
          <cell r="AU8869">
            <v>41149</v>
          </cell>
          <cell r="AV8869" t="str">
            <v>sc</v>
          </cell>
        </row>
        <row r="8870">
          <cell r="AP8870">
            <v>417521</v>
          </cell>
          <cell r="AQ8870">
            <v>18002784</v>
          </cell>
          <cell r="AR8870">
            <v>18</v>
          </cell>
          <cell r="AS8870">
            <v>42786</v>
          </cell>
          <cell r="AT8870" t="str">
            <v>COP-71-2016 Reservado Conservacion FDL RAFAEL URIBE URIBE Circuito Movilidad SD -</v>
          </cell>
          <cell r="AU8870">
            <v>42786</v>
          </cell>
          <cell r="AV8870" t="str">
            <v>VIABLE</v>
          </cell>
        </row>
        <row r="8871">
          <cell r="AP8871">
            <v>417644</v>
          </cell>
          <cell r="AQ8871">
            <v>50007944</v>
          </cell>
          <cell r="AR8871">
            <v>18</v>
          </cell>
          <cell r="AS8871">
            <v>41149</v>
          </cell>
          <cell r="AT8871" t="str">
            <v>SD Terminado Mantenimiento Periódico UAERMV Arterial  -</v>
          </cell>
          <cell r="AU8871">
            <v>41149</v>
          </cell>
          <cell r="AV8871" t="str">
            <v>sc</v>
          </cell>
        </row>
        <row r="8872">
          <cell r="AP8872">
            <v>417646</v>
          </cell>
          <cell r="AQ8872">
            <v>50007944</v>
          </cell>
          <cell r="AR8872">
            <v>18</v>
          </cell>
          <cell r="AS8872">
            <v>41149</v>
          </cell>
          <cell r="AT8872" t="str">
            <v>SD Terminado Mantenimiento Periódico UAERMV Arterial  -</v>
          </cell>
          <cell r="AU8872">
            <v>41149</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v>41149</v>
          </cell>
          <cell r="AV8879" t="str">
            <v>sc</v>
          </cell>
        </row>
        <row r="8880">
          <cell r="AP8880">
            <v>417905</v>
          </cell>
          <cell r="AQ8880">
            <v>18002940</v>
          </cell>
          <cell r="AR8880">
            <v>18</v>
          </cell>
          <cell r="AS8880">
            <v>41149</v>
          </cell>
          <cell r="AT8880" t="str">
            <v>SD Terminado Mantenimiento Periódico UAERMV Arterial  -</v>
          </cell>
          <cell r="AU8880">
            <v>41149</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v>41149</v>
          </cell>
          <cell r="AV8882" t="str">
            <v>sc</v>
          </cell>
        </row>
        <row r="8883">
          <cell r="AP8883">
            <v>418003</v>
          </cell>
          <cell r="AQ8883">
            <v>18002979</v>
          </cell>
          <cell r="AR8883">
            <v>18</v>
          </cell>
          <cell r="AS8883">
            <v>41149</v>
          </cell>
          <cell r="AT8883" t="str">
            <v>SD Terminado Mantenimiento Periódico UAERMV Arterial  -</v>
          </cell>
          <cell r="AU8883">
            <v>41149</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v>42768</v>
          </cell>
          <cell r="AV8886" t="str">
            <v>sc</v>
          </cell>
        </row>
        <row r="8887">
          <cell r="AP8887">
            <v>418144</v>
          </cell>
          <cell r="AQ8887">
            <v>18003039</v>
          </cell>
          <cell r="AR8887">
            <v>18</v>
          </cell>
          <cell r="AS8887">
            <v>42768</v>
          </cell>
          <cell r="AT8887" t="str">
            <v>SD Reservado Acciones de Movilidad UAERMV Circuito Movilidad Salvando Vidas -</v>
          </cell>
          <cell r="AU8887">
            <v>42768</v>
          </cell>
          <cell r="AV8887" t="str">
            <v>sc</v>
          </cell>
        </row>
        <row r="8888">
          <cell r="AP8888">
            <v>418353</v>
          </cell>
          <cell r="AQ8888">
            <v>18003150</v>
          </cell>
          <cell r="AR8888">
            <v>18</v>
          </cell>
          <cell r="AS8888">
            <v>42768</v>
          </cell>
          <cell r="AT8888" t="str">
            <v>SD Reservado Acciones de Movilidad UAERMV Circuito Movilidad Salvando Vidas -</v>
          </cell>
          <cell r="AU8888">
            <v>42768</v>
          </cell>
          <cell r="AV8888" t="str">
            <v>sc</v>
          </cell>
        </row>
        <row r="8889">
          <cell r="AP8889">
            <v>418554</v>
          </cell>
          <cell r="AQ8889">
            <v>18003271</v>
          </cell>
          <cell r="AR8889">
            <v>18</v>
          </cell>
          <cell r="AS8889">
            <v>42786</v>
          </cell>
          <cell r="AT8889" t="str">
            <v>COP-71-2016 Reservado Conservacion FDL RAFAEL URIBE URIBE Circuito Movilidad SD -</v>
          </cell>
          <cell r="AU8889">
            <v>42786</v>
          </cell>
          <cell r="AV8889" t="str">
            <v>VIABLE</v>
          </cell>
        </row>
        <row r="8890">
          <cell r="AP8890">
            <v>418662</v>
          </cell>
          <cell r="AQ8890">
            <v>18003347</v>
          </cell>
          <cell r="AR8890">
            <v>18</v>
          </cell>
          <cell r="AS8890">
            <v>42786</v>
          </cell>
          <cell r="AT8890" t="str">
            <v>COP-71-2016 Reservado Conservacion FDL RAFAEL URIBE URIBE Circuito Movilidad SD -</v>
          </cell>
          <cell r="AU8890">
            <v>42786</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v>42667</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v>42786</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v>42786</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v>42667</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v>42667</v>
          </cell>
          <cell r="AV8895" t="str">
            <v>CRA 10 ARTERIAL</v>
          </cell>
        </row>
        <row r="8896">
          <cell r="AP8896">
            <v>418823</v>
          </cell>
          <cell r="AQ8896">
            <v>18003446</v>
          </cell>
          <cell r="AR8896">
            <v>18</v>
          </cell>
          <cell r="AS8896">
            <v>42786</v>
          </cell>
          <cell r="AT8896" t="str">
            <v>COP-71-2016 Reservado Conservacion FDL RAFAEL URIBE URIBE Local SD -</v>
          </cell>
          <cell r="AU8896">
            <v>42786</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v>42667</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v>42667</v>
          </cell>
          <cell r="AV8898" t="str">
            <v>CRA 10 ARTERIAL</v>
          </cell>
        </row>
        <row r="8899">
          <cell r="AP8899">
            <v>419749</v>
          </cell>
          <cell r="AQ8899">
            <v>18004010</v>
          </cell>
          <cell r="AR8899">
            <v>18</v>
          </cell>
          <cell r="AS8899">
            <v>42313</v>
          </cell>
          <cell r="AT8899" t="str">
            <v>CONV-011-2011 Terminado Acciones de Movilidad IDU Local  -</v>
          </cell>
          <cell r="AU8899">
            <v>42313</v>
          </cell>
          <cell r="AV8899" t="str">
            <v>VIABLE</v>
          </cell>
        </row>
        <row r="8900">
          <cell r="AP8900">
            <v>419788</v>
          </cell>
          <cell r="AQ8900">
            <v>18004036</v>
          </cell>
          <cell r="AR8900">
            <v>18</v>
          </cell>
          <cell r="AS8900">
            <v>42313</v>
          </cell>
          <cell r="AT8900" t="str">
            <v>CONV-011-2011 Terminado Acciones de Movilidad IDU Local  -</v>
          </cell>
          <cell r="AU8900">
            <v>42313</v>
          </cell>
          <cell r="AV8900" t="str">
            <v>RESERVADO FDL</v>
          </cell>
        </row>
        <row r="8901">
          <cell r="AP8901">
            <v>419815</v>
          </cell>
          <cell r="AQ8901">
            <v>18004061</v>
          </cell>
          <cell r="AR8901">
            <v>18</v>
          </cell>
          <cell r="AS8901">
            <v>42313</v>
          </cell>
          <cell r="AT8901" t="str">
            <v>CONV-011-2011 Terminado Acciones de Movilidad IDU Local  -</v>
          </cell>
          <cell r="AU8901">
            <v>42313</v>
          </cell>
          <cell r="AV8901" t="str">
            <v>VIABLE</v>
          </cell>
        </row>
        <row r="8902">
          <cell r="AP8902">
            <v>419833</v>
          </cell>
          <cell r="AQ8902">
            <v>18004081</v>
          </cell>
          <cell r="AR8902">
            <v>18</v>
          </cell>
          <cell r="AS8902">
            <v>42313</v>
          </cell>
          <cell r="AT8902" t="str">
            <v>CONV-011-2011 Terminado Acciones de Movilidad IDU Local  -</v>
          </cell>
          <cell r="AU8902">
            <v>42313</v>
          </cell>
          <cell r="AV8902" t="str">
            <v>VIABLE</v>
          </cell>
        </row>
        <row r="8903">
          <cell r="AP8903">
            <v>420163</v>
          </cell>
          <cell r="AQ8903">
            <v>50008005</v>
          </cell>
          <cell r="AR8903">
            <v>18</v>
          </cell>
          <cell r="AS8903">
            <v>42313</v>
          </cell>
          <cell r="AT8903" t="str">
            <v>CONV-011-2011 Terminado Estudios y diseños IDU Arterial  -</v>
          </cell>
          <cell r="AU8903">
            <v>42313</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v>42409</v>
          </cell>
          <cell r="AV8904" t="str">
            <v>sc</v>
          </cell>
        </row>
        <row r="8905">
          <cell r="AP8905">
            <v>420873</v>
          </cell>
          <cell r="AQ8905">
            <v>18004782</v>
          </cell>
          <cell r="AR8905">
            <v>18</v>
          </cell>
          <cell r="AS8905">
            <v>42768</v>
          </cell>
          <cell r="AT8905" t="str">
            <v>SD Reservado Acciones de Movilidad UAERMV Circuito Movilidad Salvando Vidas -</v>
          </cell>
          <cell r="AU8905">
            <v>42768</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v>42768</v>
          </cell>
          <cell r="AV8906" t="str">
            <v>VIABLE</v>
          </cell>
        </row>
        <row r="8907">
          <cell r="AP8907">
            <v>421024</v>
          </cell>
          <cell r="AQ8907">
            <v>18004877</v>
          </cell>
          <cell r="AR8907">
            <v>18</v>
          </cell>
          <cell r="AS8907">
            <v>42768</v>
          </cell>
          <cell r="AT8907" t="str">
            <v>SD Reservado Acciones de Movilidad UAERMV Circuito Movilidad Salvando Vidas -</v>
          </cell>
          <cell r="AU8907">
            <v>42768</v>
          </cell>
          <cell r="AV8907" t="str">
            <v>RESERVADO UMV</v>
          </cell>
        </row>
        <row r="8908">
          <cell r="AP8908">
            <v>421091</v>
          </cell>
          <cell r="AQ8908">
            <v>18004917</v>
          </cell>
          <cell r="AR8908">
            <v>18</v>
          </cell>
          <cell r="AS8908">
            <v>42313</v>
          </cell>
          <cell r="AT8908" t="str">
            <v>IDU-2053-2015 Terminado Mantenimiento Periódico IDU Circuito Movilidad  -</v>
          </cell>
          <cell r="AU8908">
            <v>42313</v>
          </cell>
          <cell r="AV8908" t="str">
            <v>sc</v>
          </cell>
        </row>
        <row r="8909">
          <cell r="AP8909">
            <v>421103</v>
          </cell>
          <cell r="AQ8909">
            <v>18004921</v>
          </cell>
          <cell r="AR8909">
            <v>18</v>
          </cell>
          <cell r="AS8909">
            <v>42313</v>
          </cell>
          <cell r="AT8909" t="str">
            <v>IDU-2053-2015 Terminado Mantenimiento Periódico IDU Circuito Movilidad  -</v>
          </cell>
          <cell r="AU8909">
            <v>42313</v>
          </cell>
          <cell r="AV8909" t="str">
            <v>sc</v>
          </cell>
        </row>
        <row r="8910">
          <cell r="AP8910">
            <v>421126</v>
          </cell>
          <cell r="AQ8910">
            <v>18004931</v>
          </cell>
          <cell r="AR8910">
            <v>18</v>
          </cell>
          <cell r="AS8910">
            <v>42313</v>
          </cell>
          <cell r="AT8910" t="str">
            <v>IDU-2053-2015 Terminado Mantenimiento Periódico IDU Circuito Movilidad  -</v>
          </cell>
          <cell r="AU8910">
            <v>42313</v>
          </cell>
          <cell r="AV8910" t="str">
            <v>sc</v>
          </cell>
        </row>
        <row r="8911">
          <cell r="AP8911">
            <v>421135</v>
          </cell>
          <cell r="AQ8911">
            <v>18004935</v>
          </cell>
          <cell r="AR8911">
            <v>18</v>
          </cell>
          <cell r="AS8911">
            <v>42313</v>
          </cell>
          <cell r="AT8911" t="str">
            <v>IDU-2053-2015 Terminado Mantenimiento Periódico IDU Circuito Movilidad  -</v>
          </cell>
          <cell r="AU8911">
            <v>42313</v>
          </cell>
          <cell r="AV8911" t="str">
            <v>sc</v>
          </cell>
        </row>
        <row r="8912">
          <cell r="AP8912">
            <v>421161</v>
          </cell>
          <cell r="AQ8912">
            <v>18004948</v>
          </cell>
          <cell r="AR8912">
            <v>18</v>
          </cell>
          <cell r="AS8912">
            <v>42313</v>
          </cell>
          <cell r="AT8912" t="str">
            <v>IDU-2053-2015 Terminado Mantenimiento Periódico IDU Circuito Movilidad  -</v>
          </cell>
          <cell r="AU8912">
            <v>42313</v>
          </cell>
          <cell r="AV8912" t="str">
            <v>sc</v>
          </cell>
        </row>
        <row r="8913">
          <cell r="AP8913">
            <v>421173</v>
          </cell>
          <cell r="AQ8913">
            <v>18004953</v>
          </cell>
          <cell r="AR8913">
            <v>18</v>
          </cell>
          <cell r="AS8913">
            <v>42313</v>
          </cell>
          <cell r="AT8913" t="str">
            <v>IDU-2053-2015 Terminado Mantenimiento Periódico IDU Circuito Movilidad  -</v>
          </cell>
          <cell r="AU8913">
            <v>42313</v>
          </cell>
          <cell r="AV8913" t="str">
            <v>sc</v>
          </cell>
        </row>
        <row r="8914">
          <cell r="AP8914">
            <v>421176</v>
          </cell>
          <cell r="AQ8914">
            <v>18004955</v>
          </cell>
          <cell r="AR8914">
            <v>18</v>
          </cell>
          <cell r="AS8914">
            <v>42313</v>
          </cell>
          <cell r="AT8914" t="str">
            <v>IDU-2053-2015 Terminado Mantenimiento Periódico IDU Circuito Movilidad  -</v>
          </cell>
          <cell r="AU8914">
            <v>42313</v>
          </cell>
          <cell r="AV8914" t="str">
            <v>sc</v>
          </cell>
        </row>
        <row r="8915">
          <cell r="AP8915">
            <v>421179</v>
          </cell>
          <cell r="AQ8915">
            <v>18004956</v>
          </cell>
          <cell r="AR8915">
            <v>18</v>
          </cell>
          <cell r="AS8915">
            <v>42313</v>
          </cell>
          <cell r="AT8915" t="str">
            <v>IDU-2053-2015 Terminado Mantenimiento Periódico IDU Circuito Movilidad  -</v>
          </cell>
          <cell r="AU8915">
            <v>42313</v>
          </cell>
          <cell r="AV8915" t="str">
            <v>sc</v>
          </cell>
        </row>
        <row r="8916">
          <cell r="AP8916">
            <v>421182</v>
          </cell>
          <cell r="AQ8916">
            <v>18004958</v>
          </cell>
          <cell r="AR8916">
            <v>18</v>
          </cell>
          <cell r="AS8916">
            <v>42313</v>
          </cell>
          <cell r="AT8916" t="str">
            <v>IDU-2053-2015 Terminado Mantenimiento Periódico IDU Circuito Movilidad  -</v>
          </cell>
          <cell r="AU8916">
            <v>42313</v>
          </cell>
          <cell r="AV8916" t="str">
            <v>sc</v>
          </cell>
        </row>
        <row r="8917">
          <cell r="AP8917">
            <v>421185</v>
          </cell>
          <cell r="AQ8917">
            <v>18004960</v>
          </cell>
          <cell r="AR8917">
            <v>18</v>
          </cell>
          <cell r="AS8917">
            <v>42530</v>
          </cell>
          <cell r="AT8917" t="str">
            <v>COP-160-2015 Reservado Conservacion FDL RAFAEL URIBE URIBE Circuito Movilidad SD -</v>
          </cell>
          <cell r="AU8917">
            <v>42530</v>
          </cell>
          <cell r="AV8917" t="str">
            <v>sc</v>
          </cell>
        </row>
        <row r="8918">
          <cell r="AP8918">
            <v>421217</v>
          </cell>
          <cell r="AQ8918">
            <v>18004972</v>
          </cell>
          <cell r="AR8918">
            <v>18</v>
          </cell>
          <cell r="AS8918">
            <v>42313</v>
          </cell>
          <cell r="AT8918" t="str">
            <v>IDU-2053-2015 Terminado Mantenimiento Periódico IDU Circuito Movilidad  -</v>
          </cell>
          <cell r="AU8918">
            <v>42313</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v>42786</v>
          </cell>
          <cell r="AV8919" t="str">
            <v>VIABLE</v>
          </cell>
        </row>
        <row r="8920">
          <cell r="AP8920">
            <v>421238</v>
          </cell>
          <cell r="AQ8920">
            <v>18004987</v>
          </cell>
          <cell r="AR8920">
            <v>18</v>
          </cell>
          <cell r="AS8920">
            <v>42313</v>
          </cell>
          <cell r="AT8920" t="str">
            <v>IDU-2053-2015 Terminado Mantenimiento Periódico IDU Circuito Movilidad  -</v>
          </cell>
          <cell r="AU8920">
            <v>42313</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v>42313</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v>42786</v>
          </cell>
          <cell r="AV8922" t="str">
            <v>VIABLE</v>
          </cell>
        </row>
        <row r="8923">
          <cell r="AP8923">
            <v>421309</v>
          </cell>
          <cell r="AQ8923">
            <v>18005033</v>
          </cell>
          <cell r="AR8923">
            <v>18</v>
          </cell>
          <cell r="AS8923">
            <v>42768</v>
          </cell>
          <cell r="AT8923" t="str">
            <v>SD Reservado Acciones de Movilidad UAERMV Circuito Movilidad Salvando Vidas -</v>
          </cell>
          <cell r="AU8923">
            <v>42768</v>
          </cell>
          <cell r="AV8923" t="str">
            <v>sc</v>
          </cell>
        </row>
        <row r="8924">
          <cell r="AP8924">
            <v>421330</v>
          </cell>
          <cell r="AQ8924">
            <v>18005044</v>
          </cell>
          <cell r="AR8924">
            <v>18</v>
          </cell>
          <cell r="AS8924">
            <v>42313</v>
          </cell>
          <cell r="AT8924" t="str">
            <v>IDU-2053-2015 Terminado Mantenimiento Periódico IDU Circuito Movilidad  -</v>
          </cell>
          <cell r="AU8924">
            <v>42313</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v>42768</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v>42768</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v>42768</v>
          </cell>
          <cell r="AV8927" t="str">
            <v>RESERVADO UMV</v>
          </cell>
        </row>
        <row r="8928">
          <cell r="AP8928">
            <v>421458</v>
          </cell>
          <cell r="AQ8928">
            <v>18005151</v>
          </cell>
          <cell r="AR8928">
            <v>18</v>
          </cell>
          <cell r="AS8928">
            <v>42768</v>
          </cell>
          <cell r="AT8928" t="str">
            <v>SD Reservado Acciones de Movilidad UAERMV Intermedia Salvando Vidas -</v>
          </cell>
          <cell r="AU8928">
            <v>42768</v>
          </cell>
          <cell r="AV8928" t="str">
            <v>RESERVADO UMV</v>
          </cell>
        </row>
        <row r="8929">
          <cell r="AP8929">
            <v>421461</v>
          </cell>
          <cell r="AQ8929">
            <v>18005152</v>
          </cell>
          <cell r="AR8929">
            <v>18</v>
          </cell>
          <cell r="AS8929">
            <v>42768</v>
          </cell>
          <cell r="AT8929" t="str">
            <v>SD Reservado Acciones de Movilidad UAERMV Intermedia Salvando Vidas -</v>
          </cell>
          <cell r="AU8929">
            <v>42768</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v>42731</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v>42731</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v>42731</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v>42731</v>
          </cell>
          <cell r="AV8933" t="str">
            <v>RESERVADO IDU</v>
          </cell>
        </row>
        <row r="8934">
          <cell r="AP8934">
            <v>421605</v>
          </cell>
          <cell r="AQ8934">
            <v>18005254</v>
          </cell>
          <cell r="AR8934">
            <v>18</v>
          </cell>
          <cell r="AS8934">
            <v>42731</v>
          </cell>
          <cell r="AT8934" t="str">
            <v>SD Reservado Rehabilitación IDU Circuito Movilidad EJECUCION SITP 2016 -</v>
          </cell>
          <cell r="AU8934">
            <v>42731</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v>42731</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v>42731</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v>42731</v>
          </cell>
          <cell r="AV8937" t="str">
            <v>RESERVADO IDU</v>
          </cell>
        </row>
        <row r="8938">
          <cell r="AP8938">
            <v>421707</v>
          </cell>
          <cell r="AQ8938">
            <v>18005297</v>
          </cell>
          <cell r="AR8938">
            <v>18</v>
          </cell>
          <cell r="AS8938">
            <v>42731</v>
          </cell>
          <cell r="AT8938" t="str">
            <v>SD Reservado Mantenimiento Rutinario IDU Local EJECUCION SITP 2016 -</v>
          </cell>
          <cell r="AU8938">
            <v>42731</v>
          </cell>
          <cell r="AV8938" t="str">
            <v>RESERVADO IDU</v>
          </cell>
        </row>
        <row r="8939">
          <cell r="AP8939">
            <v>421719</v>
          </cell>
          <cell r="AQ8939">
            <v>18005304</v>
          </cell>
          <cell r="AR8939">
            <v>18</v>
          </cell>
          <cell r="AS8939">
            <v>42731</v>
          </cell>
          <cell r="AT8939" t="str">
            <v>SD Reservado Mantenimiento Rutinario IDU Local EJECUCION SITP 2016 -</v>
          </cell>
          <cell r="AU8939">
            <v>42731</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v>42731</v>
          </cell>
          <cell r="AV8940" t="str">
            <v>RESERVADO IDU</v>
          </cell>
        </row>
        <row r="8941">
          <cell r="AP8941">
            <v>421731</v>
          </cell>
          <cell r="AQ8941">
            <v>18005308</v>
          </cell>
          <cell r="AR8941">
            <v>18</v>
          </cell>
          <cell r="AS8941">
            <v>42731</v>
          </cell>
          <cell r="AT8941" t="str">
            <v>SD Reservado Mantenimiento Rutinario IDU Local EJECUCION SITP 2016 -</v>
          </cell>
          <cell r="AU8941">
            <v>42731</v>
          </cell>
          <cell r="AV8941" t="str">
            <v>RESERVADO IDU</v>
          </cell>
        </row>
        <row r="8942">
          <cell r="AP8942">
            <v>421752</v>
          </cell>
          <cell r="AQ8942">
            <v>18005319</v>
          </cell>
          <cell r="AR8942">
            <v>18</v>
          </cell>
          <cell r="AS8942">
            <v>42731</v>
          </cell>
          <cell r="AT8942" t="str">
            <v>SD Reservado Mantenimiento Rutinario IDU Local EJECUCION SITP 2016 -</v>
          </cell>
          <cell r="AU8942">
            <v>42731</v>
          </cell>
          <cell r="AV8942" t="str">
            <v>RESERVADO IDU</v>
          </cell>
        </row>
        <row r="8943">
          <cell r="AP8943">
            <v>421773</v>
          </cell>
          <cell r="AQ8943">
            <v>18005328</v>
          </cell>
          <cell r="AR8943">
            <v>18</v>
          </cell>
          <cell r="AS8943">
            <v>42731</v>
          </cell>
          <cell r="AT8943" t="str">
            <v>SD Reservado Mantenimiento Rutinario IDU Local EJECUCION SITP 2016 -</v>
          </cell>
          <cell r="AU8943">
            <v>42731</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v>42731</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v>42731</v>
          </cell>
          <cell r="AV8945" t="str">
            <v>RESERVADO IDU</v>
          </cell>
        </row>
        <row r="8946">
          <cell r="AP8946">
            <v>421791</v>
          </cell>
          <cell r="AQ8946">
            <v>18005340</v>
          </cell>
          <cell r="AR8946">
            <v>18</v>
          </cell>
          <cell r="AS8946">
            <v>42731</v>
          </cell>
          <cell r="AT8946" t="str">
            <v>SD Reservado Mantenimiento Rutinario IDU Local EJECUCION SITP 2016 -</v>
          </cell>
          <cell r="AU8946">
            <v>42731</v>
          </cell>
          <cell r="AV8946" t="str">
            <v>RESERVADO IDU</v>
          </cell>
        </row>
        <row r="8947">
          <cell r="AP8947">
            <v>421806</v>
          </cell>
          <cell r="AQ8947">
            <v>18005346</v>
          </cell>
          <cell r="AR8947">
            <v>18</v>
          </cell>
          <cell r="AS8947">
            <v>42731</v>
          </cell>
          <cell r="AT8947" t="str">
            <v>SD Reservado Mantenimiento Rutinario IDU Intermedia EJECUCION SITP 2016 -</v>
          </cell>
          <cell r="AU8947">
            <v>42731</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v>42731</v>
          </cell>
          <cell r="AV8948" t="str">
            <v>RESERVADO IDU</v>
          </cell>
        </row>
        <row r="8949">
          <cell r="AP8949">
            <v>421818</v>
          </cell>
          <cell r="AQ8949">
            <v>18005353</v>
          </cell>
          <cell r="AR8949">
            <v>18</v>
          </cell>
          <cell r="AS8949">
            <v>42731</v>
          </cell>
          <cell r="AT8949" t="str">
            <v>SD Reservado Mantenimiento Rutinario IDU Local EJECUCION SITP 2016 -</v>
          </cell>
          <cell r="AU8949">
            <v>42731</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v>42731</v>
          </cell>
          <cell r="AV8950" t="str">
            <v>RESERVADO IDU</v>
          </cell>
        </row>
        <row r="8951">
          <cell r="AP8951">
            <v>421842</v>
          </cell>
          <cell r="AQ8951">
            <v>18005368</v>
          </cell>
          <cell r="AR8951">
            <v>18</v>
          </cell>
          <cell r="AS8951">
            <v>42731</v>
          </cell>
          <cell r="AT8951" t="str">
            <v>SD Reservado Mantenimiento Rutinario IDU Local EJECUCION SITP 2016 -</v>
          </cell>
          <cell r="AU8951">
            <v>42731</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v>42731</v>
          </cell>
          <cell r="AV8952" t="str">
            <v>RESERVADO IDU</v>
          </cell>
        </row>
        <row r="8953">
          <cell r="AP8953">
            <v>421860</v>
          </cell>
          <cell r="AQ8953">
            <v>18005377</v>
          </cell>
          <cell r="AR8953">
            <v>18</v>
          </cell>
          <cell r="AS8953">
            <v>42731</v>
          </cell>
          <cell r="AT8953" t="str">
            <v>SD Reservado Mantenimiento Rutinario IDU Local EJECUCION SITP 2016 -</v>
          </cell>
          <cell r="AU8953">
            <v>42731</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v>42731</v>
          </cell>
          <cell r="AV8954" t="str">
            <v>RESERVADO IDU</v>
          </cell>
        </row>
        <row r="8955">
          <cell r="AP8955">
            <v>421881</v>
          </cell>
          <cell r="AQ8955">
            <v>18005388</v>
          </cell>
          <cell r="AR8955">
            <v>18</v>
          </cell>
          <cell r="AS8955">
            <v>42731</v>
          </cell>
          <cell r="AT8955" t="str">
            <v>SD Reservado Mantenimiento Rutinario IDU Local EJECUCION SITP 2016 -</v>
          </cell>
          <cell r="AU8955">
            <v>42731</v>
          </cell>
          <cell r="AV8955" t="str">
            <v>RESERVADO IDU</v>
          </cell>
        </row>
        <row r="8956">
          <cell r="AP8956">
            <v>421898</v>
          </cell>
          <cell r="AQ8956">
            <v>18005396</v>
          </cell>
          <cell r="AR8956">
            <v>18</v>
          </cell>
          <cell r="AS8956">
            <v>42731</v>
          </cell>
          <cell r="AT8956" t="str">
            <v>SD Reservado Rehabilitación IDU Local EJECUCION SITP 2016 -</v>
          </cell>
          <cell r="AU8956">
            <v>42731</v>
          </cell>
          <cell r="AV8956" t="str">
            <v>RESERVADO IDU</v>
          </cell>
        </row>
        <row r="8957">
          <cell r="AP8957">
            <v>421901</v>
          </cell>
          <cell r="AQ8957">
            <v>18005397</v>
          </cell>
          <cell r="AR8957">
            <v>18</v>
          </cell>
          <cell r="AS8957">
            <v>42731</v>
          </cell>
          <cell r="AT8957" t="str">
            <v>SD Reservado Mantenimiento Periódico IDU Intermedia EJECUCION SITP 2016 -</v>
          </cell>
          <cell r="AU8957">
            <v>42731</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v>42731</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v>42731</v>
          </cell>
          <cell r="AV8959" t="str">
            <v>RESERVADO IDU</v>
          </cell>
        </row>
        <row r="8960">
          <cell r="AP8960">
            <v>421948</v>
          </cell>
          <cell r="AQ8960">
            <v>18005419</v>
          </cell>
          <cell r="AR8960">
            <v>18</v>
          </cell>
          <cell r="AS8960">
            <v>42313</v>
          </cell>
          <cell r="AT8960" t="str">
            <v>CONV-011-2011 Terminado Rehabilitación IDU Arterial  -</v>
          </cell>
          <cell r="AU8960">
            <v>42313</v>
          </cell>
          <cell r="AV8960" t="str">
            <v>sc</v>
          </cell>
        </row>
        <row r="8961">
          <cell r="AP8961">
            <v>421951</v>
          </cell>
          <cell r="AQ8961">
            <v>18005422</v>
          </cell>
          <cell r="AR8961">
            <v>18</v>
          </cell>
          <cell r="AS8961">
            <v>42731</v>
          </cell>
          <cell r="AT8961" t="str">
            <v>SD Reservado Mantenimiento Rutinario IDU Circuito Movilidad EJECUCION SITP 2016 -</v>
          </cell>
          <cell r="AU8961">
            <v>42731</v>
          </cell>
          <cell r="AV8961" t="str">
            <v>RESERVADO IDU</v>
          </cell>
        </row>
        <row r="8962">
          <cell r="AP8962">
            <v>421966</v>
          </cell>
          <cell r="AQ8962">
            <v>18005428</v>
          </cell>
          <cell r="AR8962">
            <v>18</v>
          </cell>
          <cell r="AS8962">
            <v>42731</v>
          </cell>
          <cell r="AT8962" t="str">
            <v>SD Reservado Mantenimiento Rutinario IDU Local EJECUCION SITP 2016 -</v>
          </cell>
          <cell r="AU8962">
            <v>42731</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v>42731</v>
          </cell>
          <cell r="AV8963" t="str">
            <v>RESERVADO IDU</v>
          </cell>
        </row>
        <row r="8964">
          <cell r="AP8964">
            <v>421984</v>
          </cell>
          <cell r="AQ8964">
            <v>18005434</v>
          </cell>
          <cell r="AR8964">
            <v>18</v>
          </cell>
          <cell r="AS8964">
            <v>42731</v>
          </cell>
          <cell r="AT8964" t="str">
            <v>SD Reservado Mantenimiento Rutinario IDU Intermedia EJECUCION SITP 2016 -</v>
          </cell>
          <cell r="AU8964">
            <v>42731</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v>42731</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v>42731</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v>42731</v>
          </cell>
          <cell r="AV8967" t="str">
            <v>RESERVADO IDU</v>
          </cell>
        </row>
        <row r="8968">
          <cell r="AP8968">
            <v>422023</v>
          </cell>
          <cell r="AQ8968">
            <v>18005447</v>
          </cell>
          <cell r="AR8968">
            <v>18</v>
          </cell>
          <cell r="AS8968">
            <v>42731</v>
          </cell>
          <cell r="AT8968" t="str">
            <v>SD Reservado Mantenimiento Periódico IDU Local EJECUCION SITP 2016 -</v>
          </cell>
          <cell r="AU8968">
            <v>42731</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v>42731</v>
          </cell>
          <cell r="AV8969" t="str">
            <v>RESERVADO IDU</v>
          </cell>
        </row>
        <row r="8970">
          <cell r="AP8970">
            <v>422050</v>
          </cell>
          <cell r="AQ8970">
            <v>18005456</v>
          </cell>
          <cell r="AR8970">
            <v>18</v>
          </cell>
          <cell r="AS8970">
            <v>42731</v>
          </cell>
          <cell r="AT8970" t="str">
            <v>SD Reservado Mantenimiento Periódico IDU Local EJECUCION SITP 2016 -</v>
          </cell>
          <cell r="AU8970">
            <v>42731</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v>42731</v>
          </cell>
          <cell r="AV8971" t="str">
            <v>RESERVADO IDU</v>
          </cell>
        </row>
        <row r="8972">
          <cell r="AP8972">
            <v>422056</v>
          </cell>
          <cell r="AQ8972">
            <v>18005458</v>
          </cell>
          <cell r="AR8972">
            <v>18</v>
          </cell>
          <cell r="AS8972">
            <v>42313</v>
          </cell>
          <cell r="AT8972" t="str">
            <v>CONV-011-2011 Terminado Acciones de Movilidad IDU Local  -</v>
          </cell>
          <cell r="AU8972">
            <v>42313</v>
          </cell>
          <cell r="AV8972" t="str">
            <v>sc</v>
          </cell>
        </row>
        <row r="8973">
          <cell r="AP8973">
            <v>422074</v>
          </cell>
          <cell r="AQ8973">
            <v>18005464</v>
          </cell>
          <cell r="AR8973">
            <v>18</v>
          </cell>
          <cell r="AS8973">
            <v>42731</v>
          </cell>
          <cell r="AT8973" t="str">
            <v>SD Reservado Mantenimiento Periódico IDU Circuito Movilidad EJECUCION SITP 2016 -</v>
          </cell>
          <cell r="AU8973">
            <v>42731</v>
          </cell>
          <cell r="AV8973" t="str">
            <v>RESERVADO IDU</v>
          </cell>
        </row>
        <row r="8974">
          <cell r="AP8974">
            <v>422080</v>
          </cell>
          <cell r="AQ8974">
            <v>18005466</v>
          </cell>
          <cell r="AR8974">
            <v>18</v>
          </cell>
          <cell r="AS8974">
            <v>42731</v>
          </cell>
          <cell r="AT8974" t="str">
            <v>SD Reservado Mantenimiento Rutinario IDU Local EJECUCION SITP 2016 -</v>
          </cell>
          <cell r="AU8974">
            <v>42731</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v>42731</v>
          </cell>
          <cell r="AV8975" t="str">
            <v>RESERVADO IDU</v>
          </cell>
        </row>
        <row r="8976">
          <cell r="AP8976">
            <v>422110</v>
          </cell>
          <cell r="AQ8976">
            <v>18005477</v>
          </cell>
          <cell r="AR8976">
            <v>18</v>
          </cell>
          <cell r="AS8976">
            <v>42731</v>
          </cell>
          <cell r="AT8976" t="str">
            <v>SD Reservado Rehabilitación IDU Circuito Movilidad EJECUCION SITP 2016 -</v>
          </cell>
          <cell r="AU8976">
            <v>42731</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v>42731</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v>42731</v>
          </cell>
          <cell r="AV8978" t="str">
            <v>RESERVADO IDU</v>
          </cell>
        </row>
        <row r="8979">
          <cell r="AP8979">
            <v>422170</v>
          </cell>
          <cell r="AQ8979">
            <v>18005497</v>
          </cell>
          <cell r="AR8979">
            <v>18</v>
          </cell>
          <cell r="AS8979">
            <v>42731</v>
          </cell>
          <cell r="AT8979" t="str">
            <v>SD Reservado Mantenimiento Rutinario IDU Intermedia EJECUCION SITP 2016 -</v>
          </cell>
          <cell r="AU8979">
            <v>42731</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v>42731</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v>42731</v>
          </cell>
          <cell r="AV8981" t="str">
            <v>RESERVADO IDU</v>
          </cell>
        </row>
        <row r="8982">
          <cell r="AP8982">
            <v>422254</v>
          </cell>
          <cell r="AQ8982">
            <v>18005525</v>
          </cell>
          <cell r="AR8982">
            <v>18</v>
          </cell>
          <cell r="AS8982">
            <v>42313</v>
          </cell>
          <cell r="AT8982" t="str">
            <v>CONV-011-2011 Terminado Acciones de Movilidad IDU Arterial  -</v>
          </cell>
          <cell r="AU8982">
            <v>42313</v>
          </cell>
          <cell r="AV8982" t="str">
            <v>sc</v>
          </cell>
        </row>
        <row r="8983">
          <cell r="AP8983">
            <v>422269</v>
          </cell>
          <cell r="AQ8983">
            <v>18005530</v>
          </cell>
          <cell r="AR8983">
            <v>18</v>
          </cell>
          <cell r="AS8983">
            <v>42731</v>
          </cell>
          <cell r="AT8983" t="str">
            <v>SD Reservado Mantenimiento Periódico IDU Circuito Movilidad EJECUCION SITP 2016 -</v>
          </cell>
          <cell r="AU8983">
            <v>42731</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v>42731</v>
          </cell>
          <cell r="AV8984" t="str">
            <v>RESERVADO IDU</v>
          </cell>
        </row>
        <row r="8985">
          <cell r="AP8985">
            <v>422338</v>
          </cell>
          <cell r="AQ8985">
            <v>18005560</v>
          </cell>
          <cell r="AR8985">
            <v>18</v>
          </cell>
          <cell r="AS8985">
            <v>42731</v>
          </cell>
          <cell r="AT8985" t="str">
            <v>SD Reservado Mantenimiento Rutinario IDU Local EJECUCION SITP 2016 -</v>
          </cell>
          <cell r="AU8985">
            <v>42731</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v>42731</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v>42731</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v>42731</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v>42731</v>
          </cell>
          <cell r="AV8989" t="str">
            <v>RESERVADO IDU</v>
          </cell>
        </row>
        <row r="8990">
          <cell r="AP8990">
            <v>422421</v>
          </cell>
          <cell r="AQ8990">
            <v>18005597</v>
          </cell>
          <cell r="AR8990">
            <v>18</v>
          </cell>
          <cell r="AS8990">
            <v>42313</v>
          </cell>
          <cell r="AT8990" t="str">
            <v>CONV-011-2011 Terminado Acciones de Movilidad IDU Arterial  -</v>
          </cell>
          <cell r="AU8990">
            <v>42313</v>
          </cell>
          <cell r="AV8990" t="str">
            <v>sc</v>
          </cell>
        </row>
        <row r="8991">
          <cell r="AP8991">
            <v>422424</v>
          </cell>
          <cell r="AQ8991">
            <v>18005598</v>
          </cell>
          <cell r="AR8991">
            <v>18</v>
          </cell>
          <cell r="AS8991">
            <v>42731</v>
          </cell>
          <cell r="AT8991" t="str">
            <v>SD Reservado Mantenimiento Periódico IDU Circuito Movilidad EJECUCION SITP 2016 -</v>
          </cell>
          <cell r="AU8991">
            <v>42731</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v>42731</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v>42731</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v>42731</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v>42731</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v>42731</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v>42731</v>
          </cell>
          <cell r="AV8997" t="str">
            <v>RESERVADO IDU</v>
          </cell>
        </row>
        <row r="8998">
          <cell r="AP8998">
            <v>422634</v>
          </cell>
          <cell r="AQ8998">
            <v>18005681</v>
          </cell>
          <cell r="AR8998">
            <v>18</v>
          </cell>
          <cell r="AS8998">
            <v>42731</v>
          </cell>
          <cell r="AT8998" t="str">
            <v>SD Reservado Mantenimiento Periódico IDU Local EJECUCION SITP 2016 -</v>
          </cell>
          <cell r="AU8998">
            <v>42731</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v>42731</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v>42731</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v>42731</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v>42731</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v>42731</v>
          </cell>
          <cell r="AV9003" t="str">
            <v>RESERVADO IDU</v>
          </cell>
        </row>
        <row r="9004">
          <cell r="AP9004">
            <v>423405</v>
          </cell>
          <cell r="AQ9004">
            <v>18006014</v>
          </cell>
          <cell r="AR9004">
            <v>18</v>
          </cell>
          <cell r="AS9004">
            <v>42313</v>
          </cell>
          <cell r="AT9004" t="str">
            <v>CONV-011-2011 Terminado Mantenimiento Periódico IDU Local  -</v>
          </cell>
          <cell r="AU9004">
            <v>42313</v>
          </cell>
          <cell r="AV9004" t="str">
            <v>sc</v>
          </cell>
        </row>
        <row r="9005">
          <cell r="AP9005">
            <v>423443</v>
          </cell>
          <cell r="AQ9005">
            <v>18006030</v>
          </cell>
          <cell r="AR9005">
            <v>18</v>
          </cell>
          <cell r="AS9005">
            <v>42313</v>
          </cell>
          <cell r="AT9005" t="str">
            <v>CONV-011-2011 Terminado Mantenimiento Periódico IDU Local  -</v>
          </cell>
          <cell r="AU9005">
            <v>42313</v>
          </cell>
          <cell r="AV9005" t="str">
            <v>sc</v>
          </cell>
        </row>
        <row r="9006">
          <cell r="AP9006">
            <v>423458</v>
          </cell>
          <cell r="AQ9006">
            <v>18006038</v>
          </cell>
          <cell r="AR9006">
            <v>18</v>
          </cell>
          <cell r="AS9006">
            <v>42313</v>
          </cell>
          <cell r="AT9006" t="str">
            <v>CONV-011-2011 Terminado Acciones de Movilidad IDU Circuito Movilidad  -</v>
          </cell>
          <cell r="AU9006">
            <v>42313</v>
          </cell>
          <cell r="AV9006" t="str">
            <v>sc</v>
          </cell>
        </row>
        <row r="9007">
          <cell r="AP9007">
            <v>423514</v>
          </cell>
          <cell r="AQ9007">
            <v>18006059</v>
          </cell>
          <cell r="AR9007">
            <v>18</v>
          </cell>
          <cell r="AS9007">
            <v>42313</v>
          </cell>
          <cell r="AT9007" t="str">
            <v>CONV-011-2011 Terminado Mantenimiento Periódico IDU Local  -</v>
          </cell>
          <cell r="AU9007">
            <v>42313</v>
          </cell>
          <cell r="AV9007" t="str">
            <v>sc</v>
          </cell>
        </row>
        <row r="9008">
          <cell r="AP9008">
            <v>423562</v>
          </cell>
          <cell r="AQ9008">
            <v>18006081</v>
          </cell>
          <cell r="AR9008">
            <v>18</v>
          </cell>
          <cell r="AS9008">
            <v>42313</v>
          </cell>
          <cell r="AT9008" t="str">
            <v>CONV-011-2011 Terminado Acciones de Movilidad IDU Circuito Movilidad  -</v>
          </cell>
          <cell r="AU9008">
            <v>42313</v>
          </cell>
          <cell r="AV9008" t="str">
            <v>sc</v>
          </cell>
        </row>
        <row r="9009">
          <cell r="AP9009">
            <v>423606</v>
          </cell>
          <cell r="AQ9009">
            <v>18006097</v>
          </cell>
          <cell r="AR9009">
            <v>18</v>
          </cell>
          <cell r="AS9009">
            <v>42313</v>
          </cell>
          <cell r="AT9009" t="str">
            <v>CONV-011-2011 Terminado Acciones de Movilidad IDU Circuito Movilidad  -</v>
          </cell>
          <cell r="AU9009">
            <v>42313</v>
          </cell>
          <cell r="AV9009" t="str">
            <v>sc</v>
          </cell>
        </row>
        <row r="9010">
          <cell r="AP9010">
            <v>423804</v>
          </cell>
          <cell r="AQ9010">
            <v>18006173</v>
          </cell>
          <cell r="AR9010">
            <v>18</v>
          </cell>
          <cell r="AS9010">
            <v>42313</v>
          </cell>
          <cell r="AT9010" t="str">
            <v>CONV-011-2011 Terminado Mantenimiento Periódico IDU Local  -</v>
          </cell>
          <cell r="AU9010">
            <v>42313</v>
          </cell>
          <cell r="AV9010" t="str">
            <v>sc</v>
          </cell>
        </row>
        <row r="9011">
          <cell r="AP9011">
            <v>424114</v>
          </cell>
          <cell r="AQ9011">
            <v>18006294</v>
          </cell>
          <cell r="AR9011">
            <v>18</v>
          </cell>
          <cell r="AS9011">
            <v>42313</v>
          </cell>
          <cell r="AT9011" t="str">
            <v>CONV-011-2011 Terminado Acciones de Movilidad IDU Circuito Movilidad  -</v>
          </cell>
          <cell r="AU9011">
            <v>42313</v>
          </cell>
          <cell r="AV9011" t="str">
            <v>sc</v>
          </cell>
        </row>
        <row r="9012">
          <cell r="AP9012">
            <v>424651</v>
          </cell>
          <cell r="AQ9012">
            <v>18006837</v>
          </cell>
          <cell r="AR9012">
            <v>18</v>
          </cell>
          <cell r="AS9012">
            <v>42313</v>
          </cell>
          <cell r="AT9012" t="str">
            <v>CONV-011-2011 Terminado Acciones de Movilidad IDU Arterial  -</v>
          </cell>
          <cell r="AU9012">
            <v>42313</v>
          </cell>
          <cell r="AV9012" t="str">
            <v>CRA 10 ARTERIAL</v>
          </cell>
        </row>
        <row r="9013">
          <cell r="AP9013">
            <v>424657</v>
          </cell>
          <cell r="AQ9013">
            <v>18006839</v>
          </cell>
          <cell r="AR9013">
            <v>18</v>
          </cell>
          <cell r="AS9013">
            <v>42313</v>
          </cell>
          <cell r="AT9013" t="str">
            <v>CONV-011-2011 Terminado Acciones de Movilidad IDU Arterial  -</v>
          </cell>
          <cell r="AU9013">
            <v>42313</v>
          </cell>
          <cell r="AV9013" t="str">
            <v>CRA 10 ARTERIAL</v>
          </cell>
        </row>
        <row r="9014">
          <cell r="AP9014">
            <v>424660</v>
          </cell>
          <cell r="AQ9014">
            <v>18006840</v>
          </cell>
          <cell r="AR9014">
            <v>18</v>
          </cell>
          <cell r="AS9014">
            <v>42313</v>
          </cell>
          <cell r="AT9014" t="str">
            <v>CONV-011-2011 Terminado Acciones de Movilidad IDU Arterial  -</v>
          </cell>
          <cell r="AU9014">
            <v>42313</v>
          </cell>
          <cell r="AV9014" t="str">
            <v>CRA 10 ARTERIAL</v>
          </cell>
        </row>
        <row r="9015">
          <cell r="AP9015">
            <v>424663</v>
          </cell>
          <cell r="AQ9015">
            <v>18006841</v>
          </cell>
          <cell r="AR9015">
            <v>18</v>
          </cell>
          <cell r="AS9015">
            <v>42313</v>
          </cell>
          <cell r="AT9015" t="str">
            <v>CONV-011-2011 Terminado Acciones de Movilidad IDU Arterial  -</v>
          </cell>
          <cell r="AU9015">
            <v>42313</v>
          </cell>
          <cell r="AV9015" t="str">
            <v>CRA 10 ARTERIAL</v>
          </cell>
        </row>
        <row r="9016">
          <cell r="AP9016">
            <v>424681</v>
          </cell>
          <cell r="AQ9016">
            <v>18006847</v>
          </cell>
          <cell r="AR9016">
            <v>18</v>
          </cell>
          <cell r="AS9016">
            <v>42313</v>
          </cell>
          <cell r="AT9016" t="str">
            <v>CONV-011-2011 Terminado Rehabilitación IDU Arterial  -</v>
          </cell>
          <cell r="AU9016">
            <v>42313</v>
          </cell>
          <cell r="AV9016" t="str">
            <v>sc</v>
          </cell>
        </row>
        <row r="9017">
          <cell r="AP9017">
            <v>424684</v>
          </cell>
          <cell r="AQ9017">
            <v>18006848</v>
          </cell>
          <cell r="AR9017">
            <v>18</v>
          </cell>
          <cell r="AS9017">
            <v>42313</v>
          </cell>
          <cell r="AT9017" t="str">
            <v>CONV-011-2011 Terminado Acciones de Movilidad IDU Arterial  -</v>
          </cell>
          <cell r="AU9017">
            <v>42313</v>
          </cell>
          <cell r="AV9017" t="str">
            <v>sc</v>
          </cell>
        </row>
        <row r="9018">
          <cell r="AP9018">
            <v>472774</v>
          </cell>
          <cell r="AQ9018">
            <v>18006872</v>
          </cell>
          <cell r="AR9018">
            <v>18</v>
          </cell>
          <cell r="AS9018">
            <v>42786</v>
          </cell>
          <cell r="AT9018" t="str">
            <v>COP-71-2016 Reservado Conservacion FDL RAFAEL URIBE URIBE Circuito Movilidad SD -</v>
          </cell>
          <cell r="AU9018">
            <v>42786</v>
          </cell>
          <cell r="AV9018" t="str">
            <v>VIABLE</v>
          </cell>
        </row>
        <row r="9019">
          <cell r="AP9019">
            <v>472787</v>
          </cell>
          <cell r="AQ9019">
            <v>18006890</v>
          </cell>
          <cell r="AR9019">
            <v>18</v>
          </cell>
          <cell r="AS9019">
            <v>42313</v>
          </cell>
          <cell r="AT9019" t="str">
            <v>CONV-011-2011 Terminado Acciones de Movilidad IDU Circuito Movilidad  -</v>
          </cell>
          <cell r="AU9019">
            <v>42313</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v>42667</v>
          </cell>
          <cell r="AV9020" t="str">
            <v>sc</v>
          </cell>
        </row>
        <row r="9021">
          <cell r="AP9021">
            <v>472789</v>
          </cell>
          <cell r="AQ9021">
            <v>18006891</v>
          </cell>
          <cell r="AR9021">
            <v>18</v>
          </cell>
          <cell r="AS9021">
            <v>42313</v>
          </cell>
          <cell r="AT9021" t="str">
            <v>CONV-011-2011 Terminado Acciones de Movilidad IDU Circuito Movilidad  -</v>
          </cell>
          <cell r="AU9021">
            <v>42313</v>
          </cell>
          <cell r="AV9021" t="str">
            <v>sc</v>
          </cell>
        </row>
        <row r="9022">
          <cell r="AP9022">
            <v>472796</v>
          </cell>
          <cell r="AQ9022">
            <v>18006896</v>
          </cell>
          <cell r="AR9022">
            <v>18</v>
          </cell>
          <cell r="AS9022">
            <v>42313</v>
          </cell>
          <cell r="AT9022" t="str">
            <v>CONV-011-2011 Terminado Acciones de Movilidad IDU Circuito Movilidad  -</v>
          </cell>
          <cell r="AU9022">
            <v>42313</v>
          </cell>
          <cell r="AV9022" t="str">
            <v>sc</v>
          </cell>
        </row>
        <row r="9023">
          <cell r="AP9023">
            <v>472797</v>
          </cell>
          <cell r="AQ9023">
            <v>18006898</v>
          </cell>
          <cell r="AR9023">
            <v>18</v>
          </cell>
          <cell r="AS9023">
            <v>42313</v>
          </cell>
          <cell r="AT9023" t="str">
            <v>CONV-011-2011 Terminado Acciones de Movilidad IDU Circuito Movilidad  -</v>
          </cell>
          <cell r="AU9023">
            <v>42313</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v>42667</v>
          </cell>
          <cell r="AV9024" t="str">
            <v>sc</v>
          </cell>
        </row>
        <row r="9025">
          <cell r="AP9025">
            <v>472799</v>
          </cell>
          <cell r="AQ9025">
            <v>18006899</v>
          </cell>
          <cell r="AR9025">
            <v>18</v>
          </cell>
          <cell r="AS9025">
            <v>42762</v>
          </cell>
          <cell r="AT9025" t="str">
            <v>SD Terminado Acciones de Movilidad UAERMV Circuito Movilidad Salvando Vidas -</v>
          </cell>
          <cell r="AU9025">
            <v>42762</v>
          </cell>
          <cell r="AV9025" t="str">
            <v>sc</v>
          </cell>
        </row>
        <row r="9026">
          <cell r="AP9026">
            <v>472800</v>
          </cell>
          <cell r="AQ9026">
            <v>18006900</v>
          </cell>
          <cell r="AR9026">
            <v>18</v>
          </cell>
          <cell r="AS9026">
            <v>41579</v>
          </cell>
          <cell r="AT9026" t="str">
            <v>SD Terminado Mantenimiento Periódico UAERMV Circuito Movilidad  -</v>
          </cell>
          <cell r="AU9026">
            <v>41579</v>
          </cell>
          <cell r="AV9026" t="str">
            <v>sc</v>
          </cell>
        </row>
        <row r="9027">
          <cell r="AP9027">
            <v>472805</v>
          </cell>
          <cell r="AQ9027">
            <v>18006905</v>
          </cell>
          <cell r="AR9027">
            <v>18</v>
          </cell>
          <cell r="AS9027">
            <v>42313</v>
          </cell>
          <cell r="AT9027" t="str">
            <v>CONV-011-2011 Terminado Mantenimiento Periódico IDU Circuito Movilidad  -</v>
          </cell>
          <cell r="AU9027">
            <v>42313</v>
          </cell>
          <cell r="AV9027" t="str">
            <v>sc</v>
          </cell>
        </row>
        <row r="9028">
          <cell r="AP9028">
            <v>472818</v>
          </cell>
          <cell r="AQ9028">
            <v>18006918</v>
          </cell>
          <cell r="AR9028">
            <v>18</v>
          </cell>
          <cell r="AS9028">
            <v>42313</v>
          </cell>
          <cell r="AT9028" t="str">
            <v>IDU-1804-2013 Terminado Mantenimiento Periódico IDU Arterial  -</v>
          </cell>
          <cell r="AU9028">
            <v>42313</v>
          </cell>
          <cell r="AV9028" t="str">
            <v>sc</v>
          </cell>
        </row>
        <row r="9029">
          <cell r="AP9029">
            <v>472819</v>
          </cell>
          <cell r="AQ9029">
            <v>18006918</v>
          </cell>
          <cell r="AR9029">
            <v>18</v>
          </cell>
          <cell r="AS9029">
            <v>42313</v>
          </cell>
          <cell r="AT9029" t="str">
            <v>IDU-1804-2013 Terminado Mantenimiento Periódico IDU Arterial  -</v>
          </cell>
          <cell r="AU9029">
            <v>42313</v>
          </cell>
          <cell r="AV9029" t="str">
            <v>sc</v>
          </cell>
        </row>
        <row r="9030">
          <cell r="AP9030">
            <v>472820</v>
          </cell>
          <cell r="AQ9030">
            <v>18006919</v>
          </cell>
          <cell r="AR9030">
            <v>18</v>
          </cell>
          <cell r="AS9030">
            <v>42313</v>
          </cell>
          <cell r="AT9030" t="str">
            <v>IDU-1804-2013 Terminado Mantenimiento Periódico IDU Arterial  -</v>
          </cell>
          <cell r="AU9030">
            <v>42313</v>
          </cell>
          <cell r="AV9030" t="str">
            <v>sc</v>
          </cell>
        </row>
        <row r="9031">
          <cell r="AP9031">
            <v>472821</v>
          </cell>
          <cell r="AQ9031">
            <v>18006919</v>
          </cell>
          <cell r="AR9031">
            <v>18</v>
          </cell>
          <cell r="AS9031">
            <v>42313</v>
          </cell>
          <cell r="AT9031" t="str">
            <v>IDU-1804-2013 Terminado Mantenimiento Periódico IDU Arterial  -</v>
          </cell>
          <cell r="AU9031">
            <v>42313</v>
          </cell>
          <cell r="AV9031" t="str">
            <v>sc</v>
          </cell>
        </row>
        <row r="9032">
          <cell r="AP9032">
            <v>472828</v>
          </cell>
          <cell r="AQ9032">
            <v>18006923</v>
          </cell>
          <cell r="AR9032">
            <v>18</v>
          </cell>
          <cell r="AS9032">
            <v>42313</v>
          </cell>
          <cell r="AT9032" t="str">
            <v>IDU-1804-2013 Terminado Mantenimiento Periódico IDU Arterial  -</v>
          </cell>
          <cell r="AU9032">
            <v>42313</v>
          </cell>
          <cell r="AV9032" t="str">
            <v>sc</v>
          </cell>
        </row>
        <row r="9033">
          <cell r="AP9033">
            <v>472862</v>
          </cell>
          <cell r="AQ9033">
            <v>18006955</v>
          </cell>
          <cell r="AR9033">
            <v>18</v>
          </cell>
          <cell r="AS9033">
            <v>42313</v>
          </cell>
          <cell r="AT9033" t="str">
            <v>IDU-70-2008 Terminado Acciones de Movilidad IDU Arterial  -</v>
          </cell>
          <cell r="AU9033">
            <v>42313</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v>42667</v>
          </cell>
          <cell r="AV9034" t="str">
            <v>sc</v>
          </cell>
        </row>
        <row r="9035">
          <cell r="AP9035">
            <v>473659</v>
          </cell>
          <cell r="AQ9035">
            <v>18006897</v>
          </cell>
          <cell r="AR9035">
            <v>18</v>
          </cell>
          <cell r="AS9035">
            <v>42313</v>
          </cell>
          <cell r="AT9035" t="str">
            <v>CONV-011-2011 Terminado Acciones de Movilidad IDU Circuito Movilidad  -</v>
          </cell>
          <cell r="AU9035">
            <v>42313</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v>42409</v>
          </cell>
          <cell r="AV9038" t="str">
            <v>sc</v>
          </cell>
        </row>
        <row r="9039">
          <cell r="AP9039">
            <v>486554</v>
          </cell>
          <cell r="AQ9039">
            <v>18005564</v>
          </cell>
          <cell r="AR9039">
            <v>18</v>
          </cell>
          <cell r="AS9039">
            <v>42731</v>
          </cell>
          <cell r="AT9039" t="str">
            <v>SD Reservado Mantenimiento Rutinario IDU Circuito Movilidad EJECUCION SITP 2016 -</v>
          </cell>
          <cell r="AU9039">
            <v>42731</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v>42313</v>
          </cell>
          <cell r="AV9127" t="str">
            <v>sc</v>
          </cell>
        </row>
        <row r="9128">
          <cell r="AP9128">
            <v>440039</v>
          </cell>
          <cell r="AQ9128">
            <v>19000008</v>
          </cell>
          <cell r="AR9128">
            <v>19</v>
          </cell>
          <cell r="AS9128">
            <v>42313</v>
          </cell>
          <cell r="AT9128" t="str">
            <v>IDU-1718-2014 Terminado Mantenimiento Rutinario IDU Arterial  -</v>
          </cell>
          <cell r="AU9128">
            <v>42313</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v>41676</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v>41676</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v>41676</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v>41676</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v>41676</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v>42632</v>
          </cell>
          <cell r="AV9137" t="str">
            <v>sc</v>
          </cell>
        </row>
        <row r="9138">
          <cell r="AP9138">
            <v>441347</v>
          </cell>
          <cell r="AQ9138">
            <v>19000544</v>
          </cell>
          <cell r="AR9138">
            <v>19</v>
          </cell>
          <cell r="AS9138">
            <v>40673</v>
          </cell>
          <cell r="AT9138" t="str">
            <v>SD Terminado Mantenimiento Periódico UAERMV Circuito Movilidad  -</v>
          </cell>
          <cell r="AU9138">
            <v>40673</v>
          </cell>
          <cell r="AV9138" t="str">
            <v>sc</v>
          </cell>
        </row>
        <row r="9139">
          <cell r="AP9139">
            <v>441809</v>
          </cell>
          <cell r="AQ9139">
            <v>19000728</v>
          </cell>
          <cell r="AR9139">
            <v>19</v>
          </cell>
          <cell r="AS9139">
            <v>42313</v>
          </cell>
          <cell r="AT9139" t="str">
            <v>CONV-009-2011 Terminado Mantenimiento Periódico IDU Circuito Movilidad  -</v>
          </cell>
          <cell r="AU9139">
            <v>42313</v>
          </cell>
          <cell r="AV9139" t="str">
            <v>sc</v>
          </cell>
        </row>
        <row r="9140">
          <cell r="AP9140">
            <v>442133</v>
          </cell>
          <cell r="AQ9140">
            <v>19000887</v>
          </cell>
          <cell r="AR9140">
            <v>19</v>
          </cell>
          <cell r="AS9140">
            <v>41563</v>
          </cell>
          <cell r="AT9140" t="str">
            <v>SD Terminado Mantenimiento Periódico UAERMV Circuito Movilidad  -</v>
          </cell>
          <cell r="AU9140">
            <v>41563</v>
          </cell>
          <cell r="AV9140" t="str">
            <v>sc</v>
          </cell>
        </row>
        <row r="9141">
          <cell r="AP9141">
            <v>442135</v>
          </cell>
          <cell r="AQ9141">
            <v>19000887</v>
          </cell>
          <cell r="AR9141">
            <v>19</v>
          </cell>
          <cell r="AS9141">
            <v>41563</v>
          </cell>
          <cell r="AT9141" t="str">
            <v>SD Terminado Mantenimiento Periódico UAERMV Circuito Movilidad  -</v>
          </cell>
          <cell r="AU9141">
            <v>41563</v>
          </cell>
          <cell r="AV9141" t="str">
            <v>sc</v>
          </cell>
        </row>
        <row r="9142">
          <cell r="AP9142">
            <v>442259</v>
          </cell>
          <cell r="AQ9142">
            <v>19000948</v>
          </cell>
          <cell r="AR9142">
            <v>19</v>
          </cell>
          <cell r="AS9142">
            <v>42313</v>
          </cell>
          <cell r="AT9142" t="str">
            <v>CONV-009-2011 Terminado Mantenimiento Periódico IDU Circuito Movilidad  -</v>
          </cell>
          <cell r="AU9142">
            <v>42313</v>
          </cell>
          <cell r="AV9142" t="str">
            <v>sc</v>
          </cell>
        </row>
        <row r="9143">
          <cell r="AP9143">
            <v>442363</v>
          </cell>
          <cell r="AQ9143">
            <v>19001001</v>
          </cell>
          <cell r="AR9143">
            <v>19</v>
          </cell>
          <cell r="AS9143">
            <v>40707</v>
          </cell>
          <cell r="AT9143" t="str">
            <v>SD Terminado Mantenimiento Periódico UAERMV Circuito Movilidad  -</v>
          </cell>
          <cell r="AU9143">
            <v>40707</v>
          </cell>
          <cell r="AV9143" t="str">
            <v>viable</v>
          </cell>
        </row>
        <row r="9144">
          <cell r="AP9144">
            <v>442525</v>
          </cell>
          <cell r="AQ9144">
            <v>19001065</v>
          </cell>
          <cell r="AR9144">
            <v>19</v>
          </cell>
          <cell r="AS9144">
            <v>42313</v>
          </cell>
          <cell r="AT9144" t="str">
            <v>CONV-009-2011 Terminado Mantenimiento Periódico IDU Circuito Movilidad  -</v>
          </cell>
          <cell r="AU9144">
            <v>42313</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v>41563</v>
          </cell>
          <cell r="AV9147" t="str">
            <v>sc</v>
          </cell>
        </row>
        <row r="9148">
          <cell r="AP9148">
            <v>442562</v>
          </cell>
          <cell r="AQ9148">
            <v>19001080</v>
          </cell>
          <cell r="AR9148">
            <v>19</v>
          </cell>
          <cell r="AS9148">
            <v>41563</v>
          </cell>
          <cell r="AT9148" t="str">
            <v>SD Terminado Mantenimiento Periódico UAERMV Circuito Movilidad  -</v>
          </cell>
          <cell r="AU9148">
            <v>41563</v>
          </cell>
          <cell r="AV9148" t="str">
            <v>sc</v>
          </cell>
        </row>
        <row r="9149">
          <cell r="AP9149">
            <v>442616</v>
          </cell>
          <cell r="AQ9149">
            <v>19001106</v>
          </cell>
          <cell r="AR9149">
            <v>19</v>
          </cell>
          <cell r="AS9149">
            <v>42313</v>
          </cell>
          <cell r="AT9149" t="str">
            <v>CONV-009-2011 Terminado Mantenimiento Periódico IDU Circuito Movilidad  -</v>
          </cell>
          <cell r="AU9149">
            <v>42313</v>
          </cell>
          <cell r="AV9149" t="str">
            <v>sc</v>
          </cell>
        </row>
        <row r="9150">
          <cell r="AP9150">
            <v>442882</v>
          </cell>
          <cell r="AQ9150">
            <v>19001227</v>
          </cell>
          <cell r="AR9150">
            <v>19</v>
          </cell>
          <cell r="AS9150">
            <v>42313</v>
          </cell>
          <cell r="AT9150" t="str">
            <v>CONV-009-2011 Terminado Mantenimiento Periódico IDU Circuito Movilidad  -</v>
          </cell>
          <cell r="AU9150">
            <v>42313</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v>42667</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v>42313</v>
          </cell>
          <cell r="AV9153" t="str">
            <v>sc</v>
          </cell>
        </row>
        <row r="9154">
          <cell r="AP9154">
            <v>443104</v>
          </cell>
          <cell r="AQ9154">
            <v>19001316</v>
          </cell>
          <cell r="AR9154">
            <v>19</v>
          </cell>
          <cell r="AS9154">
            <v>42313</v>
          </cell>
          <cell r="AT9154" t="str">
            <v>CONV-009-2011 Terminado Mantenimiento Periódico IDU Circuito Movilidad  -</v>
          </cell>
          <cell r="AU9154">
            <v>42313</v>
          </cell>
          <cell r="AV9154" t="str">
            <v>sc</v>
          </cell>
        </row>
        <row r="9155">
          <cell r="AP9155">
            <v>443161</v>
          </cell>
          <cell r="AQ9155">
            <v>19001336</v>
          </cell>
          <cell r="AR9155">
            <v>19</v>
          </cell>
          <cell r="AS9155">
            <v>42313</v>
          </cell>
          <cell r="AT9155" t="str">
            <v>CONV-009-2011 Terminado Mantenimiento Periódico IDU Circuito Movilidad  -</v>
          </cell>
          <cell r="AU9155">
            <v>42313</v>
          </cell>
          <cell r="AV9155" t="str">
            <v>sc</v>
          </cell>
        </row>
        <row r="9156">
          <cell r="AP9156">
            <v>443436</v>
          </cell>
          <cell r="AQ9156">
            <v>19001439</v>
          </cell>
          <cell r="AR9156">
            <v>19</v>
          </cell>
          <cell r="AS9156">
            <v>40707</v>
          </cell>
          <cell r="AT9156" t="str">
            <v>SD Terminado Mantenimiento Periódico UAERMV Circuito Movilidad  -</v>
          </cell>
          <cell r="AU9156">
            <v>40707</v>
          </cell>
          <cell r="AV9156" t="str">
            <v>sc</v>
          </cell>
        </row>
        <row r="9157">
          <cell r="AP9157">
            <v>443745</v>
          </cell>
          <cell r="AQ9157">
            <v>50008206</v>
          </cell>
          <cell r="AR9157">
            <v>19</v>
          </cell>
          <cell r="AS9157">
            <v>41676</v>
          </cell>
          <cell r="AT9157" t="str">
            <v>SD Terminado Mantenimiento Periódico UAERMV Circuito Movilidad  -</v>
          </cell>
          <cell r="AU9157">
            <v>41676</v>
          </cell>
          <cell r="AV9157" t="str">
            <v>sc</v>
          </cell>
        </row>
        <row r="9158">
          <cell r="AP9158">
            <v>443933</v>
          </cell>
          <cell r="AQ9158">
            <v>50008205</v>
          </cell>
          <cell r="AR9158">
            <v>19</v>
          </cell>
          <cell r="AS9158">
            <v>40598</v>
          </cell>
          <cell r="AT9158" t="str">
            <v>UMV-188-2009 Terminado Mantenimiento Periódico UAERMV Circuito Movilidad  -</v>
          </cell>
          <cell r="AU9158">
            <v>40598</v>
          </cell>
          <cell r="AV9158" t="str">
            <v>sc</v>
          </cell>
        </row>
        <row r="9159">
          <cell r="AP9159">
            <v>444073</v>
          </cell>
          <cell r="AQ9159">
            <v>19001710</v>
          </cell>
          <cell r="AR9159">
            <v>19</v>
          </cell>
          <cell r="AS9159">
            <v>40673</v>
          </cell>
          <cell r="AT9159" t="str">
            <v>SD Terminado Mantenimiento Periódico UAERMV Local  -</v>
          </cell>
          <cell r="AU9159">
            <v>40673</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v>42731</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v>42731</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v>42731</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v>42409</v>
          </cell>
          <cell r="AV9167" t="str">
            <v>sc</v>
          </cell>
        </row>
        <row r="9168">
          <cell r="AP9168">
            <v>445857</v>
          </cell>
          <cell r="AQ9168">
            <v>19002697</v>
          </cell>
          <cell r="AR9168">
            <v>19</v>
          </cell>
          <cell r="AS9168">
            <v>42731</v>
          </cell>
          <cell r="AT9168" t="str">
            <v>SD Reservado Mantenimiento Rutinario IDU Circuito Movilidad EJECUCION SITP 2016 -</v>
          </cell>
          <cell r="AU9168">
            <v>42731</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v>42731</v>
          </cell>
          <cell r="AV9169" t="str">
            <v>reservada por el IDU</v>
          </cell>
        </row>
        <row r="9170">
          <cell r="AP9170">
            <v>445995</v>
          </cell>
          <cell r="AQ9170">
            <v>19002770</v>
          </cell>
          <cell r="AR9170">
            <v>19</v>
          </cell>
          <cell r="AS9170">
            <v>40737</v>
          </cell>
          <cell r="AT9170" t="str">
            <v>SD Terminado Mantenimiento Periódico UAERMV Circuito Movilidad  -</v>
          </cell>
          <cell r="AU9170">
            <v>40737</v>
          </cell>
          <cell r="AV9170" t="str">
            <v>sc</v>
          </cell>
        </row>
        <row r="9171">
          <cell r="AP9171">
            <v>445998</v>
          </cell>
          <cell r="AQ9171">
            <v>50007777</v>
          </cell>
          <cell r="AR9171">
            <v>19</v>
          </cell>
          <cell r="AS9171">
            <v>42731</v>
          </cell>
          <cell r="AT9171" t="str">
            <v>SD Reservado Mantenimiento Periódico IDU Circuito Movilidad EJECUCION SITP 2016 -</v>
          </cell>
          <cell r="AU9171">
            <v>42731</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v>42731</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v>42731</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v>42409</v>
          </cell>
          <cell r="AV9174" t="str">
            <v>sc</v>
          </cell>
        </row>
        <row r="9175">
          <cell r="AP9175">
            <v>446064</v>
          </cell>
          <cell r="AQ9175">
            <v>19002803</v>
          </cell>
          <cell r="AR9175">
            <v>19</v>
          </cell>
          <cell r="AS9175">
            <v>40737</v>
          </cell>
          <cell r="AT9175" t="str">
            <v>SD Terminado Mantenimiento Periódico UAERMV Circuito Movilidad  -</v>
          </cell>
          <cell r="AU9175">
            <v>40737</v>
          </cell>
          <cell r="AV9175" t="str">
            <v>sc</v>
          </cell>
        </row>
        <row r="9176">
          <cell r="AP9176">
            <v>446073</v>
          </cell>
          <cell r="AQ9176">
            <v>19002809</v>
          </cell>
          <cell r="AR9176">
            <v>19</v>
          </cell>
          <cell r="AS9176">
            <v>42731</v>
          </cell>
          <cell r="AT9176" t="str">
            <v>SD Reservado Mantenimiento Rutinario IDU Circuito Movilidad EJECUCION SITP 2016 -</v>
          </cell>
          <cell r="AU9176">
            <v>42731</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v>40799</v>
          </cell>
          <cell r="AV9177" t="str">
            <v>sc</v>
          </cell>
        </row>
        <row r="9178">
          <cell r="AP9178">
            <v>446171</v>
          </cell>
          <cell r="AQ9178">
            <v>19002861</v>
          </cell>
          <cell r="AR9178">
            <v>19</v>
          </cell>
          <cell r="AS9178">
            <v>42409</v>
          </cell>
          <cell r="AT9178" t="str">
            <v>IDU-2128-2013 Terminado Mantenimiento Rutinario IDU Circuito Movilidad  -</v>
          </cell>
          <cell r="AU9178">
            <v>42409</v>
          </cell>
          <cell r="AV9178" t="str">
            <v>sc</v>
          </cell>
        </row>
        <row r="9179">
          <cell r="AP9179">
            <v>446192</v>
          </cell>
          <cell r="AQ9179">
            <v>19002873</v>
          </cell>
          <cell r="AR9179">
            <v>19</v>
          </cell>
          <cell r="AS9179">
            <v>42731</v>
          </cell>
          <cell r="AT9179" t="str">
            <v>SD Reservado Mantenimiento Rutinario IDU Circuito Movilidad EJECUCION SITP 2016 -</v>
          </cell>
          <cell r="AU9179">
            <v>42731</v>
          </cell>
          <cell r="AV9179" t="str">
            <v>reservada por el IDU</v>
          </cell>
        </row>
        <row r="9180">
          <cell r="AP9180">
            <v>446231</v>
          </cell>
          <cell r="AQ9180">
            <v>19002896</v>
          </cell>
          <cell r="AR9180">
            <v>19</v>
          </cell>
          <cell r="AS9180">
            <v>40737</v>
          </cell>
          <cell r="AT9180" t="str">
            <v>SD Terminado Mantenimiento Periódico UAERMV Circuito Movilidad  -</v>
          </cell>
          <cell r="AU9180">
            <v>40737</v>
          </cell>
          <cell r="AV9180" t="str">
            <v>sc</v>
          </cell>
        </row>
        <row r="9181">
          <cell r="AP9181">
            <v>446261</v>
          </cell>
          <cell r="AQ9181">
            <v>19002911</v>
          </cell>
          <cell r="AR9181">
            <v>19</v>
          </cell>
          <cell r="AS9181">
            <v>42731</v>
          </cell>
          <cell r="AT9181" t="str">
            <v>SD Reservado Mantenimiento Periódico IDU Circuito Movilidad EJECUCION SITP 2016 -</v>
          </cell>
          <cell r="AU9181">
            <v>42731</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v>42409</v>
          </cell>
          <cell r="AV9182" t="str">
            <v>sc</v>
          </cell>
        </row>
        <row r="9183">
          <cell r="AP9183">
            <v>446408</v>
          </cell>
          <cell r="AQ9183">
            <v>19002972</v>
          </cell>
          <cell r="AR9183">
            <v>19</v>
          </cell>
          <cell r="AS9183">
            <v>40737</v>
          </cell>
          <cell r="AT9183" t="str">
            <v>SD Terminado Mantenimiento Periódico UAERMV Circuito Movilidad  -</v>
          </cell>
          <cell r="AU9183">
            <v>40737</v>
          </cell>
          <cell r="AV9183" t="str">
            <v>sc</v>
          </cell>
        </row>
        <row r="9184">
          <cell r="AP9184">
            <v>446435</v>
          </cell>
          <cell r="AQ9184">
            <v>19002982</v>
          </cell>
          <cell r="AR9184">
            <v>19</v>
          </cell>
          <cell r="AS9184">
            <v>42409</v>
          </cell>
          <cell r="AT9184" t="str">
            <v>IDU-2128-2013 Terminado Mantenimiento Rutinario IDU Circuito Movilidad  -</v>
          </cell>
          <cell r="AU9184">
            <v>42409</v>
          </cell>
          <cell r="AV9184" t="str">
            <v>sc</v>
          </cell>
        </row>
        <row r="9185">
          <cell r="AP9185">
            <v>446506</v>
          </cell>
          <cell r="AQ9185">
            <v>19003007</v>
          </cell>
          <cell r="AR9185">
            <v>19</v>
          </cell>
          <cell r="AS9185">
            <v>40737</v>
          </cell>
          <cell r="AT9185" t="str">
            <v>SD Terminado Mantenimiento Periódico UAERMV Circuito Movilidad  -</v>
          </cell>
          <cell r="AU9185">
            <v>40737</v>
          </cell>
          <cell r="AV9185" t="str">
            <v>viable</v>
          </cell>
        </row>
        <row r="9186">
          <cell r="AP9186">
            <v>446518</v>
          </cell>
          <cell r="AQ9186">
            <v>19003013</v>
          </cell>
          <cell r="AR9186">
            <v>19</v>
          </cell>
          <cell r="AS9186">
            <v>42409</v>
          </cell>
          <cell r="AT9186" t="str">
            <v>IDU-2128-2013 Terminado Mantenimiento Rutinario IDU Circuito Movilidad  -</v>
          </cell>
          <cell r="AU9186">
            <v>42409</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v>42731</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v>42731</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v>42409</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v>42731</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v>42731</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v>42731</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v>42731</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v>42409</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v>42731</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v>42731</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v>42731</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v>42409</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v>42731</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v>42731</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v>42409</v>
          </cell>
          <cell r="AV9201" t="str">
            <v>sc</v>
          </cell>
        </row>
        <row r="9202">
          <cell r="AP9202">
            <v>446858</v>
          </cell>
          <cell r="AQ9202">
            <v>19003182</v>
          </cell>
          <cell r="AR9202">
            <v>19</v>
          </cell>
          <cell r="AS9202">
            <v>40897</v>
          </cell>
          <cell r="AT9202" t="str">
            <v>SD Terminado Mantenimiento Periódico UAERMV Circuito Movilidad  -</v>
          </cell>
          <cell r="AU9202">
            <v>40897</v>
          </cell>
          <cell r="AV9202" t="str">
            <v>viable</v>
          </cell>
        </row>
        <row r="9203">
          <cell r="AP9203">
            <v>446934</v>
          </cell>
          <cell r="AQ9203">
            <v>19003218</v>
          </cell>
          <cell r="AR9203">
            <v>19</v>
          </cell>
          <cell r="AS9203">
            <v>42731</v>
          </cell>
          <cell r="AT9203" t="str">
            <v>SD Reservado Mantenimiento Rutinario IDU Circuito Movilidad EJECUCION SITP 2016 -</v>
          </cell>
          <cell r="AU9203">
            <v>42731</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v>42409</v>
          </cell>
          <cell r="AV9204" t="str">
            <v>sc</v>
          </cell>
        </row>
        <row r="9205">
          <cell r="AP9205">
            <v>447014</v>
          </cell>
          <cell r="AQ9205">
            <v>19003255</v>
          </cell>
          <cell r="AR9205">
            <v>19</v>
          </cell>
          <cell r="AS9205">
            <v>42731</v>
          </cell>
          <cell r="AT9205" t="str">
            <v>SD Reservado Mantenimiento Rutinario IDU Circuito Movilidad EJECUCION SITP 2016 -</v>
          </cell>
          <cell r="AU9205">
            <v>42731</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v>42731</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v>42409</v>
          </cell>
          <cell r="AV9207" t="str">
            <v>sc</v>
          </cell>
        </row>
        <row r="9208">
          <cell r="AP9208">
            <v>447150</v>
          </cell>
          <cell r="AQ9208">
            <v>19003322</v>
          </cell>
          <cell r="AR9208">
            <v>19</v>
          </cell>
          <cell r="AS9208">
            <v>42731</v>
          </cell>
          <cell r="AT9208" t="str">
            <v>SD Reservado Mantenimiento Rutinario IDU Circuito Movilidad EJECUCION SITP 2016 -</v>
          </cell>
          <cell r="AU9208">
            <v>42731</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v>42409</v>
          </cell>
          <cell r="AV9209" t="str">
            <v>sc</v>
          </cell>
        </row>
        <row r="9210">
          <cell r="AP9210">
            <v>447189</v>
          </cell>
          <cell r="AQ9210">
            <v>19003344</v>
          </cell>
          <cell r="AR9210">
            <v>19</v>
          </cell>
          <cell r="AS9210">
            <v>42731</v>
          </cell>
          <cell r="AT9210" t="str">
            <v>SD Reservado Mantenimiento Rutinario IDU Circuito Movilidad EJECUCION SITP 2016 -</v>
          </cell>
          <cell r="AU9210">
            <v>42731</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v>42731</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v>42409</v>
          </cell>
          <cell r="AV9212" t="str">
            <v>sc</v>
          </cell>
        </row>
        <row r="9213">
          <cell r="AP9213">
            <v>447343</v>
          </cell>
          <cell r="AQ9213">
            <v>19003433</v>
          </cell>
          <cell r="AR9213">
            <v>19</v>
          </cell>
          <cell r="AS9213">
            <v>42731</v>
          </cell>
          <cell r="AT9213" t="str">
            <v>SD Reservado Mantenimiento Rutinario IDU Circuito Movilidad EJECUCION SITP 2016 -</v>
          </cell>
          <cell r="AU9213">
            <v>42731</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v>42409</v>
          </cell>
          <cell r="AV9214" t="str">
            <v>sc</v>
          </cell>
        </row>
        <row r="9215">
          <cell r="AP9215">
            <v>447448</v>
          </cell>
          <cell r="AQ9215">
            <v>19003483</v>
          </cell>
          <cell r="AR9215">
            <v>19</v>
          </cell>
          <cell r="AS9215">
            <v>42731</v>
          </cell>
          <cell r="AT9215" t="str">
            <v>SD Reservado Mantenimiento Periódico IDU Circuito Movilidad EJECUCION SITP 2016 -</v>
          </cell>
          <cell r="AU9215">
            <v>42731</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v>42731</v>
          </cell>
          <cell r="AV9216" t="str">
            <v>reservada por el IDU</v>
          </cell>
        </row>
        <row r="9217">
          <cell r="AP9217">
            <v>447542</v>
          </cell>
          <cell r="AQ9217">
            <v>19003533</v>
          </cell>
          <cell r="AR9217">
            <v>19</v>
          </cell>
          <cell r="AS9217">
            <v>42313</v>
          </cell>
          <cell r="AT9217" t="str">
            <v>IDU-72-2008 Terminado Mantenimiento Periódico IDU Arterial  -</v>
          </cell>
          <cell r="AU9217">
            <v>42313</v>
          </cell>
          <cell r="AV9217" t="str">
            <v>sc</v>
          </cell>
        </row>
        <row r="9218">
          <cell r="AP9218">
            <v>447544</v>
          </cell>
          <cell r="AQ9218">
            <v>19003533</v>
          </cell>
          <cell r="AR9218">
            <v>19</v>
          </cell>
          <cell r="AS9218">
            <v>42313</v>
          </cell>
          <cell r="AT9218" t="str">
            <v>IDU-72-2008 Terminado Mantenimiento Periódico IDU Arterial  -</v>
          </cell>
          <cell r="AU9218">
            <v>42313</v>
          </cell>
          <cell r="AV9218" t="str">
            <v>sc</v>
          </cell>
        </row>
        <row r="9219">
          <cell r="AP9219">
            <v>447592</v>
          </cell>
          <cell r="AQ9219">
            <v>19003560</v>
          </cell>
          <cell r="AR9219">
            <v>19</v>
          </cell>
          <cell r="AS9219">
            <v>42409</v>
          </cell>
          <cell r="AT9219" t="str">
            <v>IDU-2128-2013 Terminado Mantenimiento Rutinario IDU Circuito Movilidad  -</v>
          </cell>
          <cell r="AU9219">
            <v>42409</v>
          </cell>
          <cell r="AV9219" t="str">
            <v>sc</v>
          </cell>
        </row>
        <row r="9220">
          <cell r="AP9220">
            <v>447595</v>
          </cell>
          <cell r="AQ9220">
            <v>19003562</v>
          </cell>
          <cell r="AR9220">
            <v>19</v>
          </cell>
          <cell r="AS9220">
            <v>42731</v>
          </cell>
          <cell r="AT9220" t="str">
            <v>SD Reservado Mantenimiento Rutinario IDU Circuito Movilidad EJECUCION SITP 2016 -</v>
          </cell>
          <cell r="AU9220">
            <v>42731</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v>42409</v>
          </cell>
          <cell r="AV9221" t="str">
            <v>sc</v>
          </cell>
        </row>
        <row r="9222">
          <cell r="AP9222">
            <v>447706</v>
          </cell>
          <cell r="AQ9222">
            <v>19003630</v>
          </cell>
          <cell r="AR9222">
            <v>19</v>
          </cell>
          <cell r="AS9222">
            <v>42731</v>
          </cell>
          <cell r="AT9222" t="str">
            <v>SD Reservado Mantenimiento Rutinario IDU Circuito Movilidad EJECUCION SITP 2016 -</v>
          </cell>
          <cell r="AU9222">
            <v>42731</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v>42731</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v>42409</v>
          </cell>
          <cell r="AV9224" t="str">
            <v>sc</v>
          </cell>
        </row>
        <row r="9225">
          <cell r="AP9225">
            <v>447860</v>
          </cell>
          <cell r="AQ9225">
            <v>19003698</v>
          </cell>
          <cell r="AR9225">
            <v>19</v>
          </cell>
          <cell r="AS9225">
            <v>42731</v>
          </cell>
          <cell r="AT9225" t="str">
            <v>SD Reservado Mantenimiento Rutinario IDU Circuito Movilidad EJECUCION SITP 2016 -</v>
          </cell>
          <cell r="AU9225">
            <v>42731</v>
          </cell>
          <cell r="AV9225" t="str">
            <v>reservada por el IDU</v>
          </cell>
        </row>
        <row r="9226">
          <cell r="AP9226">
            <v>447896</v>
          </cell>
          <cell r="AQ9226">
            <v>19003717</v>
          </cell>
          <cell r="AR9226">
            <v>19</v>
          </cell>
          <cell r="AS9226">
            <v>42278</v>
          </cell>
          <cell r="AT9226" t="str">
            <v>SD Terminado Rehabilitación UAERMV Circuito Movilidad  -</v>
          </cell>
          <cell r="AU9226">
            <v>42278</v>
          </cell>
          <cell r="AV9226" t="str">
            <v>sc</v>
          </cell>
        </row>
        <row r="9227">
          <cell r="AP9227">
            <v>447914</v>
          </cell>
          <cell r="AQ9227">
            <v>19003728</v>
          </cell>
          <cell r="AR9227">
            <v>19</v>
          </cell>
          <cell r="AS9227">
            <v>42278</v>
          </cell>
          <cell r="AT9227" t="str">
            <v>SD Terminado Rehabilitación UAERMV Circuito Movilidad  -</v>
          </cell>
          <cell r="AU9227">
            <v>42278</v>
          </cell>
          <cell r="AV9227" t="str">
            <v>sc</v>
          </cell>
        </row>
        <row r="9228">
          <cell r="AP9228">
            <v>447932</v>
          </cell>
          <cell r="AQ9228">
            <v>19003736</v>
          </cell>
          <cell r="AR9228">
            <v>19</v>
          </cell>
          <cell r="AS9228">
            <v>42278</v>
          </cell>
          <cell r="AT9228" t="str">
            <v>SD Terminado Rehabilitación UAERMV Circuito Movilidad  -</v>
          </cell>
          <cell r="AU9228">
            <v>42278</v>
          </cell>
          <cell r="AV9228" t="str">
            <v>sc</v>
          </cell>
        </row>
        <row r="9229">
          <cell r="AP9229">
            <v>447935</v>
          </cell>
          <cell r="AQ9229">
            <v>19003739</v>
          </cell>
          <cell r="AR9229">
            <v>19</v>
          </cell>
          <cell r="AS9229">
            <v>42278</v>
          </cell>
          <cell r="AT9229" t="str">
            <v>SD Terminado Rehabilitación UAERMV Circuito Movilidad  -</v>
          </cell>
          <cell r="AU9229">
            <v>42278</v>
          </cell>
          <cell r="AV9229" t="str">
            <v>sc</v>
          </cell>
        </row>
        <row r="9230">
          <cell r="AP9230">
            <v>447938</v>
          </cell>
          <cell r="AQ9230">
            <v>19003740</v>
          </cell>
          <cell r="AR9230">
            <v>19</v>
          </cell>
          <cell r="AS9230">
            <v>42409</v>
          </cell>
          <cell r="AT9230" t="str">
            <v>IDU-2128-2013 Terminado Mantenimiento Rutinario IDU Circuito Movilidad  -</v>
          </cell>
          <cell r="AU9230">
            <v>42409</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v>42731</v>
          </cell>
          <cell r="AV9231" t="str">
            <v>reservada por el IDU</v>
          </cell>
        </row>
        <row r="9232">
          <cell r="AP9232">
            <v>447967</v>
          </cell>
          <cell r="AQ9232">
            <v>19003751</v>
          </cell>
          <cell r="AR9232">
            <v>19</v>
          </cell>
          <cell r="AS9232">
            <v>42278</v>
          </cell>
          <cell r="AT9232" t="str">
            <v>SD Terminado Rehabilitación UAERMV Circuito Movilidad  -</v>
          </cell>
          <cell r="AU9232">
            <v>42278</v>
          </cell>
          <cell r="AV9232" t="str">
            <v>sc</v>
          </cell>
        </row>
        <row r="9233">
          <cell r="AP9233">
            <v>447991</v>
          </cell>
          <cell r="AQ9233">
            <v>19003764</v>
          </cell>
          <cell r="AR9233">
            <v>19</v>
          </cell>
          <cell r="AS9233">
            <v>42278</v>
          </cell>
          <cell r="AT9233" t="str">
            <v>SD Terminado Rehabilitación UAERMV Circuito Movilidad  -</v>
          </cell>
          <cell r="AU9233">
            <v>42278</v>
          </cell>
          <cell r="AV9233" t="str">
            <v>sc</v>
          </cell>
        </row>
        <row r="9234">
          <cell r="AP9234">
            <v>448033</v>
          </cell>
          <cell r="AQ9234">
            <v>19003782</v>
          </cell>
          <cell r="AR9234">
            <v>19</v>
          </cell>
          <cell r="AS9234">
            <v>42277</v>
          </cell>
          <cell r="AT9234" t="str">
            <v>SD Terminado Rehabilitación UAERMV Circuito Movilidad  -</v>
          </cell>
          <cell r="AU9234">
            <v>42277</v>
          </cell>
          <cell r="AV9234" t="str">
            <v>sc</v>
          </cell>
        </row>
        <row r="9235">
          <cell r="AP9235">
            <v>448042</v>
          </cell>
          <cell r="AQ9235">
            <v>19003788</v>
          </cell>
          <cell r="AR9235">
            <v>19</v>
          </cell>
          <cell r="AS9235">
            <v>42277</v>
          </cell>
          <cell r="AT9235" t="str">
            <v>SD Terminado Rehabilitación UAERMV Circuito Movilidad  -</v>
          </cell>
          <cell r="AU9235">
            <v>42277</v>
          </cell>
          <cell r="AV9235" t="str">
            <v>sc</v>
          </cell>
        </row>
        <row r="9236">
          <cell r="AP9236">
            <v>448059</v>
          </cell>
          <cell r="AQ9236">
            <v>19003794</v>
          </cell>
          <cell r="AR9236">
            <v>19</v>
          </cell>
          <cell r="AS9236">
            <v>42278</v>
          </cell>
          <cell r="AT9236" t="str">
            <v>SD Terminado Rehabilitación UAERMV Circuito Movilidad  -</v>
          </cell>
          <cell r="AU9236">
            <v>42278</v>
          </cell>
          <cell r="AV9236" t="str">
            <v>sc</v>
          </cell>
        </row>
        <row r="9237">
          <cell r="AP9237">
            <v>448094</v>
          </cell>
          <cell r="AQ9237">
            <v>19003806</v>
          </cell>
          <cell r="AR9237">
            <v>19</v>
          </cell>
          <cell r="AS9237">
            <v>42278</v>
          </cell>
          <cell r="AT9237" t="str">
            <v>SD Terminado Rehabilitación UAERMV Circuito Movilidad  -</v>
          </cell>
          <cell r="AU9237">
            <v>42278</v>
          </cell>
          <cell r="AV9237" t="str">
            <v>sc</v>
          </cell>
        </row>
        <row r="9238">
          <cell r="AP9238">
            <v>448103</v>
          </cell>
          <cell r="AQ9238">
            <v>19003810</v>
          </cell>
          <cell r="AR9238">
            <v>19</v>
          </cell>
          <cell r="AS9238">
            <v>42278</v>
          </cell>
          <cell r="AT9238" t="str">
            <v>SD Terminado Rehabilitación UAERMV Circuito Movilidad  -</v>
          </cell>
          <cell r="AU9238">
            <v>42278</v>
          </cell>
          <cell r="AV9238" t="str">
            <v>sc</v>
          </cell>
        </row>
        <row r="9239">
          <cell r="AP9239">
            <v>448153</v>
          </cell>
          <cell r="AQ9239">
            <v>19003828</v>
          </cell>
          <cell r="AR9239">
            <v>19</v>
          </cell>
          <cell r="AS9239">
            <v>42278</v>
          </cell>
          <cell r="AT9239" t="str">
            <v>SD Terminado Rehabilitación UAERMV Circuito Movilidad  -</v>
          </cell>
          <cell r="AU9239">
            <v>42278</v>
          </cell>
          <cell r="AV9239" t="str">
            <v>sc</v>
          </cell>
        </row>
        <row r="9240">
          <cell r="AP9240">
            <v>448207</v>
          </cell>
          <cell r="AQ9240">
            <v>19003849</v>
          </cell>
          <cell r="AR9240">
            <v>19</v>
          </cell>
          <cell r="AS9240">
            <v>42278</v>
          </cell>
          <cell r="AT9240" t="str">
            <v>SD Terminado Rehabilitación UAERMV Circuito Movilidad  -</v>
          </cell>
          <cell r="AU9240">
            <v>42278</v>
          </cell>
          <cell r="AV9240" t="str">
            <v>sc</v>
          </cell>
        </row>
        <row r="9241">
          <cell r="AP9241">
            <v>448256</v>
          </cell>
          <cell r="AQ9241">
            <v>19003867</v>
          </cell>
          <cell r="AR9241">
            <v>19</v>
          </cell>
          <cell r="AS9241">
            <v>42278</v>
          </cell>
          <cell r="AT9241" t="str">
            <v>SD Terminado Rehabilitación UAERMV Circuito Movilidad  -</v>
          </cell>
          <cell r="AU9241">
            <v>42278</v>
          </cell>
          <cell r="AV9241" t="str">
            <v>sc</v>
          </cell>
        </row>
        <row r="9242">
          <cell r="AP9242">
            <v>448259</v>
          </cell>
          <cell r="AQ9242">
            <v>19003868</v>
          </cell>
          <cell r="AR9242">
            <v>19</v>
          </cell>
          <cell r="AS9242">
            <v>42278</v>
          </cell>
          <cell r="AT9242" t="str">
            <v>SD Terminado Rehabilitación UAERMV Circuito Movilidad  -</v>
          </cell>
          <cell r="AU9242">
            <v>42278</v>
          </cell>
          <cell r="AV9242" t="str">
            <v>sc</v>
          </cell>
        </row>
        <row r="9243">
          <cell r="AP9243">
            <v>448283</v>
          </cell>
          <cell r="AQ9243">
            <v>19003877</v>
          </cell>
          <cell r="AR9243">
            <v>19</v>
          </cell>
          <cell r="AS9243">
            <v>42278</v>
          </cell>
          <cell r="AT9243" t="str">
            <v>SD Terminado Rehabilitación UAERMV Circuito Movilidad  -</v>
          </cell>
          <cell r="AU9243">
            <v>42278</v>
          </cell>
          <cell r="AV9243" t="str">
            <v>sc</v>
          </cell>
        </row>
        <row r="9244">
          <cell r="AP9244">
            <v>448301</v>
          </cell>
          <cell r="AQ9244">
            <v>19003886</v>
          </cell>
          <cell r="AR9244">
            <v>19</v>
          </cell>
          <cell r="AS9244">
            <v>42278</v>
          </cell>
          <cell r="AT9244" t="str">
            <v>SD Terminado Rehabilitación UAERMV Circuito Movilidad  -</v>
          </cell>
          <cell r="AU9244">
            <v>42278</v>
          </cell>
          <cell r="AV9244" t="str">
            <v>sc</v>
          </cell>
        </row>
        <row r="9245">
          <cell r="AP9245">
            <v>448304</v>
          </cell>
          <cell r="AQ9245">
            <v>19003889</v>
          </cell>
          <cell r="AR9245">
            <v>19</v>
          </cell>
          <cell r="AS9245">
            <v>42277</v>
          </cell>
          <cell r="AT9245" t="str">
            <v>SD Terminado Rehabilitación UAERMV Circuito Movilidad  -</v>
          </cell>
          <cell r="AU9245">
            <v>42277</v>
          </cell>
          <cell r="AV9245" t="str">
            <v>sc</v>
          </cell>
        </row>
        <row r="9246">
          <cell r="AP9246">
            <v>448307</v>
          </cell>
          <cell r="AQ9246">
            <v>19003891</v>
          </cell>
          <cell r="AR9246">
            <v>19</v>
          </cell>
          <cell r="AS9246">
            <v>42277</v>
          </cell>
          <cell r="AT9246" t="str">
            <v>SD Terminado Rehabilitación UAERMV Circuito Movilidad  -</v>
          </cell>
          <cell r="AU9246">
            <v>42277</v>
          </cell>
          <cell r="AV9246" t="str">
            <v>sc</v>
          </cell>
        </row>
        <row r="9247">
          <cell r="AP9247">
            <v>448316</v>
          </cell>
          <cell r="AQ9247">
            <v>19003895</v>
          </cell>
          <cell r="AR9247">
            <v>19</v>
          </cell>
          <cell r="AS9247">
            <v>42361</v>
          </cell>
          <cell r="AT9247" t="str">
            <v>SD Terminado Rehabilitación UAERMV Circuito Movilidad  -</v>
          </cell>
          <cell r="AU9247">
            <v>42361</v>
          </cell>
          <cell r="AV9247" t="str">
            <v>sc</v>
          </cell>
        </row>
        <row r="9248">
          <cell r="AP9248">
            <v>448352</v>
          </cell>
          <cell r="AQ9248">
            <v>19003910</v>
          </cell>
          <cell r="AR9248">
            <v>19</v>
          </cell>
          <cell r="AS9248">
            <v>42277</v>
          </cell>
          <cell r="AT9248" t="str">
            <v>SD Terminado Rehabilitación UAERMV Circuito Movilidad  -</v>
          </cell>
          <cell r="AU9248">
            <v>42277</v>
          </cell>
          <cell r="AV9248" t="str">
            <v>sc</v>
          </cell>
        </row>
        <row r="9249">
          <cell r="AP9249">
            <v>448363</v>
          </cell>
          <cell r="AQ9249">
            <v>19003914</v>
          </cell>
          <cell r="AR9249">
            <v>19</v>
          </cell>
          <cell r="AS9249">
            <v>42338</v>
          </cell>
          <cell r="AT9249" t="str">
            <v>SD Terminado Rehabilitación UAERMV Circuito Movilidad  -</v>
          </cell>
          <cell r="AU9249">
            <v>42338</v>
          </cell>
          <cell r="AV9249" t="str">
            <v>sc</v>
          </cell>
        </row>
        <row r="9250">
          <cell r="AP9250">
            <v>448399</v>
          </cell>
          <cell r="AQ9250">
            <v>19003928</v>
          </cell>
          <cell r="AR9250">
            <v>19</v>
          </cell>
          <cell r="AS9250">
            <v>42338</v>
          </cell>
          <cell r="AT9250" t="str">
            <v>SD Terminado Rehabilitación UAERMV Circuito Movilidad  -</v>
          </cell>
          <cell r="AU9250">
            <v>42338</v>
          </cell>
          <cell r="AV9250" t="str">
            <v>sc</v>
          </cell>
        </row>
        <row r="9251">
          <cell r="AP9251">
            <v>448443</v>
          </cell>
          <cell r="AQ9251">
            <v>19003946</v>
          </cell>
          <cell r="AR9251">
            <v>19</v>
          </cell>
          <cell r="AS9251">
            <v>42277</v>
          </cell>
          <cell r="AT9251" t="str">
            <v>SD Terminado Rehabilitación UAERMV Circuito Movilidad  -</v>
          </cell>
          <cell r="AU9251">
            <v>42277</v>
          </cell>
          <cell r="AV9251" t="str">
            <v>sc</v>
          </cell>
        </row>
        <row r="9252">
          <cell r="AP9252">
            <v>448479</v>
          </cell>
          <cell r="AQ9252">
            <v>19003961</v>
          </cell>
          <cell r="AR9252">
            <v>19</v>
          </cell>
          <cell r="AS9252">
            <v>42338</v>
          </cell>
          <cell r="AT9252" t="str">
            <v>SD Terminado Mantenimiento Periódico UAERMV Circuito Movilidad  -</v>
          </cell>
          <cell r="AU9252">
            <v>42338</v>
          </cell>
          <cell r="AV9252" t="str">
            <v>sc</v>
          </cell>
        </row>
        <row r="9253">
          <cell r="AP9253">
            <v>448536</v>
          </cell>
          <cell r="AQ9253">
            <v>19003985</v>
          </cell>
          <cell r="AR9253">
            <v>19</v>
          </cell>
          <cell r="AS9253">
            <v>42277</v>
          </cell>
          <cell r="AT9253" t="str">
            <v>SD Terminado Rehabilitación UAERMV Circuito Movilidad  -</v>
          </cell>
          <cell r="AU9253">
            <v>42277</v>
          </cell>
          <cell r="AV9253" t="str">
            <v>sc</v>
          </cell>
        </row>
        <row r="9254">
          <cell r="AP9254">
            <v>448616</v>
          </cell>
          <cell r="AQ9254">
            <v>19004015</v>
          </cell>
          <cell r="AR9254">
            <v>19</v>
          </cell>
          <cell r="AS9254">
            <v>42277</v>
          </cell>
          <cell r="AT9254" t="str">
            <v>SD Terminado Rehabilitación UAERMV Circuito Movilidad  -</v>
          </cell>
          <cell r="AU9254">
            <v>42277</v>
          </cell>
          <cell r="AV9254" t="str">
            <v>sc</v>
          </cell>
        </row>
        <row r="9255">
          <cell r="AP9255">
            <v>448682</v>
          </cell>
          <cell r="AQ9255">
            <v>19004047</v>
          </cell>
          <cell r="AR9255">
            <v>19</v>
          </cell>
          <cell r="AS9255">
            <v>42277</v>
          </cell>
          <cell r="AT9255" t="str">
            <v>SD Terminado Rehabilitación UAERMV Circuito Movilidad  -</v>
          </cell>
          <cell r="AU9255">
            <v>42277</v>
          </cell>
          <cell r="AV9255" t="str">
            <v>sc</v>
          </cell>
        </row>
        <row r="9256">
          <cell r="AP9256">
            <v>448896</v>
          </cell>
          <cell r="AQ9256">
            <v>19004163</v>
          </cell>
          <cell r="AR9256">
            <v>19</v>
          </cell>
          <cell r="AS9256">
            <v>42731</v>
          </cell>
          <cell r="AT9256" t="str">
            <v>SD Reservado Mantenimiento Rutinario IDU Local EJECUCION SITP 2016 -</v>
          </cell>
          <cell r="AU9256">
            <v>42731</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v>42731</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v>42731</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v>42731</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v>42474</v>
          </cell>
          <cell r="AV9260" t="str">
            <v>sc</v>
          </cell>
        </row>
        <row r="9261">
          <cell r="AP9261">
            <v>449384</v>
          </cell>
          <cell r="AQ9261">
            <v>19004425</v>
          </cell>
          <cell r="AR9261">
            <v>19</v>
          </cell>
          <cell r="AS9261">
            <v>42731</v>
          </cell>
          <cell r="AT9261" t="str">
            <v>SD Reservado Mantenimiento Periódico IDU Circuito Movilidad EJECUCION SITP 2016 -</v>
          </cell>
          <cell r="AU9261">
            <v>42731</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v>42731</v>
          </cell>
          <cell r="AV9262" t="str">
            <v>sc</v>
          </cell>
        </row>
        <row r="9263">
          <cell r="AP9263">
            <v>449972</v>
          </cell>
          <cell r="AQ9263">
            <v>19004784</v>
          </cell>
          <cell r="AR9263">
            <v>19</v>
          </cell>
          <cell r="AS9263">
            <v>42731</v>
          </cell>
          <cell r="AT9263" t="str">
            <v>SD Reservado Rehabilitación IDU Local EJECUCION SITP 2016 -</v>
          </cell>
          <cell r="AU9263">
            <v>42731</v>
          </cell>
          <cell r="AV9263" t="str">
            <v>reservada por el IDU</v>
          </cell>
        </row>
        <row r="9264">
          <cell r="AP9264">
            <v>450150</v>
          </cell>
          <cell r="AQ9264">
            <v>19004879</v>
          </cell>
          <cell r="AR9264">
            <v>19</v>
          </cell>
          <cell r="AS9264">
            <v>42731</v>
          </cell>
          <cell r="AT9264" t="str">
            <v>SD Reservado Mantenimiento Periódico IDU Local EJECUCION SITP 2016 -</v>
          </cell>
          <cell r="AU9264">
            <v>42731</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v>42474</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v>42474</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v>42474</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v>42474</v>
          </cell>
          <cell r="AV9281" t="str">
            <v>sc</v>
          </cell>
        </row>
        <row r="9282">
          <cell r="AP9282">
            <v>453093</v>
          </cell>
          <cell r="AQ9282">
            <v>19006600</v>
          </cell>
          <cell r="AR9282">
            <v>19</v>
          </cell>
          <cell r="AS9282">
            <v>42313</v>
          </cell>
          <cell r="AT9282" t="str">
            <v>IDU-72-2008 Terminado Mantenimiento Periódico IDU Arterial  -</v>
          </cell>
          <cell r="AU9282">
            <v>42313</v>
          </cell>
          <cell r="AV9282" t="str">
            <v>sc</v>
          </cell>
        </row>
        <row r="9283">
          <cell r="AP9283">
            <v>453141</v>
          </cell>
          <cell r="AQ9283">
            <v>19006617</v>
          </cell>
          <cell r="AR9283">
            <v>19</v>
          </cell>
          <cell r="AS9283">
            <v>42313</v>
          </cell>
          <cell r="AT9283" t="str">
            <v>IDU-72-2008 Terminado Mantenimiento Periódico IDU Arterial  -</v>
          </cell>
          <cell r="AU9283">
            <v>42313</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v>42667</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v>42313</v>
          </cell>
          <cell r="AV9289" t="str">
            <v>sc</v>
          </cell>
        </row>
        <row r="9290">
          <cell r="AP9290">
            <v>453947</v>
          </cell>
          <cell r="AQ9290">
            <v>19006939</v>
          </cell>
          <cell r="AR9290">
            <v>19</v>
          </cell>
          <cell r="AS9290">
            <v>42313</v>
          </cell>
          <cell r="AT9290" t="str">
            <v>IDU-72-2008 Terminado Mantenimiento Periódico IDU Arterial  -</v>
          </cell>
          <cell r="AU9290">
            <v>42313</v>
          </cell>
          <cell r="AV9290" t="str">
            <v>sc</v>
          </cell>
        </row>
        <row r="9291">
          <cell r="AP9291">
            <v>454256</v>
          </cell>
          <cell r="AQ9291">
            <v>19007132</v>
          </cell>
          <cell r="AR9291">
            <v>19</v>
          </cell>
          <cell r="AS9291">
            <v>42313</v>
          </cell>
          <cell r="AT9291" t="str">
            <v>IDU-72-2008 Terminado Mantenimiento Periódico IDU Circuito Movilidad  -</v>
          </cell>
          <cell r="AU9291">
            <v>42313</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v>42313</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v>42573</v>
          </cell>
          <cell r="AV9293" t="str">
            <v>sc</v>
          </cell>
        </row>
        <row r="9294">
          <cell r="AP9294">
            <v>454811</v>
          </cell>
          <cell r="AQ9294">
            <v>19007460</v>
          </cell>
          <cell r="AR9294">
            <v>19</v>
          </cell>
          <cell r="AS9294">
            <v>42573</v>
          </cell>
          <cell r="AT9294" t="str">
            <v>SD Terminado Rehabilitación UAERMV Circuito Movilidad  Reporte Ejecución Junio 2016-</v>
          </cell>
          <cell r="AU9294">
            <v>42573</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v>42313</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v>42731</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v>42731</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v>42412</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v>42412</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v>42731</v>
          </cell>
          <cell r="AV9321" t="str">
            <v>reservada por el IDU</v>
          </cell>
        </row>
        <row r="9322">
          <cell r="AP9322">
            <v>456750</v>
          </cell>
          <cell r="AQ9322">
            <v>19008320</v>
          </cell>
          <cell r="AR9322">
            <v>19</v>
          </cell>
          <cell r="AS9322">
            <v>42313</v>
          </cell>
          <cell r="AT9322" t="str">
            <v>IDU-72-2008 Terminado Mantenimiento Periódico IDU Circuito Movilidad  -</v>
          </cell>
          <cell r="AU9322">
            <v>42313</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v>42731</v>
          </cell>
          <cell r="AV9326" t="str">
            <v>reservada por el IDU</v>
          </cell>
        </row>
        <row r="9327">
          <cell r="AP9327">
            <v>456935</v>
          </cell>
          <cell r="AQ9327">
            <v>19008397</v>
          </cell>
          <cell r="AR9327">
            <v>19</v>
          </cell>
          <cell r="AS9327">
            <v>42313</v>
          </cell>
          <cell r="AT9327" t="str">
            <v>IDU-72-2008 Terminado Mantenimiento Periódico IDU Circuito Movilidad  -</v>
          </cell>
          <cell r="AU9327">
            <v>42313</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v>42731</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v>42313</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v>42731</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v>42731</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v>42731</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v>42412</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v>42412</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v>41912</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v>42731</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v>42731</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v>42731</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v>42731</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v>42731</v>
          </cell>
          <cell r="AV9363" t="str">
            <v>sc</v>
          </cell>
        </row>
        <row r="9364">
          <cell r="AP9364">
            <v>461223</v>
          </cell>
          <cell r="AQ9364">
            <v>19010611</v>
          </cell>
          <cell r="AR9364">
            <v>19</v>
          </cell>
          <cell r="AS9364">
            <v>42632</v>
          </cell>
          <cell r="AT9364" t="str">
            <v>SD Reservado Conservacion FDL CIUDAD BOLIVAR Circuito Movilidad SD -</v>
          </cell>
          <cell r="AU9364">
            <v>42632</v>
          </cell>
          <cell r="AV9364" t="str">
            <v>reservada por el FDL</v>
          </cell>
        </row>
        <row r="9365">
          <cell r="AP9365">
            <v>461310</v>
          </cell>
          <cell r="AQ9365">
            <v>19010663</v>
          </cell>
          <cell r="AR9365">
            <v>19</v>
          </cell>
          <cell r="AS9365">
            <v>40575</v>
          </cell>
          <cell r="AT9365" t="str">
            <v>UMV-78-2010 Terminado Mantenimiento Periódico UAERMV Local  -</v>
          </cell>
          <cell r="AU9365">
            <v>40575</v>
          </cell>
          <cell r="AV9365" t="str">
            <v>sc</v>
          </cell>
        </row>
        <row r="9366">
          <cell r="AP9366">
            <v>462252</v>
          </cell>
          <cell r="AQ9366">
            <v>19011210</v>
          </cell>
          <cell r="AR9366">
            <v>19</v>
          </cell>
          <cell r="AS9366">
            <v>42731</v>
          </cell>
          <cell r="AT9366" t="str">
            <v>SD Reservado Mantenimiento Periódico IDU Circuito Movilidad EJECUCION SITP 2016 -</v>
          </cell>
          <cell r="AU9366">
            <v>42731</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v>42412</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v>42412</v>
          </cell>
          <cell r="AV9368" t="str">
            <v>sc</v>
          </cell>
        </row>
        <row r="9369">
          <cell r="AP9369">
            <v>463429</v>
          </cell>
          <cell r="AQ9369">
            <v>19011813</v>
          </cell>
          <cell r="AR9369">
            <v>19</v>
          </cell>
          <cell r="AS9369">
            <v>42313</v>
          </cell>
          <cell r="AT9369" t="str">
            <v>IDU-57-2012 Terminado Acciones de Movilidad IDU Arterial  -</v>
          </cell>
          <cell r="AU9369">
            <v>42313</v>
          </cell>
          <cell r="AV9369" t="str">
            <v>Av camino a pasquilla ARTERIAL</v>
          </cell>
        </row>
        <row r="9370">
          <cell r="AP9370">
            <v>463489</v>
          </cell>
          <cell r="AQ9370">
            <v>19011848</v>
          </cell>
          <cell r="AR9370">
            <v>19</v>
          </cell>
          <cell r="AS9370">
            <v>42313</v>
          </cell>
          <cell r="AT9370" t="str">
            <v>IDU-57-2012 Terminado Acciones de Movilidad IDU Arterial  -</v>
          </cell>
          <cell r="AU9370">
            <v>42313</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v>42731</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v>42731</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v>42731</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v>42573</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v>42412</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v>42412</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v>42412</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v>42412</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v>42731</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v>42731</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v>42731</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v>42667</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v>42667</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v>42667</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v>42412</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v>42412</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v>7</v>
          </cell>
          <cell r="AT12389">
            <v>7</v>
          </cell>
          <cell r="AU12389">
            <v>7</v>
          </cell>
          <cell r="AV12389" t="str">
            <v>VIABLE</v>
          </cell>
        </row>
        <row r="12390">
          <cell r="AP12390">
            <v>355838</v>
          </cell>
          <cell r="AQ12390">
            <v>7002234</v>
          </cell>
          <cell r="AR12390">
            <v>7</v>
          </cell>
          <cell r="AS12390">
            <v>7</v>
          </cell>
          <cell r="AT12390">
            <v>7</v>
          </cell>
          <cell r="AU12390">
            <v>7</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v>7</v>
          </cell>
          <cell r="AT12392">
            <v>7</v>
          </cell>
          <cell r="AU12392">
            <v>7</v>
          </cell>
          <cell r="AV12392" t="str">
            <v>VIABLE</v>
          </cell>
        </row>
        <row r="12393">
          <cell r="AP12393">
            <v>364949</v>
          </cell>
          <cell r="AQ12393">
            <v>7005884</v>
          </cell>
          <cell r="AR12393">
            <v>7</v>
          </cell>
          <cell r="AS12393">
            <v>7</v>
          </cell>
          <cell r="AT12393">
            <v>7</v>
          </cell>
          <cell r="AU12393">
            <v>7</v>
          </cell>
          <cell r="AV12393" t="str">
            <v>VIABLE</v>
          </cell>
        </row>
        <row r="12394">
          <cell r="AP12394">
            <v>363559</v>
          </cell>
          <cell r="AQ12394">
            <v>7005338</v>
          </cell>
          <cell r="AR12394">
            <v>7</v>
          </cell>
          <cell r="AS12394">
            <v>7</v>
          </cell>
          <cell r="AT12394">
            <v>7</v>
          </cell>
          <cell r="AU12394">
            <v>7</v>
          </cell>
          <cell r="AV12394" t="str">
            <v>VIABLE</v>
          </cell>
        </row>
        <row r="12395">
          <cell r="AP12395">
            <v>91010252</v>
          </cell>
          <cell r="AQ12395">
            <v>50006592</v>
          </cell>
          <cell r="AR12395">
            <v>7</v>
          </cell>
          <cell r="AS12395">
            <v>7</v>
          </cell>
          <cell r="AT12395">
            <v>7</v>
          </cell>
          <cell r="AU12395">
            <v>7</v>
          </cell>
          <cell r="AV12395" t="str">
            <v>VIABLE</v>
          </cell>
        </row>
        <row r="12396">
          <cell r="AP12396">
            <v>363370</v>
          </cell>
          <cell r="AQ12396">
            <v>7005253</v>
          </cell>
          <cell r="AR12396">
            <v>7</v>
          </cell>
          <cell r="AS12396">
            <v>7</v>
          </cell>
          <cell r="AT12396">
            <v>7</v>
          </cell>
          <cell r="AU12396">
            <v>7</v>
          </cell>
          <cell r="AV12396" t="str">
            <v>VIABLE</v>
          </cell>
        </row>
        <row r="12397">
          <cell r="AP12397">
            <v>363499</v>
          </cell>
          <cell r="AQ12397">
            <v>7005315</v>
          </cell>
          <cell r="AR12397">
            <v>7</v>
          </cell>
          <cell r="AS12397">
            <v>7</v>
          </cell>
          <cell r="AT12397">
            <v>7</v>
          </cell>
          <cell r="AU12397">
            <v>7</v>
          </cell>
          <cell r="AV12397" t="str">
            <v>VIABLE</v>
          </cell>
        </row>
        <row r="12398">
          <cell r="AP12398">
            <v>363307</v>
          </cell>
          <cell r="AQ12398">
            <v>7005229</v>
          </cell>
          <cell r="AR12398">
            <v>7</v>
          </cell>
          <cell r="AS12398">
            <v>7</v>
          </cell>
          <cell r="AT12398">
            <v>7</v>
          </cell>
          <cell r="AU12398">
            <v>7</v>
          </cell>
          <cell r="AV12398" t="str">
            <v>RESERVADO FDL 2016</v>
          </cell>
        </row>
        <row r="12399">
          <cell r="AP12399">
            <v>91010253</v>
          </cell>
          <cell r="AQ12399">
            <v>50006593</v>
          </cell>
          <cell r="AR12399">
            <v>7</v>
          </cell>
          <cell r="AS12399">
            <v>7</v>
          </cell>
          <cell r="AT12399">
            <v>7</v>
          </cell>
          <cell r="AU12399">
            <v>7</v>
          </cell>
          <cell r="AV12399" t="str">
            <v>VIABLE</v>
          </cell>
        </row>
        <row r="12400">
          <cell r="AP12400">
            <v>370262</v>
          </cell>
          <cell r="AQ12400">
            <v>7007924</v>
          </cell>
          <cell r="AR12400">
            <v>7</v>
          </cell>
          <cell r="AS12400">
            <v>7</v>
          </cell>
          <cell r="AT12400">
            <v>7</v>
          </cell>
          <cell r="AU12400">
            <v>7</v>
          </cell>
          <cell r="AV12400" t="str">
            <v>VIABLE</v>
          </cell>
        </row>
        <row r="12401">
          <cell r="AP12401">
            <v>91012663</v>
          </cell>
          <cell r="AQ12401">
            <v>7000761</v>
          </cell>
          <cell r="AR12401">
            <v>7</v>
          </cell>
          <cell r="AS12401">
            <v>7</v>
          </cell>
          <cell r="AT12401">
            <v>7</v>
          </cell>
          <cell r="AU12401">
            <v>7</v>
          </cell>
          <cell r="AV12401" t="str">
            <v>VIABLE</v>
          </cell>
        </row>
        <row r="12402">
          <cell r="AP12402">
            <v>351463</v>
          </cell>
          <cell r="AQ12402">
            <v>7000574</v>
          </cell>
          <cell r="AR12402">
            <v>7</v>
          </cell>
          <cell r="AS12402">
            <v>7</v>
          </cell>
          <cell r="AT12402">
            <v>7</v>
          </cell>
          <cell r="AU12402">
            <v>7</v>
          </cell>
          <cell r="AV12402" t="str">
            <v>VIABLE</v>
          </cell>
        </row>
        <row r="12403">
          <cell r="AP12403">
            <v>91012621</v>
          </cell>
          <cell r="AQ12403">
            <v>7000442</v>
          </cell>
          <cell r="AR12403">
            <v>7</v>
          </cell>
          <cell r="AS12403">
            <v>7</v>
          </cell>
          <cell r="AT12403">
            <v>7</v>
          </cell>
          <cell r="AU12403">
            <v>7</v>
          </cell>
          <cell r="AV12403" t="str">
            <v>VIABLE</v>
          </cell>
        </row>
        <row r="12404">
          <cell r="AP12404">
            <v>91012685</v>
          </cell>
          <cell r="AQ12404">
            <v>50006781</v>
          </cell>
          <cell r="AR12404">
            <v>7</v>
          </cell>
          <cell r="AS12404">
            <v>7</v>
          </cell>
          <cell r="AT12404">
            <v>7</v>
          </cell>
          <cell r="AU12404">
            <v>7</v>
          </cell>
          <cell r="AV12404" t="str">
            <v>VIABLE</v>
          </cell>
        </row>
        <row r="12405">
          <cell r="AP12405">
            <v>91012889</v>
          </cell>
          <cell r="AQ12405">
            <v>7008190</v>
          </cell>
          <cell r="AR12405">
            <v>7</v>
          </cell>
          <cell r="AS12405">
            <v>7</v>
          </cell>
          <cell r="AT12405">
            <v>7</v>
          </cell>
          <cell r="AU12405">
            <v>7</v>
          </cell>
          <cell r="AV12405" t="str">
            <v>VIABLE</v>
          </cell>
        </row>
        <row r="12406">
          <cell r="AP12406">
            <v>351163</v>
          </cell>
          <cell r="AQ12406">
            <v>7000430</v>
          </cell>
          <cell r="AR12406">
            <v>7</v>
          </cell>
          <cell r="AS12406">
            <v>7</v>
          </cell>
          <cell r="AT12406">
            <v>7</v>
          </cell>
          <cell r="AU12406">
            <v>7</v>
          </cell>
          <cell r="AV12406" t="str">
            <v>VIABLE</v>
          </cell>
        </row>
        <row r="12407">
          <cell r="AP12407">
            <v>91012643</v>
          </cell>
          <cell r="AQ12407">
            <v>7007921</v>
          </cell>
          <cell r="AR12407">
            <v>7</v>
          </cell>
          <cell r="AS12407">
            <v>7</v>
          </cell>
          <cell r="AT12407">
            <v>7</v>
          </cell>
          <cell r="AU12407">
            <v>7</v>
          </cell>
          <cell r="AV12407" t="str">
            <v>VIABLE</v>
          </cell>
        </row>
        <row r="12408">
          <cell r="AP12408">
            <v>91012887</v>
          </cell>
          <cell r="AQ12408">
            <v>7008190</v>
          </cell>
          <cell r="AR12408">
            <v>7</v>
          </cell>
          <cell r="AS12408">
            <v>7</v>
          </cell>
          <cell r="AT12408">
            <v>7</v>
          </cell>
          <cell r="AU12408">
            <v>7</v>
          </cell>
          <cell r="AV12408" t="str">
            <v>VIABLE</v>
          </cell>
        </row>
        <row r="12409">
          <cell r="AP12409">
            <v>91012657</v>
          </cell>
          <cell r="AQ12409">
            <v>50006817</v>
          </cell>
          <cell r="AR12409">
            <v>7</v>
          </cell>
          <cell r="AS12409">
            <v>7</v>
          </cell>
          <cell r="AT12409">
            <v>7</v>
          </cell>
          <cell r="AU12409">
            <v>7</v>
          </cell>
          <cell r="AV12409" t="str">
            <v>VIABLE</v>
          </cell>
        </row>
        <row r="12410">
          <cell r="AP12410">
            <v>91012644</v>
          </cell>
          <cell r="AQ12410">
            <v>7007924</v>
          </cell>
          <cell r="AR12410">
            <v>7</v>
          </cell>
          <cell r="AS12410">
            <v>7</v>
          </cell>
          <cell r="AT12410">
            <v>7</v>
          </cell>
          <cell r="AU12410">
            <v>7</v>
          </cell>
          <cell r="AV12410" t="str">
            <v>VIABLE</v>
          </cell>
        </row>
        <row r="12411">
          <cell r="AP12411">
            <v>91012632</v>
          </cell>
          <cell r="AQ12411">
            <v>7007923</v>
          </cell>
          <cell r="AR12411">
            <v>7</v>
          </cell>
          <cell r="AS12411">
            <v>7</v>
          </cell>
          <cell r="AT12411">
            <v>7</v>
          </cell>
          <cell r="AU12411">
            <v>7</v>
          </cell>
          <cell r="AV12411" t="str">
            <v>VIABLE</v>
          </cell>
        </row>
        <row r="12412">
          <cell r="AP12412">
            <v>351431</v>
          </cell>
          <cell r="AQ12412">
            <v>7000553</v>
          </cell>
          <cell r="AR12412">
            <v>7</v>
          </cell>
          <cell r="AS12412">
            <v>7</v>
          </cell>
          <cell r="AT12412">
            <v>7</v>
          </cell>
          <cell r="AU12412">
            <v>7</v>
          </cell>
          <cell r="AV12412" t="str">
            <v>VIABLE</v>
          </cell>
        </row>
        <row r="12413">
          <cell r="AP12413">
            <v>91012616</v>
          </cell>
          <cell r="AQ12413">
            <v>7000430</v>
          </cell>
          <cell r="AR12413">
            <v>7</v>
          </cell>
          <cell r="AS12413">
            <v>7</v>
          </cell>
          <cell r="AT12413">
            <v>7</v>
          </cell>
          <cell r="AU12413">
            <v>7</v>
          </cell>
          <cell r="AV12413" t="str">
            <v>VIABLE</v>
          </cell>
        </row>
        <row r="12414">
          <cell r="AP12414">
            <v>91012633</v>
          </cell>
          <cell r="AQ12414">
            <v>7000456</v>
          </cell>
          <cell r="AR12414">
            <v>7</v>
          </cell>
          <cell r="AS12414">
            <v>7</v>
          </cell>
          <cell r="AT12414">
            <v>7</v>
          </cell>
          <cell r="AU12414">
            <v>7</v>
          </cell>
          <cell r="AV12414" t="str">
            <v>VIABLE</v>
          </cell>
        </row>
        <row r="12415">
          <cell r="AP12415">
            <v>351130</v>
          </cell>
          <cell r="AQ12415">
            <v>7000418</v>
          </cell>
          <cell r="AR12415">
            <v>7</v>
          </cell>
          <cell r="AS12415">
            <v>7</v>
          </cell>
          <cell r="AT12415">
            <v>7</v>
          </cell>
          <cell r="AU12415">
            <v>7</v>
          </cell>
          <cell r="AV12415" t="str">
            <v>VIABLE</v>
          </cell>
        </row>
        <row r="12416">
          <cell r="AP12416">
            <v>91012681</v>
          </cell>
          <cell r="AQ12416">
            <v>50006781</v>
          </cell>
          <cell r="AR12416">
            <v>7</v>
          </cell>
          <cell r="AS12416">
            <v>7</v>
          </cell>
          <cell r="AT12416">
            <v>7</v>
          </cell>
          <cell r="AU12416">
            <v>7</v>
          </cell>
          <cell r="AV12416" t="str">
            <v>VIABLE</v>
          </cell>
        </row>
        <row r="12417">
          <cell r="AP12417">
            <v>91012638</v>
          </cell>
          <cell r="AQ12417">
            <v>7000418</v>
          </cell>
          <cell r="AR12417">
            <v>7</v>
          </cell>
          <cell r="AS12417">
            <v>7</v>
          </cell>
          <cell r="AT12417">
            <v>7</v>
          </cell>
          <cell r="AU12417">
            <v>7</v>
          </cell>
          <cell r="AV12417" t="str">
            <v>VIABLE</v>
          </cell>
        </row>
        <row r="12418">
          <cell r="AP12418">
            <v>370259</v>
          </cell>
          <cell r="AQ12418">
            <v>7007923</v>
          </cell>
          <cell r="AR12418">
            <v>7</v>
          </cell>
          <cell r="AS12418">
            <v>7</v>
          </cell>
          <cell r="AT12418">
            <v>7</v>
          </cell>
          <cell r="AU12418">
            <v>7</v>
          </cell>
          <cell r="AV12418" t="str">
            <v>VIABLE</v>
          </cell>
        </row>
        <row r="12419">
          <cell r="AP12419">
            <v>91012888</v>
          </cell>
          <cell r="AQ12419">
            <v>7007922</v>
          </cell>
          <cell r="AR12419">
            <v>7</v>
          </cell>
          <cell r="AS12419">
            <v>7</v>
          </cell>
          <cell r="AT12419">
            <v>7</v>
          </cell>
          <cell r="AU12419">
            <v>7</v>
          </cell>
          <cell r="AV12419" t="str">
            <v>VIABLE</v>
          </cell>
        </row>
        <row r="12420">
          <cell r="AP12420">
            <v>351938</v>
          </cell>
          <cell r="AQ12420">
            <v>7000761</v>
          </cell>
          <cell r="AR12420">
            <v>7</v>
          </cell>
          <cell r="AS12420">
            <v>7</v>
          </cell>
          <cell r="AT12420">
            <v>7</v>
          </cell>
          <cell r="AU12420">
            <v>7</v>
          </cell>
          <cell r="AV12420" t="str">
            <v>VIABLE</v>
          </cell>
        </row>
        <row r="12421">
          <cell r="AP12421">
            <v>91012886</v>
          </cell>
          <cell r="AQ12421">
            <v>7008190</v>
          </cell>
          <cell r="AR12421">
            <v>7</v>
          </cell>
          <cell r="AS12421">
            <v>7</v>
          </cell>
          <cell r="AT12421">
            <v>7</v>
          </cell>
          <cell r="AU12421">
            <v>7</v>
          </cell>
          <cell r="AV12421" t="str">
            <v>VIABLE</v>
          </cell>
        </row>
        <row r="12422">
          <cell r="AP12422">
            <v>91012626</v>
          </cell>
          <cell r="AQ12422">
            <v>7007921</v>
          </cell>
          <cell r="AR12422">
            <v>7</v>
          </cell>
          <cell r="AS12422">
            <v>7</v>
          </cell>
          <cell r="AT12422">
            <v>7</v>
          </cell>
          <cell r="AU12422">
            <v>7</v>
          </cell>
          <cell r="AV12422" t="str">
            <v>VIABLE</v>
          </cell>
        </row>
        <row r="12423">
          <cell r="AP12423">
            <v>91012689</v>
          </cell>
          <cell r="AQ12423">
            <v>50006817</v>
          </cell>
          <cell r="AR12423">
            <v>7</v>
          </cell>
          <cell r="AS12423">
            <v>7</v>
          </cell>
          <cell r="AT12423">
            <v>7</v>
          </cell>
          <cell r="AU12423">
            <v>7</v>
          </cell>
          <cell r="AV12423" t="str">
            <v>VIABLE</v>
          </cell>
        </row>
        <row r="12424">
          <cell r="AP12424">
            <v>351461</v>
          </cell>
          <cell r="AQ12424">
            <v>7000574</v>
          </cell>
          <cell r="AR12424">
            <v>7</v>
          </cell>
          <cell r="AS12424">
            <v>7</v>
          </cell>
          <cell r="AT12424">
            <v>7</v>
          </cell>
          <cell r="AU12424">
            <v>7</v>
          </cell>
          <cell r="AV12424" t="str">
            <v>VIABLE</v>
          </cell>
        </row>
        <row r="12425">
          <cell r="AP12425">
            <v>351193</v>
          </cell>
          <cell r="AQ12425">
            <v>7000442</v>
          </cell>
          <cell r="AR12425">
            <v>7</v>
          </cell>
          <cell r="AS12425">
            <v>7</v>
          </cell>
          <cell r="AT12425">
            <v>7</v>
          </cell>
          <cell r="AU12425">
            <v>7</v>
          </cell>
          <cell r="AV12425" t="str">
            <v>VIABLE</v>
          </cell>
        </row>
        <row r="12426">
          <cell r="AP12426">
            <v>351223</v>
          </cell>
          <cell r="AQ12426">
            <v>7000456</v>
          </cell>
          <cell r="AR12426">
            <v>7</v>
          </cell>
          <cell r="AS12426">
            <v>7</v>
          </cell>
          <cell r="AT12426">
            <v>7</v>
          </cell>
          <cell r="AU12426">
            <v>7</v>
          </cell>
          <cell r="AV12426" t="str">
            <v>VIABLE</v>
          </cell>
        </row>
        <row r="12427">
          <cell r="AP12427">
            <v>91012628</v>
          </cell>
          <cell r="AQ12427">
            <v>7000553</v>
          </cell>
          <cell r="AR12427">
            <v>7</v>
          </cell>
          <cell r="AS12427">
            <v>7</v>
          </cell>
          <cell r="AT12427">
            <v>7</v>
          </cell>
          <cell r="AU12427">
            <v>7</v>
          </cell>
          <cell r="AV12427" t="str">
            <v>VIABLE</v>
          </cell>
        </row>
        <row r="12428">
          <cell r="AP12428">
            <v>471538</v>
          </cell>
          <cell r="AQ12428">
            <v>7008147</v>
          </cell>
          <cell r="AR12428">
            <v>7</v>
          </cell>
          <cell r="AS12428">
            <v>42515</v>
          </cell>
          <cell r="AT12428" t="str">
            <v>IDU-2128-2013 Terminado Conservacion IDU Circuito Movilidad SD -</v>
          </cell>
          <cell r="AU12428">
            <v>42515</v>
          </cell>
          <cell r="AV12428" t="str">
            <v>VIABLE</v>
          </cell>
        </row>
        <row r="12429">
          <cell r="AP12429">
            <v>473568</v>
          </cell>
          <cell r="AQ12429">
            <v>7008146</v>
          </cell>
          <cell r="AR12429">
            <v>7</v>
          </cell>
          <cell r="AS12429">
            <v>42515</v>
          </cell>
          <cell r="AT12429" t="str">
            <v>IDU-2128-2013 Terminado Conservacion IDU Circuito Movilidad SD -</v>
          </cell>
          <cell r="AU12429">
            <v>42515</v>
          </cell>
          <cell r="AV12429" t="str">
            <v>VIABLE</v>
          </cell>
        </row>
        <row r="12430">
          <cell r="AP12430">
            <v>471537</v>
          </cell>
          <cell r="AQ12430">
            <v>7008145</v>
          </cell>
          <cell r="AR12430">
            <v>7</v>
          </cell>
          <cell r="AS12430">
            <v>42515</v>
          </cell>
          <cell r="AT12430" t="str">
            <v>IDU-2128-2013 Terminado Conservacion IDU Circuito Movilidad SD -</v>
          </cell>
          <cell r="AU12430">
            <v>42515</v>
          </cell>
          <cell r="AV12430" t="str">
            <v>VIABLE</v>
          </cell>
        </row>
        <row r="12431">
          <cell r="AP12431">
            <v>354997</v>
          </cell>
          <cell r="AQ12431">
            <v>7001895</v>
          </cell>
          <cell r="AR12431">
            <v>7</v>
          </cell>
          <cell r="AS12431">
            <v>42515</v>
          </cell>
          <cell r="AT12431" t="str">
            <v>IDU-2128-2013 Terminado Conservacion IDU Circuito Movilidad SD -</v>
          </cell>
          <cell r="AU12431">
            <v>42515</v>
          </cell>
          <cell r="AV12431" t="str">
            <v>VIABLE</v>
          </cell>
        </row>
        <row r="12432">
          <cell r="AP12432">
            <v>354706</v>
          </cell>
          <cell r="AQ12432">
            <v>7001774</v>
          </cell>
          <cell r="AR12432">
            <v>7</v>
          </cell>
          <cell r="AS12432">
            <v>42515</v>
          </cell>
          <cell r="AT12432" t="str">
            <v>IDU-2128-2013 Terminado Conservacion IDU Circuito Movilidad SD -</v>
          </cell>
          <cell r="AU12432">
            <v>42515</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v>7</v>
          </cell>
          <cell r="AT12448">
            <v>7</v>
          </cell>
          <cell r="AU12448">
            <v>7</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v>42313</v>
          </cell>
          <cell r="AV12452" t="str">
            <v>VIABLE</v>
          </cell>
        </row>
        <row r="12453">
          <cell r="AP12453">
            <v>367250</v>
          </cell>
          <cell r="AQ12453">
            <v>7006819</v>
          </cell>
          <cell r="AR12453">
            <v>7</v>
          </cell>
          <cell r="AS12453">
            <v>7</v>
          </cell>
          <cell r="AT12453">
            <v>7</v>
          </cell>
          <cell r="AU12453">
            <v>7</v>
          </cell>
          <cell r="AV12453" t="str">
            <v>VIABLE</v>
          </cell>
        </row>
        <row r="12454">
          <cell r="AP12454">
            <v>366504</v>
          </cell>
          <cell r="AQ12454">
            <v>7006530</v>
          </cell>
          <cell r="AR12454">
            <v>7</v>
          </cell>
          <cell r="AS12454">
            <v>42313</v>
          </cell>
          <cell r="AT12454" t="str">
            <v>IDU-73-2008 Terminado Rehabilitación IDU Local  -</v>
          </cell>
          <cell r="AU12454">
            <v>42313</v>
          </cell>
          <cell r="AV12454" t="str">
            <v>VIABLE</v>
          </cell>
        </row>
        <row r="12455">
          <cell r="AP12455">
            <v>364516</v>
          </cell>
          <cell r="AQ12455">
            <v>7005711</v>
          </cell>
          <cell r="AR12455">
            <v>7</v>
          </cell>
          <cell r="AS12455">
            <v>7</v>
          </cell>
          <cell r="AT12455">
            <v>7</v>
          </cell>
          <cell r="AU12455">
            <v>7</v>
          </cell>
          <cell r="AV12455" t="str">
            <v>VIABLE</v>
          </cell>
        </row>
        <row r="12456">
          <cell r="AP12456">
            <v>480859</v>
          </cell>
          <cell r="AQ12456">
            <v>7006431</v>
          </cell>
          <cell r="AR12456">
            <v>7</v>
          </cell>
          <cell r="AS12456">
            <v>7</v>
          </cell>
          <cell r="AT12456">
            <v>7</v>
          </cell>
          <cell r="AU12456">
            <v>7</v>
          </cell>
          <cell r="AV12456" t="str">
            <v>VIABLE</v>
          </cell>
        </row>
        <row r="12457">
          <cell r="AP12457">
            <v>364121</v>
          </cell>
          <cell r="AQ12457">
            <v>7005565</v>
          </cell>
          <cell r="AR12457">
            <v>7</v>
          </cell>
          <cell r="AS12457">
            <v>42731</v>
          </cell>
          <cell r="AT12457" t="str">
            <v>SD Reservado Mantenimiento Rutinario IDU Local EJECUCION SITP 2016 -</v>
          </cell>
          <cell r="AU12457">
            <v>42731</v>
          </cell>
          <cell r="AV12457" t="str">
            <v>Reservado IDU SITP 2016</v>
          </cell>
        </row>
        <row r="12458">
          <cell r="AP12458">
            <v>365560</v>
          </cell>
          <cell r="AQ12458">
            <v>7006121</v>
          </cell>
          <cell r="AR12458">
            <v>7</v>
          </cell>
          <cell r="AS12458">
            <v>7</v>
          </cell>
          <cell r="AT12458">
            <v>7</v>
          </cell>
          <cell r="AU12458">
            <v>7</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v>42313</v>
          </cell>
          <cell r="AV12460" t="str">
            <v>VIABLE</v>
          </cell>
        </row>
        <row r="12461">
          <cell r="AP12461">
            <v>365026</v>
          </cell>
          <cell r="AQ12461">
            <v>7005912</v>
          </cell>
          <cell r="AR12461">
            <v>7</v>
          </cell>
          <cell r="AS12461">
            <v>42723</v>
          </cell>
          <cell r="AT12461" t="str">
            <v>SD Terminado Mantenimiento Periódico UAERMV Local SD -</v>
          </cell>
          <cell r="AU12461">
            <v>42723</v>
          </cell>
          <cell r="AV12461" t="str">
            <v>INTERVENCION UAERMV 2016</v>
          </cell>
        </row>
        <row r="12462">
          <cell r="AP12462">
            <v>365354</v>
          </cell>
          <cell r="AQ12462">
            <v>7006040</v>
          </cell>
          <cell r="AR12462">
            <v>7</v>
          </cell>
          <cell r="AS12462">
            <v>42723</v>
          </cell>
          <cell r="AT12462" t="str">
            <v>SD Terminado Mantenimiento Periódico UAERMV Local SD -</v>
          </cell>
          <cell r="AU12462">
            <v>42723</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v>7</v>
          </cell>
          <cell r="AT12464">
            <v>7</v>
          </cell>
          <cell r="AU12464">
            <v>7</v>
          </cell>
          <cell r="AV12464" t="str">
            <v>VIABLE</v>
          </cell>
        </row>
        <row r="12465">
          <cell r="AP12465">
            <v>366722</v>
          </cell>
          <cell r="AQ12465">
            <v>7006612</v>
          </cell>
          <cell r="AR12465">
            <v>7</v>
          </cell>
          <cell r="AS12465">
            <v>42313</v>
          </cell>
          <cell r="AT12465" t="str">
            <v>IDU-73-2008 Terminado Rehabilitación IDU Local  -</v>
          </cell>
          <cell r="AU12465">
            <v>42313</v>
          </cell>
          <cell r="AV12465" t="str">
            <v>VIABLE</v>
          </cell>
        </row>
        <row r="12466">
          <cell r="AP12466">
            <v>364652</v>
          </cell>
          <cell r="AQ12466">
            <v>7005766</v>
          </cell>
          <cell r="AR12466">
            <v>7</v>
          </cell>
          <cell r="AS12466">
            <v>42760</v>
          </cell>
          <cell r="AT12466" t="str">
            <v>SD Terminado Parcheo UAERMV Local SD Reporte Ejecución diciembre de 2016-</v>
          </cell>
          <cell r="AU12466">
            <v>42760</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v>42313</v>
          </cell>
          <cell r="AV12469" t="str">
            <v>VIABLE</v>
          </cell>
        </row>
        <row r="12470">
          <cell r="AP12470">
            <v>468373</v>
          </cell>
          <cell r="AQ12470">
            <v>7008040</v>
          </cell>
          <cell r="AR12470">
            <v>7</v>
          </cell>
          <cell r="AS12470">
            <v>7</v>
          </cell>
          <cell r="AT12470">
            <v>7</v>
          </cell>
          <cell r="AU12470">
            <v>7</v>
          </cell>
          <cell r="AV12470" t="str">
            <v>VIABLE</v>
          </cell>
        </row>
        <row r="12471">
          <cell r="AP12471">
            <v>364361</v>
          </cell>
          <cell r="AQ12471">
            <v>7005652</v>
          </cell>
          <cell r="AR12471">
            <v>7</v>
          </cell>
          <cell r="AS12471">
            <v>7</v>
          </cell>
          <cell r="AT12471">
            <v>7</v>
          </cell>
          <cell r="AU12471">
            <v>7</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v>7</v>
          </cell>
          <cell r="AT12473">
            <v>7</v>
          </cell>
          <cell r="AU12473">
            <v>7</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v>7</v>
          </cell>
          <cell r="AT12476">
            <v>7</v>
          </cell>
          <cell r="AU12476">
            <v>7</v>
          </cell>
          <cell r="AV12476" t="str">
            <v>VIABLE</v>
          </cell>
        </row>
        <row r="12477">
          <cell r="AP12477">
            <v>355558</v>
          </cell>
          <cell r="AQ12477">
            <v>7002119</v>
          </cell>
          <cell r="AR12477">
            <v>7</v>
          </cell>
          <cell r="AS12477">
            <v>7</v>
          </cell>
          <cell r="AT12477">
            <v>7</v>
          </cell>
          <cell r="AU12477">
            <v>7</v>
          </cell>
          <cell r="AV12477" t="str">
            <v>VIABLE</v>
          </cell>
        </row>
        <row r="12478">
          <cell r="AP12478">
            <v>356997</v>
          </cell>
          <cell r="AQ12478">
            <v>7002647</v>
          </cell>
          <cell r="AR12478">
            <v>7</v>
          </cell>
          <cell r="AS12478">
            <v>7</v>
          </cell>
          <cell r="AT12478">
            <v>7</v>
          </cell>
          <cell r="AU12478">
            <v>7</v>
          </cell>
          <cell r="AV12478" t="str">
            <v>VIABLE</v>
          </cell>
        </row>
        <row r="12479">
          <cell r="AP12479">
            <v>356082</v>
          </cell>
          <cell r="AQ12479">
            <v>7002318</v>
          </cell>
          <cell r="AR12479">
            <v>7</v>
          </cell>
          <cell r="AS12479">
            <v>7</v>
          </cell>
          <cell r="AT12479">
            <v>7</v>
          </cell>
          <cell r="AU12479">
            <v>7</v>
          </cell>
          <cell r="AV12479" t="str">
            <v>VIABLE</v>
          </cell>
        </row>
        <row r="12480">
          <cell r="AP12480">
            <v>355755</v>
          </cell>
          <cell r="AQ12480">
            <v>7002196</v>
          </cell>
          <cell r="AR12480">
            <v>7</v>
          </cell>
          <cell r="AS12480">
            <v>7</v>
          </cell>
          <cell r="AT12480">
            <v>7</v>
          </cell>
          <cell r="AU12480">
            <v>7</v>
          </cell>
          <cell r="AV12480" t="str">
            <v>VIABLE</v>
          </cell>
        </row>
        <row r="12481">
          <cell r="AP12481">
            <v>356781</v>
          </cell>
          <cell r="AQ12481">
            <v>7002570</v>
          </cell>
          <cell r="AR12481">
            <v>7</v>
          </cell>
          <cell r="AS12481">
            <v>7</v>
          </cell>
          <cell r="AT12481">
            <v>7</v>
          </cell>
          <cell r="AU12481">
            <v>7</v>
          </cell>
          <cell r="AV12481" t="str">
            <v>VIABLE</v>
          </cell>
        </row>
        <row r="12482">
          <cell r="AP12482">
            <v>356994</v>
          </cell>
          <cell r="AQ12482">
            <v>50008439</v>
          </cell>
          <cell r="AR12482">
            <v>7</v>
          </cell>
          <cell r="AS12482">
            <v>7</v>
          </cell>
          <cell r="AT12482">
            <v>7</v>
          </cell>
          <cell r="AU12482">
            <v>7</v>
          </cell>
          <cell r="AV12482" t="str">
            <v>VIABLE</v>
          </cell>
        </row>
        <row r="12483">
          <cell r="AP12483">
            <v>356296</v>
          </cell>
          <cell r="AQ12483">
            <v>7002395</v>
          </cell>
          <cell r="AR12483">
            <v>7</v>
          </cell>
          <cell r="AS12483">
            <v>42313</v>
          </cell>
          <cell r="AT12483" t="str">
            <v>IDU-2128-2013 Terminado Acciones de Movilidad IDU Circuito Movilidad  -</v>
          </cell>
          <cell r="AU12483">
            <v>42313</v>
          </cell>
          <cell r="AV12483" t="str">
            <v>VIABLE</v>
          </cell>
        </row>
        <row r="12484">
          <cell r="AP12484">
            <v>355934</v>
          </cell>
          <cell r="AQ12484">
            <v>7002267</v>
          </cell>
          <cell r="AR12484">
            <v>7</v>
          </cell>
          <cell r="AS12484">
            <v>7</v>
          </cell>
          <cell r="AT12484">
            <v>7</v>
          </cell>
          <cell r="AU12484">
            <v>7</v>
          </cell>
          <cell r="AV12484" t="str">
            <v>VIABLE</v>
          </cell>
        </row>
        <row r="12485">
          <cell r="AP12485">
            <v>902177</v>
          </cell>
          <cell r="AQ12485">
            <v>7008585</v>
          </cell>
          <cell r="AR12485">
            <v>7</v>
          </cell>
          <cell r="AS12485">
            <v>7</v>
          </cell>
          <cell r="AT12485">
            <v>7</v>
          </cell>
          <cell r="AU12485">
            <v>7</v>
          </cell>
          <cell r="AV12485" t="str">
            <v>VIABLE</v>
          </cell>
        </row>
        <row r="12486">
          <cell r="AP12486">
            <v>356314</v>
          </cell>
          <cell r="AQ12486">
            <v>7002402</v>
          </cell>
          <cell r="AR12486">
            <v>7</v>
          </cell>
          <cell r="AS12486">
            <v>42313</v>
          </cell>
          <cell r="AT12486" t="str">
            <v>IDU-2128-2013 Terminado Acciones de Movilidad IDU Circuito Movilidad  -</v>
          </cell>
          <cell r="AU12486">
            <v>42313</v>
          </cell>
          <cell r="AV12486" t="str">
            <v>VIABLE</v>
          </cell>
        </row>
        <row r="12487">
          <cell r="AP12487">
            <v>901263</v>
          </cell>
          <cell r="AQ12487">
            <v>30000369</v>
          </cell>
          <cell r="AR12487">
            <v>7</v>
          </cell>
          <cell r="AS12487">
            <v>7</v>
          </cell>
          <cell r="AT12487">
            <v>7</v>
          </cell>
          <cell r="AU12487">
            <v>7</v>
          </cell>
          <cell r="AV12487" t="str">
            <v>VIABLE</v>
          </cell>
        </row>
        <row r="12488">
          <cell r="AP12488">
            <v>902180</v>
          </cell>
          <cell r="AQ12488">
            <v>7008587</v>
          </cell>
          <cell r="AR12488">
            <v>7</v>
          </cell>
          <cell r="AS12488">
            <v>7</v>
          </cell>
          <cell r="AT12488">
            <v>7</v>
          </cell>
          <cell r="AU12488">
            <v>7</v>
          </cell>
          <cell r="AV12488" t="str">
            <v>VIABLE</v>
          </cell>
        </row>
        <row r="12489">
          <cell r="AP12489">
            <v>902183</v>
          </cell>
          <cell r="AQ12489">
            <v>7008589</v>
          </cell>
          <cell r="AR12489">
            <v>7</v>
          </cell>
          <cell r="AS12489">
            <v>7</v>
          </cell>
          <cell r="AT12489">
            <v>7</v>
          </cell>
          <cell r="AU12489">
            <v>7</v>
          </cell>
          <cell r="AV12489" t="str">
            <v>VIABLE</v>
          </cell>
        </row>
        <row r="12490">
          <cell r="AP12490">
            <v>356251</v>
          </cell>
          <cell r="AQ12490">
            <v>7002378</v>
          </cell>
          <cell r="AR12490">
            <v>7</v>
          </cell>
          <cell r="AS12490">
            <v>42313</v>
          </cell>
          <cell r="AT12490" t="str">
            <v>IDU-2128-2013 Terminado Acciones de Movilidad IDU Circuito Movilidad  -</v>
          </cell>
          <cell r="AU12490">
            <v>42313</v>
          </cell>
          <cell r="AV12490" t="str">
            <v>VIABLE</v>
          </cell>
        </row>
        <row r="12491">
          <cell r="AP12491">
            <v>356416</v>
          </cell>
          <cell r="AQ12491">
            <v>7002437</v>
          </cell>
          <cell r="AR12491">
            <v>7</v>
          </cell>
          <cell r="AS12491">
            <v>7</v>
          </cell>
          <cell r="AT12491">
            <v>7</v>
          </cell>
          <cell r="AU12491">
            <v>7</v>
          </cell>
          <cell r="AV12491" t="str">
            <v>VIABLE</v>
          </cell>
        </row>
        <row r="12492">
          <cell r="AP12492">
            <v>355859</v>
          </cell>
          <cell r="AQ12492">
            <v>7002241</v>
          </cell>
          <cell r="AR12492">
            <v>7</v>
          </cell>
          <cell r="AS12492">
            <v>7</v>
          </cell>
          <cell r="AT12492">
            <v>7</v>
          </cell>
          <cell r="AU12492">
            <v>7</v>
          </cell>
          <cell r="AV12492" t="str">
            <v>VIABLE</v>
          </cell>
        </row>
        <row r="12493">
          <cell r="AP12493">
            <v>356194</v>
          </cell>
          <cell r="AQ12493">
            <v>7002358</v>
          </cell>
          <cell r="AR12493">
            <v>7</v>
          </cell>
          <cell r="AS12493">
            <v>7</v>
          </cell>
          <cell r="AT12493">
            <v>7</v>
          </cell>
          <cell r="AU12493">
            <v>7</v>
          </cell>
          <cell r="AV12493" t="str">
            <v>VIABLE</v>
          </cell>
        </row>
        <row r="12494">
          <cell r="AP12494">
            <v>356224</v>
          </cell>
          <cell r="AQ12494">
            <v>7002368</v>
          </cell>
          <cell r="AR12494">
            <v>7</v>
          </cell>
          <cell r="AS12494">
            <v>42313</v>
          </cell>
          <cell r="AT12494" t="str">
            <v>IDU-2128-2013 Terminado Acciones de Movilidad IDU Circuito Movilidad  -</v>
          </cell>
          <cell r="AU12494">
            <v>42313</v>
          </cell>
          <cell r="AV12494" t="str">
            <v>VIABLE</v>
          </cell>
        </row>
        <row r="12495">
          <cell r="AP12495">
            <v>356584</v>
          </cell>
          <cell r="AQ12495">
            <v>7002499</v>
          </cell>
          <cell r="AR12495">
            <v>7</v>
          </cell>
          <cell r="AS12495">
            <v>7</v>
          </cell>
          <cell r="AT12495">
            <v>7</v>
          </cell>
          <cell r="AU12495">
            <v>7</v>
          </cell>
          <cell r="AV12495" t="str">
            <v>VIABLE</v>
          </cell>
        </row>
        <row r="12496">
          <cell r="AP12496">
            <v>353035</v>
          </cell>
          <cell r="AQ12496">
            <v>7001158</v>
          </cell>
          <cell r="AR12496">
            <v>7</v>
          </cell>
          <cell r="AS12496">
            <v>7</v>
          </cell>
          <cell r="AT12496">
            <v>7</v>
          </cell>
          <cell r="AU12496">
            <v>7</v>
          </cell>
          <cell r="AV12496" t="str">
            <v>VIABLE</v>
          </cell>
        </row>
        <row r="12497">
          <cell r="AP12497">
            <v>352789</v>
          </cell>
          <cell r="AQ12497">
            <v>7001073</v>
          </cell>
          <cell r="AR12497">
            <v>7</v>
          </cell>
          <cell r="AS12497">
            <v>7</v>
          </cell>
          <cell r="AT12497">
            <v>7</v>
          </cell>
          <cell r="AU12497">
            <v>7</v>
          </cell>
          <cell r="AV12497" t="str">
            <v>VIABLE</v>
          </cell>
        </row>
        <row r="12498">
          <cell r="AP12498">
            <v>804305</v>
          </cell>
          <cell r="AQ12498">
            <v>7001580</v>
          </cell>
          <cell r="AR12498">
            <v>7</v>
          </cell>
          <cell r="AS12498">
            <v>7</v>
          </cell>
          <cell r="AT12498">
            <v>7</v>
          </cell>
          <cell r="AU12498">
            <v>7</v>
          </cell>
          <cell r="AV12498" t="str">
            <v>VIABLE</v>
          </cell>
        </row>
        <row r="12499">
          <cell r="AP12499">
            <v>353161</v>
          </cell>
          <cell r="AQ12499">
            <v>7001205</v>
          </cell>
          <cell r="AR12499">
            <v>7</v>
          </cell>
          <cell r="AS12499">
            <v>7</v>
          </cell>
          <cell r="AT12499">
            <v>7</v>
          </cell>
          <cell r="AU12499">
            <v>7</v>
          </cell>
          <cell r="AV12499" t="str">
            <v>VIABLE</v>
          </cell>
        </row>
        <row r="12500">
          <cell r="AP12500">
            <v>353863</v>
          </cell>
          <cell r="AQ12500">
            <v>7001447</v>
          </cell>
          <cell r="AR12500">
            <v>7</v>
          </cell>
          <cell r="AS12500">
            <v>7</v>
          </cell>
          <cell r="AT12500">
            <v>7</v>
          </cell>
          <cell r="AU12500">
            <v>7</v>
          </cell>
          <cell r="AV12500" t="str">
            <v>VIABLE</v>
          </cell>
        </row>
        <row r="12501">
          <cell r="AP12501">
            <v>352930</v>
          </cell>
          <cell r="AQ12501">
            <v>7001122</v>
          </cell>
          <cell r="AR12501">
            <v>7</v>
          </cell>
          <cell r="AS12501">
            <v>7</v>
          </cell>
          <cell r="AT12501">
            <v>7</v>
          </cell>
          <cell r="AU12501">
            <v>7</v>
          </cell>
          <cell r="AV12501" t="str">
            <v>VIABLE</v>
          </cell>
        </row>
        <row r="12502">
          <cell r="AP12502">
            <v>353530</v>
          </cell>
          <cell r="AQ12502">
            <v>7001332</v>
          </cell>
          <cell r="AR12502">
            <v>7</v>
          </cell>
          <cell r="AS12502">
            <v>7</v>
          </cell>
          <cell r="AT12502">
            <v>7</v>
          </cell>
          <cell r="AU12502">
            <v>7</v>
          </cell>
          <cell r="AV12502" t="str">
            <v>VIABLE</v>
          </cell>
        </row>
        <row r="12503">
          <cell r="AP12503">
            <v>352666</v>
          </cell>
          <cell r="AQ12503">
            <v>7001029</v>
          </cell>
          <cell r="AR12503">
            <v>7</v>
          </cell>
          <cell r="AS12503">
            <v>7</v>
          </cell>
          <cell r="AT12503">
            <v>7</v>
          </cell>
          <cell r="AU12503">
            <v>7</v>
          </cell>
          <cell r="AV12503" t="str">
            <v>VIABLE</v>
          </cell>
        </row>
        <row r="12504">
          <cell r="AP12504">
            <v>353350</v>
          </cell>
          <cell r="AQ12504">
            <v>7001269</v>
          </cell>
          <cell r="AR12504">
            <v>7</v>
          </cell>
          <cell r="AS12504">
            <v>7</v>
          </cell>
          <cell r="AT12504">
            <v>7</v>
          </cell>
          <cell r="AU12504">
            <v>7</v>
          </cell>
          <cell r="AV12504" t="str">
            <v>VIABLE</v>
          </cell>
        </row>
        <row r="12505">
          <cell r="AP12505">
            <v>360418</v>
          </cell>
          <cell r="AQ12505">
            <v>7004050</v>
          </cell>
          <cell r="AR12505">
            <v>7</v>
          </cell>
          <cell r="AS12505">
            <v>7</v>
          </cell>
          <cell r="AT12505">
            <v>7</v>
          </cell>
          <cell r="AU12505">
            <v>7</v>
          </cell>
          <cell r="AV12505" t="str">
            <v>VIABLE</v>
          </cell>
        </row>
        <row r="12506">
          <cell r="AP12506">
            <v>91012924</v>
          </cell>
          <cell r="AQ12506">
            <v>50008448</v>
          </cell>
          <cell r="AR12506">
            <v>7</v>
          </cell>
          <cell r="AS12506">
            <v>7</v>
          </cell>
          <cell r="AT12506">
            <v>7</v>
          </cell>
          <cell r="AU12506">
            <v>7</v>
          </cell>
          <cell r="AV12506" t="str">
            <v>VIABLE</v>
          </cell>
        </row>
        <row r="12507">
          <cell r="AP12507">
            <v>360592</v>
          </cell>
          <cell r="AQ12507">
            <v>7004123</v>
          </cell>
          <cell r="AR12507">
            <v>7</v>
          </cell>
          <cell r="AS12507">
            <v>7</v>
          </cell>
          <cell r="AT12507">
            <v>7</v>
          </cell>
          <cell r="AU12507">
            <v>7</v>
          </cell>
          <cell r="AV12507" t="str">
            <v>VIABLE</v>
          </cell>
        </row>
        <row r="12508">
          <cell r="AP12508">
            <v>471546</v>
          </cell>
          <cell r="AQ12508">
            <v>50008448</v>
          </cell>
          <cell r="AR12508">
            <v>7</v>
          </cell>
          <cell r="AS12508">
            <v>7</v>
          </cell>
          <cell r="AT12508">
            <v>7</v>
          </cell>
          <cell r="AU12508">
            <v>7</v>
          </cell>
          <cell r="AV12508" t="str">
            <v>VIABLE</v>
          </cell>
        </row>
        <row r="12509">
          <cell r="AP12509">
            <v>91012602</v>
          </cell>
          <cell r="AQ12509">
            <v>50008356</v>
          </cell>
          <cell r="AR12509">
            <v>7</v>
          </cell>
          <cell r="AS12509">
            <v>7</v>
          </cell>
          <cell r="AT12509">
            <v>7</v>
          </cell>
          <cell r="AU12509">
            <v>7</v>
          </cell>
          <cell r="AV12509" t="str">
            <v>VIABLE</v>
          </cell>
        </row>
        <row r="12510">
          <cell r="AP12510">
            <v>471584</v>
          </cell>
          <cell r="AQ12510">
            <v>7008201</v>
          </cell>
          <cell r="AR12510">
            <v>7</v>
          </cell>
          <cell r="AS12510">
            <v>7</v>
          </cell>
          <cell r="AT12510">
            <v>7</v>
          </cell>
          <cell r="AU12510">
            <v>7</v>
          </cell>
          <cell r="AV12510" t="str">
            <v>VIABLE</v>
          </cell>
        </row>
        <row r="12511">
          <cell r="AP12511">
            <v>534344</v>
          </cell>
          <cell r="AQ12511">
            <v>50008356</v>
          </cell>
          <cell r="AR12511">
            <v>7</v>
          </cell>
          <cell r="AS12511">
            <v>7</v>
          </cell>
          <cell r="AT12511">
            <v>7</v>
          </cell>
          <cell r="AU12511">
            <v>7</v>
          </cell>
          <cell r="AV12511" t="str">
            <v>VIABLE</v>
          </cell>
        </row>
        <row r="12512">
          <cell r="AP12512">
            <v>360505</v>
          </cell>
          <cell r="AQ12512">
            <v>7004086</v>
          </cell>
          <cell r="AR12512">
            <v>7</v>
          </cell>
          <cell r="AS12512">
            <v>7</v>
          </cell>
          <cell r="AT12512">
            <v>7</v>
          </cell>
          <cell r="AU12512">
            <v>7</v>
          </cell>
          <cell r="AV12512" t="str">
            <v>VIABLE</v>
          </cell>
        </row>
        <row r="12513">
          <cell r="AP12513">
            <v>360376</v>
          </cell>
          <cell r="AQ12513">
            <v>7004033</v>
          </cell>
          <cell r="AR12513">
            <v>7</v>
          </cell>
          <cell r="AS12513">
            <v>7</v>
          </cell>
          <cell r="AT12513">
            <v>7</v>
          </cell>
          <cell r="AU12513">
            <v>7</v>
          </cell>
          <cell r="AV12513" t="str">
            <v>VIABLE</v>
          </cell>
        </row>
        <row r="12514">
          <cell r="AP12514">
            <v>360670</v>
          </cell>
          <cell r="AQ12514">
            <v>7004160</v>
          </cell>
          <cell r="AR12514">
            <v>7</v>
          </cell>
          <cell r="AS12514">
            <v>7</v>
          </cell>
          <cell r="AT12514">
            <v>7</v>
          </cell>
          <cell r="AU12514">
            <v>7</v>
          </cell>
          <cell r="AV12514" t="str">
            <v>VIABLE</v>
          </cell>
        </row>
        <row r="12515">
          <cell r="AP12515">
            <v>360283</v>
          </cell>
          <cell r="AQ12515">
            <v>7003992</v>
          </cell>
          <cell r="AR12515">
            <v>7</v>
          </cell>
          <cell r="AS12515">
            <v>7</v>
          </cell>
          <cell r="AT12515">
            <v>7</v>
          </cell>
          <cell r="AU12515">
            <v>7</v>
          </cell>
          <cell r="AV12515" t="str">
            <v>VIABLE</v>
          </cell>
        </row>
        <row r="12516">
          <cell r="AP12516">
            <v>360304</v>
          </cell>
          <cell r="AQ12516">
            <v>7004002</v>
          </cell>
          <cell r="AR12516">
            <v>7</v>
          </cell>
          <cell r="AS12516">
            <v>7</v>
          </cell>
          <cell r="AT12516">
            <v>7</v>
          </cell>
          <cell r="AU12516">
            <v>7</v>
          </cell>
          <cell r="AV12516" t="str">
            <v>VIABLE</v>
          </cell>
        </row>
        <row r="12517">
          <cell r="AP12517">
            <v>471583</v>
          </cell>
          <cell r="AQ12517">
            <v>7008200</v>
          </cell>
          <cell r="AR12517">
            <v>7</v>
          </cell>
          <cell r="AS12517">
            <v>7</v>
          </cell>
          <cell r="AT12517">
            <v>7</v>
          </cell>
          <cell r="AU12517">
            <v>7</v>
          </cell>
          <cell r="AV12517" t="str">
            <v>Proyectos en Factibilidad:Troncal Cali</v>
          </cell>
        </row>
        <row r="12518">
          <cell r="AP12518">
            <v>360253</v>
          </cell>
          <cell r="AQ12518">
            <v>7003978</v>
          </cell>
          <cell r="AR12518">
            <v>7</v>
          </cell>
          <cell r="AS12518">
            <v>7</v>
          </cell>
          <cell r="AT12518">
            <v>7</v>
          </cell>
          <cell r="AU12518">
            <v>7</v>
          </cell>
          <cell r="AV12518" t="str">
            <v>VIABLE</v>
          </cell>
        </row>
        <row r="12519">
          <cell r="AP12519">
            <v>364471</v>
          </cell>
          <cell r="AQ12519">
            <v>7005693</v>
          </cell>
          <cell r="AR12519">
            <v>7</v>
          </cell>
          <cell r="AS12519">
            <v>7</v>
          </cell>
          <cell r="AT12519">
            <v>7</v>
          </cell>
          <cell r="AU12519">
            <v>7</v>
          </cell>
          <cell r="AV12519" t="str">
            <v>VIABLE</v>
          </cell>
        </row>
        <row r="12520">
          <cell r="AP12520">
            <v>364946</v>
          </cell>
          <cell r="AQ12520">
            <v>7005883</v>
          </cell>
          <cell r="AR12520">
            <v>7</v>
          </cell>
          <cell r="AS12520">
            <v>7</v>
          </cell>
          <cell r="AT12520">
            <v>7</v>
          </cell>
          <cell r="AU12520">
            <v>7</v>
          </cell>
          <cell r="AV12520" t="str">
            <v>VIABLE</v>
          </cell>
        </row>
        <row r="12521">
          <cell r="AP12521">
            <v>364719</v>
          </cell>
          <cell r="AQ12521">
            <v>7005792</v>
          </cell>
          <cell r="AR12521">
            <v>7</v>
          </cell>
          <cell r="AS12521">
            <v>7</v>
          </cell>
          <cell r="AT12521">
            <v>7</v>
          </cell>
          <cell r="AU12521">
            <v>7</v>
          </cell>
          <cell r="AV12521" t="str">
            <v>RESERVADO FDL 2016</v>
          </cell>
        </row>
        <row r="12522">
          <cell r="AP12522">
            <v>364693</v>
          </cell>
          <cell r="AQ12522">
            <v>7005784</v>
          </cell>
          <cell r="AR12522">
            <v>7</v>
          </cell>
          <cell r="AS12522">
            <v>7</v>
          </cell>
          <cell r="AT12522">
            <v>7</v>
          </cell>
          <cell r="AU12522">
            <v>7</v>
          </cell>
          <cell r="AV12522" t="str">
            <v>RESERVADO FDL 2016</v>
          </cell>
        </row>
        <row r="12523">
          <cell r="AP12523">
            <v>364699</v>
          </cell>
          <cell r="AQ12523">
            <v>7005786</v>
          </cell>
          <cell r="AR12523">
            <v>7</v>
          </cell>
          <cell r="AS12523">
            <v>7</v>
          </cell>
          <cell r="AT12523">
            <v>7</v>
          </cell>
          <cell r="AU12523">
            <v>7</v>
          </cell>
          <cell r="AV12523" t="str">
            <v>RESERVADO FDL 2016</v>
          </cell>
        </row>
        <row r="12524">
          <cell r="AP12524">
            <v>364071</v>
          </cell>
          <cell r="AQ12524">
            <v>7005548</v>
          </cell>
          <cell r="AR12524">
            <v>7</v>
          </cell>
          <cell r="AS12524">
            <v>7</v>
          </cell>
          <cell r="AT12524">
            <v>7</v>
          </cell>
          <cell r="AU12524">
            <v>7</v>
          </cell>
          <cell r="AV12524" t="str">
            <v>VIABLE</v>
          </cell>
        </row>
        <row r="12525">
          <cell r="AP12525">
            <v>363982</v>
          </cell>
          <cell r="AQ12525">
            <v>7005510</v>
          </cell>
          <cell r="AR12525">
            <v>7</v>
          </cell>
          <cell r="AS12525">
            <v>7</v>
          </cell>
          <cell r="AT12525">
            <v>7</v>
          </cell>
          <cell r="AU12525">
            <v>7</v>
          </cell>
          <cell r="AV12525" t="str">
            <v>VIABLE</v>
          </cell>
        </row>
        <row r="12526">
          <cell r="AP12526">
            <v>364871</v>
          </cell>
          <cell r="AQ12526">
            <v>7005855</v>
          </cell>
          <cell r="AR12526">
            <v>7</v>
          </cell>
          <cell r="AS12526">
            <v>7</v>
          </cell>
          <cell r="AT12526">
            <v>7</v>
          </cell>
          <cell r="AU12526">
            <v>7</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v>42515</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v>42515</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v>42515</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v>42515</v>
          </cell>
          <cell r="AV12539" t="str">
            <v>VIABLE</v>
          </cell>
        </row>
        <row r="12540">
          <cell r="AP12540">
            <v>367050</v>
          </cell>
          <cell r="AQ12540">
            <v>7006739</v>
          </cell>
          <cell r="AR12540">
            <v>7</v>
          </cell>
          <cell r="AS12540">
            <v>42515</v>
          </cell>
          <cell r="AT12540" t="str">
            <v>IDU-2128-2013 Terminado Conservacion IDU Circuito Movilidad SD -</v>
          </cell>
          <cell r="AU12540">
            <v>42515</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v>7</v>
          </cell>
          <cell r="AT12554">
            <v>7</v>
          </cell>
          <cell r="AU12554">
            <v>7</v>
          </cell>
          <cell r="AV12554" t="str">
            <v>VIABLE</v>
          </cell>
        </row>
        <row r="12555">
          <cell r="AP12555">
            <v>364752</v>
          </cell>
          <cell r="AQ12555">
            <v>7005805</v>
          </cell>
          <cell r="AR12555">
            <v>7</v>
          </cell>
          <cell r="AS12555">
            <v>7</v>
          </cell>
          <cell r="AT12555">
            <v>7</v>
          </cell>
          <cell r="AU12555">
            <v>7</v>
          </cell>
          <cell r="AV12555" t="str">
            <v>VIABLE</v>
          </cell>
        </row>
        <row r="12556">
          <cell r="AP12556">
            <v>363653</v>
          </cell>
          <cell r="AQ12556">
            <v>7005381</v>
          </cell>
          <cell r="AR12556">
            <v>7</v>
          </cell>
          <cell r="AS12556">
            <v>7</v>
          </cell>
          <cell r="AT12556">
            <v>7</v>
          </cell>
          <cell r="AU12556">
            <v>7</v>
          </cell>
          <cell r="AV12556" t="str">
            <v>VIABLE</v>
          </cell>
        </row>
        <row r="12557">
          <cell r="AP12557">
            <v>365253</v>
          </cell>
          <cell r="AQ12557">
            <v>7006005</v>
          </cell>
          <cell r="AR12557">
            <v>7</v>
          </cell>
          <cell r="AS12557">
            <v>7</v>
          </cell>
          <cell r="AT12557">
            <v>7</v>
          </cell>
          <cell r="AU12557">
            <v>7</v>
          </cell>
          <cell r="AV12557" t="str">
            <v>VIABLE</v>
          </cell>
        </row>
        <row r="12558">
          <cell r="AP12558">
            <v>364180</v>
          </cell>
          <cell r="AQ12558">
            <v>7005587</v>
          </cell>
          <cell r="AR12558">
            <v>7</v>
          </cell>
          <cell r="AS12558">
            <v>7</v>
          </cell>
          <cell r="AT12558">
            <v>7</v>
          </cell>
          <cell r="AU12558">
            <v>7</v>
          </cell>
          <cell r="AV12558" t="str">
            <v>VIABLE</v>
          </cell>
        </row>
        <row r="12559">
          <cell r="AP12559">
            <v>363166</v>
          </cell>
          <cell r="AQ12559">
            <v>7005172</v>
          </cell>
          <cell r="AR12559">
            <v>7</v>
          </cell>
          <cell r="AS12559">
            <v>7</v>
          </cell>
          <cell r="AT12559">
            <v>7</v>
          </cell>
          <cell r="AU12559">
            <v>7</v>
          </cell>
          <cell r="AV12559" t="str">
            <v>VIABLE</v>
          </cell>
        </row>
        <row r="12560">
          <cell r="AP12560">
            <v>365628</v>
          </cell>
          <cell r="AQ12560">
            <v>7006146</v>
          </cell>
          <cell r="AR12560">
            <v>7</v>
          </cell>
          <cell r="AS12560">
            <v>7</v>
          </cell>
          <cell r="AT12560">
            <v>7</v>
          </cell>
          <cell r="AU12560">
            <v>7</v>
          </cell>
          <cell r="AV12560" t="str">
            <v>VIABLE</v>
          </cell>
        </row>
        <row r="12561">
          <cell r="AP12561">
            <v>369530</v>
          </cell>
          <cell r="AQ12561">
            <v>7007662</v>
          </cell>
          <cell r="AR12561">
            <v>7</v>
          </cell>
          <cell r="AS12561">
            <v>42653</v>
          </cell>
          <cell r="AT12561" t="str">
            <v>IDU-935-2016 Reservado Conservacion IDU Circuito Movilidad ACCIONES POPULARES -</v>
          </cell>
          <cell r="AU12561">
            <v>42653</v>
          </cell>
          <cell r="AV12561" t="str">
            <v>Reservado Cto. IDU-935-2016</v>
          </cell>
        </row>
        <row r="12562">
          <cell r="AP12562">
            <v>369963</v>
          </cell>
          <cell r="AQ12562">
            <v>7007826</v>
          </cell>
          <cell r="AR12562">
            <v>7</v>
          </cell>
          <cell r="AS12562">
            <v>7</v>
          </cell>
          <cell r="AT12562">
            <v>7</v>
          </cell>
          <cell r="AU12562">
            <v>7</v>
          </cell>
          <cell r="AV12562" t="str">
            <v>VIABLE</v>
          </cell>
        </row>
        <row r="12563">
          <cell r="AP12563">
            <v>369878</v>
          </cell>
          <cell r="AQ12563">
            <v>7007794</v>
          </cell>
          <cell r="AR12563">
            <v>7</v>
          </cell>
          <cell r="AS12563">
            <v>42653</v>
          </cell>
          <cell r="AT12563" t="str">
            <v>IDU-935-2016 Reservado Conservacion IDU Circuito Movilidad ACCIONES POPULARES -</v>
          </cell>
          <cell r="AU12563">
            <v>42653</v>
          </cell>
          <cell r="AV12563" t="str">
            <v>Reservado Cto. IDU-935-2016</v>
          </cell>
        </row>
        <row r="12564">
          <cell r="AP12564">
            <v>91022640</v>
          </cell>
          <cell r="AQ12564">
            <v>7009004</v>
          </cell>
          <cell r="AR12564">
            <v>7</v>
          </cell>
          <cell r="AS12564">
            <v>7</v>
          </cell>
          <cell r="AT12564">
            <v>7</v>
          </cell>
          <cell r="AU12564">
            <v>7</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v>42653</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v>42653</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v>42653</v>
          </cell>
          <cell r="AV12567" t="str">
            <v>Reservado Cto. IDU-935-2016</v>
          </cell>
        </row>
        <row r="12568">
          <cell r="AP12568">
            <v>369872</v>
          </cell>
          <cell r="AQ12568">
            <v>7007792</v>
          </cell>
          <cell r="AR12568">
            <v>7</v>
          </cell>
          <cell r="AS12568">
            <v>7</v>
          </cell>
          <cell r="AT12568">
            <v>7</v>
          </cell>
          <cell r="AU12568">
            <v>7</v>
          </cell>
          <cell r="AV12568" t="str">
            <v>Reservado Cto. IDU-935-2016</v>
          </cell>
        </row>
        <row r="12569">
          <cell r="AP12569">
            <v>368151</v>
          </cell>
          <cell r="AQ12569">
            <v>7007170</v>
          </cell>
          <cell r="AR12569">
            <v>7</v>
          </cell>
          <cell r="AS12569">
            <v>7</v>
          </cell>
          <cell r="AT12569">
            <v>7</v>
          </cell>
          <cell r="AU12569">
            <v>7</v>
          </cell>
          <cell r="AV12569" t="str">
            <v>VIABLE</v>
          </cell>
        </row>
        <row r="12570">
          <cell r="AP12570">
            <v>369074</v>
          </cell>
          <cell r="AQ12570">
            <v>7007496</v>
          </cell>
          <cell r="AR12570">
            <v>7</v>
          </cell>
          <cell r="AS12570">
            <v>7</v>
          </cell>
          <cell r="AT12570">
            <v>7</v>
          </cell>
          <cell r="AU12570">
            <v>7</v>
          </cell>
          <cell r="AV12570" t="str">
            <v>Reservada IDU-935-2016</v>
          </cell>
        </row>
        <row r="12571">
          <cell r="AP12571">
            <v>368539</v>
          </cell>
          <cell r="AQ12571">
            <v>7007311</v>
          </cell>
          <cell r="AR12571">
            <v>7</v>
          </cell>
          <cell r="AS12571">
            <v>7</v>
          </cell>
          <cell r="AT12571">
            <v>7</v>
          </cell>
          <cell r="AU12571">
            <v>7</v>
          </cell>
          <cell r="AV12571" t="str">
            <v>VIABLE</v>
          </cell>
        </row>
        <row r="12572">
          <cell r="AP12572">
            <v>367858</v>
          </cell>
          <cell r="AQ12572">
            <v>7007055</v>
          </cell>
          <cell r="AR12572">
            <v>7</v>
          </cell>
          <cell r="AS12572">
            <v>7</v>
          </cell>
          <cell r="AT12572">
            <v>7</v>
          </cell>
          <cell r="AU12572">
            <v>7</v>
          </cell>
          <cell r="AV12572" t="str">
            <v>VIABLE</v>
          </cell>
        </row>
        <row r="12573">
          <cell r="AP12573">
            <v>369870</v>
          </cell>
          <cell r="AQ12573">
            <v>7007792</v>
          </cell>
          <cell r="AR12573">
            <v>7</v>
          </cell>
          <cell r="AS12573">
            <v>42653</v>
          </cell>
          <cell r="AT12573" t="str">
            <v>IDU-935-2016 Reservado Conservacion IDU Circuito Movilidad ACCIONES POPULARES -</v>
          </cell>
          <cell r="AU12573">
            <v>42653</v>
          </cell>
          <cell r="AV12573" t="str">
            <v>Reservado Cto. IDU-935-2016</v>
          </cell>
        </row>
        <row r="12574">
          <cell r="AP12574">
            <v>500177</v>
          </cell>
          <cell r="AQ12574">
            <v>7008400</v>
          </cell>
          <cell r="AR12574">
            <v>7</v>
          </cell>
          <cell r="AS12574">
            <v>7</v>
          </cell>
          <cell r="AT12574">
            <v>7</v>
          </cell>
          <cell r="AU12574">
            <v>7</v>
          </cell>
          <cell r="AV12574" t="str">
            <v>VIABLE</v>
          </cell>
        </row>
        <row r="12575">
          <cell r="AP12575">
            <v>500163</v>
          </cell>
          <cell r="AQ12575">
            <v>7008386</v>
          </cell>
          <cell r="AR12575">
            <v>7</v>
          </cell>
          <cell r="AS12575">
            <v>7</v>
          </cell>
          <cell r="AT12575">
            <v>7</v>
          </cell>
          <cell r="AU12575">
            <v>7</v>
          </cell>
          <cell r="AV12575" t="str">
            <v>VIABLE</v>
          </cell>
        </row>
        <row r="12576">
          <cell r="AP12576">
            <v>500157</v>
          </cell>
          <cell r="AQ12576">
            <v>7008380</v>
          </cell>
          <cell r="AR12576">
            <v>7</v>
          </cell>
          <cell r="AS12576">
            <v>7</v>
          </cell>
          <cell r="AT12576">
            <v>7</v>
          </cell>
          <cell r="AU12576">
            <v>7</v>
          </cell>
          <cell r="AV12576" t="str">
            <v>VIABLE</v>
          </cell>
        </row>
        <row r="12577">
          <cell r="AP12577">
            <v>500158</v>
          </cell>
          <cell r="AQ12577">
            <v>7008381</v>
          </cell>
          <cell r="AR12577">
            <v>7</v>
          </cell>
          <cell r="AS12577">
            <v>7</v>
          </cell>
          <cell r="AT12577">
            <v>7</v>
          </cell>
          <cell r="AU12577">
            <v>7</v>
          </cell>
          <cell r="AV12577" t="str">
            <v>VIABLE</v>
          </cell>
        </row>
        <row r="12578">
          <cell r="AP12578">
            <v>500161</v>
          </cell>
          <cell r="AQ12578">
            <v>7008384</v>
          </cell>
          <cell r="AR12578">
            <v>7</v>
          </cell>
          <cell r="AS12578">
            <v>7</v>
          </cell>
          <cell r="AT12578">
            <v>7</v>
          </cell>
          <cell r="AU12578">
            <v>7</v>
          </cell>
          <cell r="AV12578" t="str">
            <v>VIABLE</v>
          </cell>
        </row>
        <row r="12579">
          <cell r="AP12579">
            <v>500159</v>
          </cell>
          <cell r="AQ12579">
            <v>7008382</v>
          </cell>
          <cell r="AR12579">
            <v>7</v>
          </cell>
          <cell r="AS12579">
            <v>7</v>
          </cell>
          <cell r="AT12579">
            <v>7</v>
          </cell>
          <cell r="AU12579">
            <v>7</v>
          </cell>
          <cell r="AV12579" t="str">
            <v>VIABLE</v>
          </cell>
        </row>
        <row r="12580">
          <cell r="AP12580">
            <v>500162</v>
          </cell>
          <cell r="AQ12580">
            <v>7008385</v>
          </cell>
          <cell r="AR12580">
            <v>7</v>
          </cell>
          <cell r="AS12580">
            <v>7</v>
          </cell>
          <cell r="AT12580">
            <v>7</v>
          </cell>
          <cell r="AU12580">
            <v>7</v>
          </cell>
          <cell r="AV12580" t="str">
            <v>VIABLE</v>
          </cell>
        </row>
        <row r="12581">
          <cell r="AP12581">
            <v>529037</v>
          </cell>
          <cell r="AQ12581">
            <v>7008408</v>
          </cell>
          <cell r="AR12581">
            <v>7</v>
          </cell>
          <cell r="AS12581">
            <v>7</v>
          </cell>
          <cell r="AT12581">
            <v>7</v>
          </cell>
          <cell r="AU12581">
            <v>7</v>
          </cell>
          <cell r="AV12581" t="str">
            <v>VIABLE</v>
          </cell>
        </row>
        <row r="12582">
          <cell r="AP12582">
            <v>528709</v>
          </cell>
          <cell r="AQ12582">
            <v>7008406</v>
          </cell>
          <cell r="AR12582">
            <v>7</v>
          </cell>
          <cell r="AS12582">
            <v>7</v>
          </cell>
          <cell r="AT12582">
            <v>7</v>
          </cell>
          <cell r="AU12582">
            <v>7</v>
          </cell>
          <cell r="AV12582" t="str">
            <v>VIABLE</v>
          </cell>
        </row>
        <row r="12583">
          <cell r="AP12583">
            <v>91012578</v>
          </cell>
          <cell r="AQ12583">
            <v>50006835</v>
          </cell>
          <cell r="AR12583">
            <v>7</v>
          </cell>
          <cell r="AS12583">
            <v>7</v>
          </cell>
          <cell r="AT12583">
            <v>7</v>
          </cell>
          <cell r="AU12583">
            <v>7</v>
          </cell>
          <cell r="AV12583" t="str">
            <v>VIABLE</v>
          </cell>
        </row>
        <row r="12584">
          <cell r="AP12584">
            <v>528700</v>
          </cell>
          <cell r="AQ12584">
            <v>7008405</v>
          </cell>
          <cell r="AR12584">
            <v>7</v>
          </cell>
          <cell r="AS12584">
            <v>7</v>
          </cell>
          <cell r="AT12584">
            <v>7</v>
          </cell>
          <cell r="AU12584">
            <v>7</v>
          </cell>
          <cell r="AV12584" t="str">
            <v>VIABLE</v>
          </cell>
        </row>
        <row r="12585">
          <cell r="AP12585">
            <v>529083</v>
          </cell>
          <cell r="AQ12585">
            <v>7008407</v>
          </cell>
          <cell r="AR12585">
            <v>7</v>
          </cell>
          <cell r="AS12585">
            <v>7</v>
          </cell>
          <cell r="AT12585">
            <v>7</v>
          </cell>
          <cell r="AU12585">
            <v>7</v>
          </cell>
          <cell r="AV12585" t="str">
            <v>VIABLE</v>
          </cell>
        </row>
        <row r="12586">
          <cell r="AP12586">
            <v>528682</v>
          </cell>
          <cell r="AQ12586">
            <v>7008460</v>
          </cell>
          <cell r="AR12586">
            <v>7</v>
          </cell>
          <cell r="AS12586">
            <v>7</v>
          </cell>
          <cell r="AT12586">
            <v>7</v>
          </cell>
          <cell r="AU12586">
            <v>7</v>
          </cell>
          <cell r="AV12586" t="str">
            <v>VIABLE</v>
          </cell>
        </row>
        <row r="12587">
          <cell r="AP12587">
            <v>528703</v>
          </cell>
          <cell r="AQ12587">
            <v>7008404</v>
          </cell>
          <cell r="AR12587">
            <v>7</v>
          </cell>
          <cell r="AS12587">
            <v>7</v>
          </cell>
          <cell r="AT12587">
            <v>7</v>
          </cell>
          <cell r="AU12587">
            <v>7</v>
          </cell>
          <cell r="AV12587" t="str">
            <v>VIABLE</v>
          </cell>
        </row>
        <row r="12588">
          <cell r="AP12588">
            <v>91012572</v>
          </cell>
          <cell r="AQ12588">
            <v>50006834</v>
          </cell>
          <cell r="AR12588">
            <v>7</v>
          </cell>
          <cell r="AS12588">
            <v>7</v>
          </cell>
          <cell r="AT12588">
            <v>7</v>
          </cell>
          <cell r="AU12588">
            <v>7</v>
          </cell>
          <cell r="AV12588" t="str">
            <v>VIABLE</v>
          </cell>
        </row>
        <row r="12589">
          <cell r="AP12589">
            <v>350712</v>
          </cell>
          <cell r="AQ12589">
            <v>7000258</v>
          </cell>
          <cell r="AR12589">
            <v>7</v>
          </cell>
          <cell r="AS12589">
            <v>7</v>
          </cell>
          <cell r="AT12589">
            <v>7</v>
          </cell>
          <cell r="AU12589">
            <v>7</v>
          </cell>
          <cell r="AV12589" t="str">
            <v>VIABLE</v>
          </cell>
        </row>
        <row r="12590">
          <cell r="AP12590">
            <v>350822</v>
          </cell>
          <cell r="AQ12590">
            <v>7000300</v>
          </cell>
          <cell r="AR12590">
            <v>7</v>
          </cell>
          <cell r="AS12590">
            <v>7</v>
          </cell>
          <cell r="AT12590">
            <v>7</v>
          </cell>
          <cell r="AU12590">
            <v>7</v>
          </cell>
          <cell r="AV12590" t="str">
            <v>VIABLE</v>
          </cell>
        </row>
        <row r="12591">
          <cell r="AP12591">
            <v>91012720</v>
          </cell>
          <cell r="AQ12591">
            <v>7008578</v>
          </cell>
          <cell r="AR12591">
            <v>7</v>
          </cell>
          <cell r="AS12591">
            <v>7</v>
          </cell>
          <cell r="AT12591">
            <v>7</v>
          </cell>
          <cell r="AU12591">
            <v>7</v>
          </cell>
          <cell r="AV12591" t="str">
            <v>LOC KENNEDY</v>
          </cell>
        </row>
        <row r="12592">
          <cell r="AP12592">
            <v>91012434</v>
          </cell>
          <cell r="AQ12592">
            <v>8003660</v>
          </cell>
          <cell r="AR12592">
            <v>7</v>
          </cell>
          <cell r="AS12592">
            <v>7</v>
          </cell>
          <cell r="AT12592">
            <v>7</v>
          </cell>
          <cell r="AU12592">
            <v>7</v>
          </cell>
          <cell r="AV12592" t="str">
            <v>LOC KENNEDY</v>
          </cell>
        </row>
        <row r="12593">
          <cell r="AP12593">
            <v>91012629</v>
          </cell>
          <cell r="AQ12593">
            <v>50006704</v>
          </cell>
          <cell r="AR12593">
            <v>7</v>
          </cell>
          <cell r="AS12593">
            <v>7</v>
          </cell>
          <cell r="AT12593">
            <v>7</v>
          </cell>
          <cell r="AU12593">
            <v>7</v>
          </cell>
          <cell r="AV12593" t="str">
            <v>VIABLE</v>
          </cell>
        </row>
        <row r="12594">
          <cell r="AP12594">
            <v>351297</v>
          </cell>
          <cell r="AQ12594">
            <v>8003414</v>
          </cell>
          <cell r="AR12594">
            <v>7</v>
          </cell>
          <cell r="AS12594">
            <v>7</v>
          </cell>
          <cell r="AT12594">
            <v>7</v>
          </cell>
          <cell r="AU12594">
            <v>7</v>
          </cell>
          <cell r="AV12594" t="str">
            <v>LOC KENNEDY</v>
          </cell>
        </row>
        <row r="12595">
          <cell r="AP12595">
            <v>91012642</v>
          </cell>
          <cell r="AQ12595">
            <v>7000491</v>
          </cell>
          <cell r="AR12595">
            <v>7</v>
          </cell>
          <cell r="AS12595">
            <v>7</v>
          </cell>
          <cell r="AT12595">
            <v>7</v>
          </cell>
          <cell r="AU12595">
            <v>7</v>
          </cell>
          <cell r="AV12595" t="str">
            <v>VIABLE</v>
          </cell>
        </row>
        <row r="12596">
          <cell r="AP12596">
            <v>156693</v>
          </cell>
          <cell r="AQ12596">
            <v>8003250</v>
          </cell>
          <cell r="AR12596">
            <v>7</v>
          </cell>
          <cell r="AS12596">
            <v>7</v>
          </cell>
          <cell r="AT12596">
            <v>7</v>
          </cell>
          <cell r="AU12596">
            <v>7</v>
          </cell>
          <cell r="AV12596" t="str">
            <v>LOC KENNEDY</v>
          </cell>
        </row>
        <row r="12597">
          <cell r="AP12597">
            <v>350990</v>
          </cell>
          <cell r="AQ12597">
            <v>7000362</v>
          </cell>
          <cell r="AR12597">
            <v>7</v>
          </cell>
          <cell r="AS12597">
            <v>7</v>
          </cell>
          <cell r="AT12597">
            <v>7</v>
          </cell>
          <cell r="AU12597">
            <v>7</v>
          </cell>
          <cell r="AV12597" t="str">
            <v>VIABLE</v>
          </cell>
        </row>
        <row r="12598">
          <cell r="AP12598">
            <v>363689</v>
          </cell>
          <cell r="AQ12598">
            <v>7005396</v>
          </cell>
          <cell r="AR12598">
            <v>7</v>
          </cell>
          <cell r="AS12598">
            <v>7</v>
          </cell>
          <cell r="AT12598">
            <v>7</v>
          </cell>
          <cell r="AU12598">
            <v>7</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v>42731</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v>42766</v>
          </cell>
          <cell r="AV12600" t="str">
            <v>Reservado IDU SITP 2016</v>
          </cell>
        </row>
        <row r="12601">
          <cell r="AP12601">
            <v>363218</v>
          </cell>
          <cell r="AQ12601">
            <v>7005192</v>
          </cell>
          <cell r="AR12601">
            <v>7</v>
          </cell>
          <cell r="AS12601">
            <v>42313</v>
          </cell>
          <cell r="AT12601" t="str">
            <v>IDU-2128-2013 Terminado Acciones de Movilidad IDU Intermedia  -</v>
          </cell>
          <cell r="AU12601">
            <v>42313</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v>42731</v>
          </cell>
          <cell r="AV12602" t="str">
            <v>Reservado IDU SITP 2016</v>
          </cell>
        </row>
        <row r="12603">
          <cell r="AP12603">
            <v>91022580</v>
          </cell>
          <cell r="AQ12603">
            <v>7008971</v>
          </cell>
          <cell r="AR12603">
            <v>7</v>
          </cell>
          <cell r="AS12603">
            <v>7</v>
          </cell>
          <cell r="AT12603">
            <v>7</v>
          </cell>
          <cell r="AU12603">
            <v>7</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v>42731</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v>42313</v>
          </cell>
          <cell r="AV12605" t="str">
            <v>VIABLE</v>
          </cell>
        </row>
        <row r="12606">
          <cell r="AP12606">
            <v>363768</v>
          </cell>
          <cell r="AQ12606">
            <v>7005431</v>
          </cell>
          <cell r="AR12606">
            <v>7</v>
          </cell>
          <cell r="AS12606">
            <v>42342</v>
          </cell>
          <cell r="AT12606" t="str">
            <v>IDU-1807-2014 Contratado Construcción IDU Arterial CUPO DE ENDEUDAMIENTO -</v>
          </cell>
          <cell r="AU12606">
            <v>42342</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v>42731</v>
          </cell>
          <cell r="AV12607" t="str">
            <v>IDU SITP 2016</v>
          </cell>
        </row>
        <row r="12608">
          <cell r="AP12608">
            <v>606092</v>
          </cell>
          <cell r="AQ12608">
            <v>7002029</v>
          </cell>
          <cell r="AR12608">
            <v>7</v>
          </cell>
          <cell r="AS12608">
            <v>7</v>
          </cell>
          <cell r="AT12608">
            <v>7</v>
          </cell>
          <cell r="AU12608">
            <v>7</v>
          </cell>
          <cell r="AV12608" t="str">
            <v>VIABLE</v>
          </cell>
        </row>
        <row r="12609">
          <cell r="AP12609">
            <v>354178</v>
          </cell>
          <cell r="AQ12609">
            <v>7001568</v>
          </cell>
          <cell r="AR12609">
            <v>7</v>
          </cell>
          <cell r="AS12609">
            <v>7</v>
          </cell>
          <cell r="AT12609">
            <v>7</v>
          </cell>
          <cell r="AU12609">
            <v>7</v>
          </cell>
          <cell r="AV12609" t="str">
            <v>VIABLE</v>
          </cell>
        </row>
        <row r="12610">
          <cell r="AP12610">
            <v>353341</v>
          </cell>
          <cell r="AQ12610">
            <v>7001266</v>
          </cell>
          <cell r="AR12610">
            <v>7</v>
          </cell>
          <cell r="AS12610">
            <v>7</v>
          </cell>
          <cell r="AT12610">
            <v>7</v>
          </cell>
          <cell r="AU12610">
            <v>7</v>
          </cell>
          <cell r="AV12610" t="str">
            <v>VIABLE</v>
          </cell>
        </row>
        <row r="12611">
          <cell r="AP12611">
            <v>353920</v>
          </cell>
          <cell r="AQ12611">
            <v>7001467</v>
          </cell>
          <cell r="AR12611">
            <v>7</v>
          </cell>
          <cell r="AS12611">
            <v>7</v>
          </cell>
          <cell r="AT12611">
            <v>7</v>
          </cell>
          <cell r="AU12611">
            <v>7</v>
          </cell>
          <cell r="AV12611" t="str">
            <v>VIABLE</v>
          </cell>
        </row>
        <row r="12612">
          <cell r="AP12612">
            <v>353677</v>
          </cell>
          <cell r="AQ12612">
            <v>7001383</v>
          </cell>
          <cell r="AR12612">
            <v>7</v>
          </cell>
          <cell r="AS12612">
            <v>7</v>
          </cell>
          <cell r="AT12612">
            <v>7</v>
          </cell>
          <cell r="AU12612">
            <v>7</v>
          </cell>
          <cell r="AV12612" t="str">
            <v>VIABLE</v>
          </cell>
        </row>
        <row r="12613">
          <cell r="AP12613">
            <v>354838</v>
          </cell>
          <cell r="AQ12613">
            <v>7001837</v>
          </cell>
          <cell r="AR12613">
            <v>7</v>
          </cell>
          <cell r="AS12613">
            <v>7</v>
          </cell>
          <cell r="AT12613">
            <v>7</v>
          </cell>
          <cell r="AU12613">
            <v>7</v>
          </cell>
          <cell r="AV12613" t="str">
            <v>VIABLE</v>
          </cell>
        </row>
        <row r="12614">
          <cell r="AP12614">
            <v>354492</v>
          </cell>
          <cell r="AQ12614">
            <v>7001687</v>
          </cell>
          <cell r="AR12614">
            <v>7</v>
          </cell>
          <cell r="AS12614">
            <v>7</v>
          </cell>
          <cell r="AT12614">
            <v>7</v>
          </cell>
          <cell r="AU12614">
            <v>7</v>
          </cell>
          <cell r="AV12614" t="str">
            <v>VIABLE</v>
          </cell>
        </row>
        <row r="12615">
          <cell r="AP12615">
            <v>91012915</v>
          </cell>
          <cell r="AQ12615">
            <v>50006800</v>
          </cell>
          <cell r="AR12615">
            <v>7</v>
          </cell>
          <cell r="AS12615">
            <v>7</v>
          </cell>
          <cell r="AT12615">
            <v>7</v>
          </cell>
          <cell r="AU12615">
            <v>7</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v>42731</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v>7</v>
          </cell>
          <cell r="AT12618">
            <v>7</v>
          </cell>
          <cell r="AU12618">
            <v>7</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v>7</v>
          </cell>
          <cell r="AT12620">
            <v>7</v>
          </cell>
          <cell r="AU12620">
            <v>7</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v>42661</v>
          </cell>
          <cell r="AV12621" t="str">
            <v>INTERV UAERMV</v>
          </cell>
        </row>
        <row r="12622">
          <cell r="AP12622">
            <v>354554</v>
          </cell>
          <cell r="AQ12622">
            <v>7001711</v>
          </cell>
          <cell r="AR12622">
            <v>7</v>
          </cell>
          <cell r="AS12622">
            <v>7</v>
          </cell>
          <cell r="AT12622">
            <v>7</v>
          </cell>
          <cell r="AU12622">
            <v>7</v>
          </cell>
          <cell r="AV12622" t="str">
            <v>VIABLE</v>
          </cell>
        </row>
        <row r="12623">
          <cell r="AP12623">
            <v>471539</v>
          </cell>
          <cell r="AQ12623">
            <v>7008149</v>
          </cell>
          <cell r="AR12623">
            <v>7</v>
          </cell>
          <cell r="AS12623">
            <v>7</v>
          </cell>
          <cell r="AT12623">
            <v>7</v>
          </cell>
          <cell r="AU12623">
            <v>7</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v>42731</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v>42661</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v>42661</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v>42661</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v>42661</v>
          </cell>
          <cell r="AV12629" t="str">
            <v>INTERV UAERMV</v>
          </cell>
        </row>
        <row r="12630">
          <cell r="AP12630">
            <v>354169</v>
          </cell>
          <cell r="AQ12630">
            <v>7001564</v>
          </cell>
          <cell r="AR12630">
            <v>7</v>
          </cell>
          <cell r="AS12630">
            <v>7</v>
          </cell>
          <cell r="AT12630">
            <v>7</v>
          </cell>
          <cell r="AU12630">
            <v>7</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v>42731</v>
          </cell>
          <cell r="AV12631" t="str">
            <v>IDU SITP 2016</v>
          </cell>
        </row>
        <row r="12632">
          <cell r="AP12632">
            <v>354073</v>
          </cell>
          <cell r="AQ12632">
            <v>7001524</v>
          </cell>
          <cell r="AR12632">
            <v>7</v>
          </cell>
          <cell r="AS12632">
            <v>7</v>
          </cell>
          <cell r="AT12632">
            <v>7</v>
          </cell>
          <cell r="AU12632">
            <v>7</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v>42661</v>
          </cell>
          <cell r="AV12633" t="str">
            <v>INTERV UAERMV</v>
          </cell>
        </row>
        <row r="12634">
          <cell r="AP12634">
            <v>363950</v>
          </cell>
          <cell r="AQ12634">
            <v>7005498</v>
          </cell>
          <cell r="AR12634">
            <v>7</v>
          </cell>
          <cell r="AS12634">
            <v>7</v>
          </cell>
          <cell r="AT12634">
            <v>7</v>
          </cell>
          <cell r="AU12634">
            <v>7</v>
          </cell>
          <cell r="AV12634" t="str">
            <v>VIABLE</v>
          </cell>
        </row>
        <row r="12635">
          <cell r="AP12635">
            <v>363110</v>
          </cell>
          <cell r="AQ12635">
            <v>7005147</v>
          </cell>
          <cell r="AR12635">
            <v>7</v>
          </cell>
          <cell r="AS12635">
            <v>42313</v>
          </cell>
          <cell r="AT12635" t="str">
            <v>IDU-73-2008 Terminado Construcción IDU Intermedia  -</v>
          </cell>
          <cell r="AU12635">
            <v>42313</v>
          </cell>
          <cell r="AV12635" t="str">
            <v>IDU</v>
          </cell>
        </row>
        <row r="12636">
          <cell r="AP12636">
            <v>91010266</v>
          </cell>
          <cell r="AQ12636">
            <v>50006629</v>
          </cell>
          <cell r="AR12636">
            <v>7</v>
          </cell>
          <cell r="AS12636">
            <v>7</v>
          </cell>
          <cell r="AT12636">
            <v>7</v>
          </cell>
          <cell r="AU12636">
            <v>7</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v>7</v>
          </cell>
          <cell r="AT12638">
            <v>7</v>
          </cell>
          <cell r="AU12638">
            <v>7</v>
          </cell>
          <cell r="AV12638" t="str">
            <v>VIABLE</v>
          </cell>
        </row>
        <row r="12639">
          <cell r="AP12639">
            <v>363092</v>
          </cell>
          <cell r="AQ12639">
            <v>7005141</v>
          </cell>
          <cell r="AR12639">
            <v>7</v>
          </cell>
          <cell r="AS12639">
            <v>42313</v>
          </cell>
          <cell r="AT12639" t="str">
            <v>IDU-73-2008 Terminado Construcción IDU Intermedia  -</v>
          </cell>
          <cell r="AU12639">
            <v>42313</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v>42313</v>
          </cell>
          <cell r="AV12640" t="str">
            <v>VIABLE</v>
          </cell>
        </row>
        <row r="12641">
          <cell r="AP12641">
            <v>363665</v>
          </cell>
          <cell r="AQ12641">
            <v>7005387</v>
          </cell>
          <cell r="AR12641">
            <v>7</v>
          </cell>
          <cell r="AS12641">
            <v>7</v>
          </cell>
          <cell r="AT12641">
            <v>7</v>
          </cell>
          <cell r="AU12641">
            <v>7</v>
          </cell>
          <cell r="AV12641" t="str">
            <v>VIABLE</v>
          </cell>
        </row>
        <row r="12642">
          <cell r="AP12642">
            <v>91010239</v>
          </cell>
          <cell r="AQ12642">
            <v>50006628</v>
          </cell>
          <cell r="AR12642">
            <v>7</v>
          </cell>
          <cell r="AS12642">
            <v>7</v>
          </cell>
          <cell r="AT12642">
            <v>7</v>
          </cell>
          <cell r="AU12642">
            <v>7</v>
          </cell>
          <cell r="AV12642" t="str">
            <v>VIABLE</v>
          </cell>
        </row>
        <row r="12643">
          <cell r="AP12643">
            <v>363181</v>
          </cell>
          <cell r="AQ12643">
            <v>7005178</v>
          </cell>
          <cell r="AR12643">
            <v>7</v>
          </cell>
          <cell r="AS12643">
            <v>42313</v>
          </cell>
          <cell r="AT12643" t="str">
            <v>IDU-73-2008 Terminado Construcción IDU Intermedia  -</v>
          </cell>
          <cell r="AU12643">
            <v>42313</v>
          </cell>
          <cell r="AV12643" t="str">
            <v>IDU</v>
          </cell>
        </row>
        <row r="12644">
          <cell r="AP12644">
            <v>518690</v>
          </cell>
          <cell r="AQ12644">
            <v>7005116</v>
          </cell>
          <cell r="AR12644">
            <v>7</v>
          </cell>
          <cell r="AS12644">
            <v>7</v>
          </cell>
          <cell r="AT12644">
            <v>7</v>
          </cell>
          <cell r="AU12644">
            <v>7</v>
          </cell>
          <cell r="AV12644" t="str">
            <v>VIABLE</v>
          </cell>
        </row>
        <row r="12645">
          <cell r="AP12645">
            <v>363071</v>
          </cell>
          <cell r="AQ12645">
            <v>7005130</v>
          </cell>
          <cell r="AR12645">
            <v>7</v>
          </cell>
          <cell r="AS12645">
            <v>42313</v>
          </cell>
          <cell r="AT12645" t="str">
            <v>IDU-73-2008 Terminado Construcción IDU Intermedia  -</v>
          </cell>
          <cell r="AU12645">
            <v>42313</v>
          </cell>
          <cell r="AV12645" t="str">
            <v>IDU</v>
          </cell>
        </row>
        <row r="12646">
          <cell r="AP12646">
            <v>369527</v>
          </cell>
          <cell r="AQ12646">
            <v>7007661</v>
          </cell>
          <cell r="AR12646">
            <v>7</v>
          </cell>
          <cell r="AS12646">
            <v>7</v>
          </cell>
          <cell r="AT12646">
            <v>7</v>
          </cell>
          <cell r="AU12646">
            <v>7</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v>42782</v>
          </cell>
          <cell r="AV12647" t="str">
            <v>VIABLE</v>
          </cell>
        </row>
        <row r="12648">
          <cell r="AP12648">
            <v>471456</v>
          </cell>
          <cell r="AQ12648">
            <v>7008019</v>
          </cell>
          <cell r="AR12648">
            <v>7</v>
          </cell>
          <cell r="AS12648">
            <v>42515</v>
          </cell>
          <cell r="AT12648" t="str">
            <v>IDU-2128-2013 Terminado Conservacion IDU Circuito Movilidad SD -</v>
          </cell>
          <cell r="AU12648">
            <v>42515</v>
          </cell>
          <cell r="AV12648" t="str">
            <v>IDU</v>
          </cell>
        </row>
        <row r="12649">
          <cell r="AP12649">
            <v>368536</v>
          </cell>
          <cell r="AQ12649">
            <v>7007310</v>
          </cell>
          <cell r="AR12649">
            <v>7</v>
          </cell>
          <cell r="AS12649">
            <v>7</v>
          </cell>
          <cell r="AT12649">
            <v>7</v>
          </cell>
          <cell r="AU12649">
            <v>7</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v>42782</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v>42782</v>
          </cell>
          <cell r="AV12651" t="str">
            <v>VIABLE</v>
          </cell>
        </row>
        <row r="12652">
          <cell r="AP12652">
            <v>368357</v>
          </cell>
          <cell r="AQ12652">
            <v>7007247</v>
          </cell>
          <cell r="AR12652">
            <v>7</v>
          </cell>
          <cell r="AS12652">
            <v>42515</v>
          </cell>
          <cell r="AT12652" t="str">
            <v>IDU-2128-2013 Terminado Conservacion IDU Circuito Movilidad SD -</v>
          </cell>
          <cell r="AU12652">
            <v>42515</v>
          </cell>
          <cell r="AV12652" t="str">
            <v>IDU</v>
          </cell>
        </row>
        <row r="12653">
          <cell r="AP12653">
            <v>369432</v>
          </cell>
          <cell r="AQ12653">
            <v>7007631</v>
          </cell>
          <cell r="AR12653">
            <v>7</v>
          </cell>
          <cell r="AS12653">
            <v>7</v>
          </cell>
          <cell r="AT12653">
            <v>7</v>
          </cell>
          <cell r="AU12653">
            <v>7</v>
          </cell>
          <cell r="AV12653" t="str">
            <v>VIABLE</v>
          </cell>
        </row>
        <row r="12654">
          <cell r="AP12654">
            <v>368026</v>
          </cell>
          <cell r="AQ12654">
            <v>7007115</v>
          </cell>
          <cell r="AR12654">
            <v>7</v>
          </cell>
          <cell r="AS12654">
            <v>42515</v>
          </cell>
          <cell r="AT12654" t="str">
            <v>IDU-2128-2013 Terminado Conservacion IDU Circuito Movilidad SD -</v>
          </cell>
          <cell r="AU12654">
            <v>42515</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v>42782</v>
          </cell>
          <cell r="AV12655" t="str">
            <v>VIABLE</v>
          </cell>
        </row>
        <row r="12656">
          <cell r="AP12656">
            <v>367551</v>
          </cell>
          <cell r="AQ12656">
            <v>7006936</v>
          </cell>
          <cell r="AR12656">
            <v>7</v>
          </cell>
          <cell r="AS12656">
            <v>42653</v>
          </cell>
          <cell r="AT12656" t="str">
            <v>IDU-935-2016 Reservado Conservacion IDU Circuito Movilidad ACCIONES POPULARES -</v>
          </cell>
          <cell r="AU12656">
            <v>42653</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v>42782</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v>42782</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v>42782</v>
          </cell>
          <cell r="AV12659" t="str">
            <v>VIABLE</v>
          </cell>
        </row>
        <row r="12660">
          <cell r="AP12660">
            <v>362172</v>
          </cell>
          <cell r="AQ12660">
            <v>7004784</v>
          </cell>
          <cell r="AR12660">
            <v>7</v>
          </cell>
          <cell r="AS12660">
            <v>7</v>
          </cell>
          <cell r="AT12660">
            <v>7</v>
          </cell>
          <cell r="AU12660">
            <v>7</v>
          </cell>
          <cell r="AV12660" t="str">
            <v>VIABLE</v>
          </cell>
        </row>
        <row r="12661">
          <cell r="AP12661">
            <v>361536</v>
          </cell>
          <cell r="AQ12661">
            <v>7004523</v>
          </cell>
          <cell r="AR12661">
            <v>7</v>
          </cell>
          <cell r="AS12661">
            <v>7</v>
          </cell>
          <cell r="AT12661">
            <v>7</v>
          </cell>
          <cell r="AU12661">
            <v>7</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v>7</v>
          </cell>
          <cell r="AT12663">
            <v>7</v>
          </cell>
          <cell r="AU12663">
            <v>7</v>
          </cell>
          <cell r="AV12663" t="str">
            <v>VIABLE</v>
          </cell>
        </row>
        <row r="12664">
          <cell r="AP12664">
            <v>91022569</v>
          </cell>
          <cell r="AQ12664">
            <v>7008894</v>
          </cell>
          <cell r="AR12664">
            <v>7</v>
          </cell>
          <cell r="AS12664">
            <v>7</v>
          </cell>
          <cell r="AT12664">
            <v>7</v>
          </cell>
          <cell r="AU12664">
            <v>7</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v>7</v>
          </cell>
          <cell r="AT12666">
            <v>7</v>
          </cell>
          <cell r="AU12666">
            <v>7</v>
          </cell>
          <cell r="AV12666" t="str">
            <v>VIABLE</v>
          </cell>
        </row>
        <row r="12667">
          <cell r="AP12667">
            <v>91010242</v>
          </cell>
          <cell r="AQ12667">
            <v>50003101</v>
          </cell>
          <cell r="AR12667">
            <v>7</v>
          </cell>
          <cell r="AS12667">
            <v>7</v>
          </cell>
          <cell r="AT12667">
            <v>7</v>
          </cell>
          <cell r="AU12667">
            <v>7</v>
          </cell>
          <cell r="AV12667" t="str">
            <v>VIABLE</v>
          </cell>
        </row>
        <row r="12668">
          <cell r="AP12668">
            <v>361102</v>
          </cell>
          <cell r="AQ12668">
            <v>50008403</v>
          </cell>
          <cell r="AR12668">
            <v>7</v>
          </cell>
          <cell r="AS12668">
            <v>7</v>
          </cell>
          <cell r="AT12668">
            <v>7</v>
          </cell>
          <cell r="AU12668">
            <v>7</v>
          </cell>
          <cell r="AV12668" t="str">
            <v>VIABLE</v>
          </cell>
        </row>
        <row r="12669">
          <cell r="AP12669">
            <v>362241</v>
          </cell>
          <cell r="AQ12669">
            <v>7004810</v>
          </cell>
          <cell r="AR12669">
            <v>7</v>
          </cell>
          <cell r="AS12669">
            <v>7</v>
          </cell>
          <cell r="AT12669">
            <v>7</v>
          </cell>
          <cell r="AU12669">
            <v>7</v>
          </cell>
          <cell r="AV12669" t="str">
            <v>VIABLE</v>
          </cell>
        </row>
        <row r="12670">
          <cell r="AP12670">
            <v>361647</v>
          </cell>
          <cell r="AQ12670">
            <v>7004566</v>
          </cell>
          <cell r="AR12670">
            <v>7</v>
          </cell>
          <cell r="AS12670">
            <v>7</v>
          </cell>
          <cell r="AT12670">
            <v>7</v>
          </cell>
          <cell r="AU12670">
            <v>7</v>
          </cell>
          <cell r="AV12670" t="str">
            <v>VIABLE</v>
          </cell>
        </row>
        <row r="12671">
          <cell r="AP12671">
            <v>361392</v>
          </cell>
          <cell r="AQ12671">
            <v>7004452</v>
          </cell>
          <cell r="AR12671">
            <v>7</v>
          </cell>
          <cell r="AS12671">
            <v>42313</v>
          </cell>
          <cell r="AT12671" t="str">
            <v>IDU-2128-2013 Terminado Mantenimiento Periódico IDU Circuito Movilidad  -</v>
          </cell>
          <cell r="AU12671">
            <v>42313</v>
          </cell>
          <cell r="AV12671" t="str">
            <v>IDU</v>
          </cell>
        </row>
        <row r="12672">
          <cell r="AP12672">
            <v>361458</v>
          </cell>
          <cell r="AQ12672">
            <v>7004487</v>
          </cell>
          <cell r="AR12672">
            <v>7</v>
          </cell>
          <cell r="AS12672">
            <v>42313</v>
          </cell>
          <cell r="AT12672" t="str">
            <v>IDU-2128-2013 Terminado Mantenimiento Periódico IDU Circuito Movilidad  -</v>
          </cell>
          <cell r="AU12672">
            <v>42313</v>
          </cell>
          <cell r="AV12672" t="str">
            <v>VIABLE</v>
          </cell>
        </row>
        <row r="12673">
          <cell r="AP12673">
            <v>362010</v>
          </cell>
          <cell r="AQ12673">
            <v>7004721</v>
          </cell>
          <cell r="AR12673">
            <v>7</v>
          </cell>
          <cell r="AS12673">
            <v>7</v>
          </cell>
          <cell r="AT12673">
            <v>7</v>
          </cell>
          <cell r="AU12673">
            <v>7</v>
          </cell>
          <cell r="AV12673" t="str">
            <v>VIABLE</v>
          </cell>
        </row>
        <row r="12674">
          <cell r="AP12674">
            <v>362094</v>
          </cell>
          <cell r="AQ12674">
            <v>7004752</v>
          </cell>
          <cell r="AR12674">
            <v>7</v>
          </cell>
          <cell r="AS12674">
            <v>7</v>
          </cell>
          <cell r="AT12674">
            <v>7</v>
          </cell>
          <cell r="AU12674">
            <v>7</v>
          </cell>
          <cell r="AV12674" t="str">
            <v>VIABLE</v>
          </cell>
        </row>
        <row r="12675">
          <cell r="AP12675">
            <v>362256</v>
          </cell>
          <cell r="AQ12675">
            <v>7004816</v>
          </cell>
          <cell r="AR12675">
            <v>7</v>
          </cell>
          <cell r="AS12675">
            <v>7</v>
          </cell>
          <cell r="AT12675">
            <v>7</v>
          </cell>
          <cell r="AU12675">
            <v>7</v>
          </cell>
          <cell r="AV12675" t="str">
            <v>VIABLE</v>
          </cell>
        </row>
        <row r="12676">
          <cell r="AP12676">
            <v>91010267</v>
          </cell>
          <cell r="AQ12676">
            <v>50008403</v>
          </cell>
          <cell r="AR12676">
            <v>7</v>
          </cell>
          <cell r="AS12676">
            <v>7</v>
          </cell>
          <cell r="AT12676">
            <v>7</v>
          </cell>
          <cell r="AU12676">
            <v>7</v>
          </cell>
          <cell r="AV12676" t="str">
            <v>VIABLE</v>
          </cell>
        </row>
        <row r="12677">
          <cell r="AP12677">
            <v>362235</v>
          </cell>
          <cell r="AQ12677">
            <v>7004806</v>
          </cell>
          <cell r="AR12677">
            <v>7</v>
          </cell>
          <cell r="AS12677">
            <v>7</v>
          </cell>
          <cell r="AT12677">
            <v>7</v>
          </cell>
          <cell r="AU12677">
            <v>7</v>
          </cell>
          <cell r="AV12677" t="str">
            <v>VIABLE</v>
          </cell>
        </row>
        <row r="12678">
          <cell r="AP12678">
            <v>361213</v>
          </cell>
          <cell r="AQ12678">
            <v>7004387</v>
          </cell>
          <cell r="AR12678">
            <v>7</v>
          </cell>
          <cell r="AS12678">
            <v>42313</v>
          </cell>
          <cell r="AT12678" t="str">
            <v>IDU-2128-2013 Terminado Mantenimiento Periódico IDU Circuito Movilidad  -</v>
          </cell>
          <cell r="AU12678">
            <v>42313</v>
          </cell>
          <cell r="AV12678" t="str">
            <v>IDU</v>
          </cell>
        </row>
        <row r="12679">
          <cell r="AP12679">
            <v>362310</v>
          </cell>
          <cell r="AQ12679">
            <v>7004840</v>
          </cell>
          <cell r="AR12679">
            <v>7</v>
          </cell>
          <cell r="AS12679">
            <v>42313</v>
          </cell>
          <cell r="AT12679" t="str">
            <v>IDU-73-2008 Terminado Construcción IDU Circuito Movilidad  -</v>
          </cell>
          <cell r="AU12679">
            <v>42313</v>
          </cell>
          <cell r="AV12679" t="str">
            <v>VIABLE</v>
          </cell>
        </row>
        <row r="12680">
          <cell r="AP12680">
            <v>352600</v>
          </cell>
          <cell r="AQ12680">
            <v>7001006</v>
          </cell>
          <cell r="AR12680">
            <v>7</v>
          </cell>
          <cell r="AS12680">
            <v>7</v>
          </cell>
          <cell r="AT12680">
            <v>7</v>
          </cell>
          <cell r="AU12680">
            <v>7</v>
          </cell>
          <cell r="AV12680" t="str">
            <v>VIABLE</v>
          </cell>
        </row>
        <row r="12681">
          <cell r="AP12681">
            <v>353263</v>
          </cell>
          <cell r="AQ12681">
            <v>7001240</v>
          </cell>
          <cell r="AR12681">
            <v>7</v>
          </cell>
          <cell r="AS12681">
            <v>7</v>
          </cell>
          <cell r="AT12681">
            <v>7</v>
          </cell>
          <cell r="AU12681">
            <v>7</v>
          </cell>
          <cell r="AV12681" t="str">
            <v>VIABLE</v>
          </cell>
        </row>
        <row r="12682">
          <cell r="AP12682">
            <v>91012501</v>
          </cell>
          <cell r="AQ12682">
            <v>50003095</v>
          </cell>
          <cell r="AR12682">
            <v>7</v>
          </cell>
          <cell r="AS12682">
            <v>7</v>
          </cell>
          <cell r="AT12682">
            <v>7</v>
          </cell>
          <cell r="AU12682">
            <v>7</v>
          </cell>
          <cell r="AV12682" t="str">
            <v>VIABLE</v>
          </cell>
        </row>
        <row r="12683">
          <cell r="AP12683">
            <v>903088</v>
          </cell>
          <cell r="AQ12683">
            <v>7008496</v>
          </cell>
          <cell r="AR12683">
            <v>7</v>
          </cell>
          <cell r="AS12683">
            <v>7</v>
          </cell>
          <cell r="AT12683">
            <v>7</v>
          </cell>
          <cell r="AU12683">
            <v>7</v>
          </cell>
          <cell r="AV12683" t="str">
            <v>VIABLE</v>
          </cell>
        </row>
        <row r="12684">
          <cell r="AP12684">
            <v>903091</v>
          </cell>
          <cell r="AQ12684">
            <v>7009072</v>
          </cell>
          <cell r="AR12684">
            <v>7</v>
          </cell>
          <cell r="AS12684">
            <v>7</v>
          </cell>
          <cell r="AT12684">
            <v>7</v>
          </cell>
          <cell r="AU12684">
            <v>7</v>
          </cell>
          <cell r="AV12684" t="str">
            <v>VIABLE</v>
          </cell>
        </row>
        <row r="12685">
          <cell r="AP12685">
            <v>530211</v>
          </cell>
          <cell r="AQ12685">
            <v>7008504</v>
          </cell>
          <cell r="AR12685">
            <v>7</v>
          </cell>
          <cell r="AS12685">
            <v>7</v>
          </cell>
          <cell r="AT12685">
            <v>7</v>
          </cell>
          <cell r="AU12685">
            <v>7</v>
          </cell>
          <cell r="AV12685" t="str">
            <v>VIABLE</v>
          </cell>
        </row>
        <row r="12686">
          <cell r="AP12686">
            <v>352954</v>
          </cell>
          <cell r="AQ12686">
            <v>7001130</v>
          </cell>
          <cell r="AR12686">
            <v>7</v>
          </cell>
          <cell r="AS12686">
            <v>7</v>
          </cell>
          <cell r="AT12686">
            <v>7</v>
          </cell>
          <cell r="AU12686">
            <v>7</v>
          </cell>
          <cell r="AV12686" t="str">
            <v>VIABLE</v>
          </cell>
        </row>
        <row r="12687">
          <cell r="AP12687">
            <v>353542</v>
          </cell>
          <cell r="AQ12687">
            <v>7001336</v>
          </cell>
          <cell r="AR12687">
            <v>7</v>
          </cell>
          <cell r="AS12687">
            <v>7</v>
          </cell>
          <cell r="AT12687">
            <v>7</v>
          </cell>
          <cell r="AU12687">
            <v>7</v>
          </cell>
          <cell r="AV12687" t="str">
            <v>VIABLE</v>
          </cell>
        </row>
        <row r="12688">
          <cell r="AP12688">
            <v>530208</v>
          </cell>
          <cell r="AQ12688">
            <v>7008505</v>
          </cell>
          <cell r="AR12688">
            <v>7</v>
          </cell>
          <cell r="AS12688">
            <v>7</v>
          </cell>
          <cell r="AT12688">
            <v>7</v>
          </cell>
          <cell r="AU12688">
            <v>7</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v>7</v>
          </cell>
          <cell r="AT12690">
            <v>7</v>
          </cell>
          <cell r="AU12690">
            <v>7</v>
          </cell>
          <cell r="AV12690" t="str">
            <v>VIABLE</v>
          </cell>
        </row>
        <row r="12691">
          <cell r="AP12691">
            <v>91012504</v>
          </cell>
          <cell r="AQ12691">
            <v>50006790</v>
          </cell>
          <cell r="AR12691">
            <v>7</v>
          </cell>
          <cell r="AS12691">
            <v>7</v>
          </cell>
          <cell r="AT12691">
            <v>7</v>
          </cell>
          <cell r="AU12691">
            <v>7</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v>7</v>
          </cell>
          <cell r="AT12693">
            <v>7</v>
          </cell>
          <cell r="AU12693">
            <v>7</v>
          </cell>
          <cell r="AV12693" t="str">
            <v>VIABLE</v>
          </cell>
        </row>
        <row r="12694">
          <cell r="AP12694">
            <v>352729</v>
          </cell>
          <cell r="AQ12694">
            <v>7001051</v>
          </cell>
          <cell r="AR12694">
            <v>7</v>
          </cell>
          <cell r="AS12694">
            <v>7</v>
          </cell>
          <cell r="AT12694">
            <v>7</v>
          </cell>
          <cell r="AU12694">
            <v>7</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v>7</v>
          </cell>
          <cell r="AT12696">
            <v>7</v>
          </cell>
          <cell r="AU12696">
            <v>7</v>
          </cell>
          <cell r="AV12696" t="str">
            <v>VIABLE</v>
          </cell>
        </row>
        <row r="12697">
          <cell r="AP12697">
            <v>352696</v>
          </cell>
          <cell r="AQ12697">
            <v>7001040</v>
          </cell>
          <cell r="AR12697">
            <v>7</v>
          </cell>
          <cell r="AS12697">
            <v>7</v>
          </cell>
          <cell r="AT12697">
            <v>7</v>
          </cell>
          <cell r="AU12697">
            <v>7</v>
          </cell>
          <cell r="AV12697" t="str">
            <v>VIABLE</v>
          </cell>
        </row>
        <row r="12698">
          <cell r="AP12698">
            <v>352558</v>
          </cell>
          <cell r="AQ12698">
            <v>7000987</v>
          </cell>
          <cell r="AR12698">
            <v>7</v>
          </cell>
          <cell r="AS12698">
            <v>7</v>
          </cell>
          <cell r="AT12698">
            <v>7</v>
          </cell>
          <cell r="AU12698">
            <v>7</v>
          </cell>
          <cell r="AV12698" t="str">
            <v>VIABLE</v>
          </cell>
        </row>
        <row r="12699">
          <cell r="AP12699">
            <v>352834</v>
          </cell>
          <cell r="AQ12699">
            <v>50008460</v>
          </cell>
          <cell r="AR12699">
            <v>7</v>
          </cell>
          <cell r="AS12699">
            <v>7</v>
          </cell>
          <cell r="AT12699">
            <v>7</v>
          </cell>
          <cell r="AU12699">
            <v>7</v>
          </cell>
          <cell r="AV12699" t="str">
            <v>VIABLE</v>
          </cell>
        </row>
        <row r="12700">
          <cell r="AP12700">
            <v>530223</v>
          </cell>
          <cell r="AQ12700">
            <v>7008230</v>
          </cell>
          <cell r="AR12700">
            <v>7</v>
          </cell>
          <cell r="AS12700">
            <v>7</v>
          </cell>
          <cell r="AT12700">
            <v>7</v>
          </cell>
          <cell r="AU12700">
            <v>7</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v>7</v>
          </cell>
          <cell r="AT12702">
            <v>7</v>
          </cell>
          <cell r="AU12702">
            <v>7</v>
          </cell>
          <cell r="AV12702" t="str">
            <v>VIABLE</v>
          </cell>
        </row>
        <row r="12703">
          <cell r="AP12703">
            <v>352780</v>
          </cell>
          <cell r="AQ12703">
            <v>7001070</v>
          </cell>
          <cell r="AR12703">
            <v>7</v>
          </cell>
          <cell r="AS12703">
            <v>7</v>
          </cell>
          <cell r="AT12703">
            <v>7</v>
          </cell>
          <cell r="AU12703">
            <v>7</v>
          </cell>
          <cell r="AV12703" t="str">
            <v>VIABLE</v>
          </cell>
        </row>
        <row r="12704">
          <cell r="AP12704">
            <v>353413</v>
          </cell>
          <cell r="AQ12704">
            <v>7001291</v>
          </cell>
          <cell r="AR12704">
            <v>7</v>
          </cell>
          <cell r="AS12704">
            <v>7</v>
          </cell>
          <cell r="AT12704">
            <v>7</v>
          </cell>
          <cell r="AU12704">
            <v>7</v>
          </cell>
          <cell r="AV12704" t="str">
            <v>VIABLE</v>
          </cell>
        </row>
        <row r="12705">
          <cell r="AP12705">
            <v>91012502</v>
          </cell>
          <cell r="AQ12705">
            <v>50003094</v>
          </cell>
          <cell r="AR12705">
            <v>7</v>
          </cell>
          <cell r="AS12705">
            <v>7</v>
          </cell>
          <cell r="AT12705">
            <v>7</v>
          </cell>
          <cell r="AU12705">
            <v>7</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v>42731</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v>42731</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v>42731</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v>42731</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v>42731</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v>42731</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v>42731</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v>42731</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v>42731</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v>42731</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v>42731</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v>42731</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v>42731</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v>42731</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v>42731</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v>42731</v>
          </cell>
          <cell r="AV12721" t="str">
            <v>IDU SITP 2016</v>
          </cell>
        </row>
        <row r="12722">
          <cell r="AP12722">
            <v>365065</v>
          </cell>
          <cell r="AQ12722">
            <v>7005928</v>
          </cell>
          <cell r="AR12722">
            <v>7</v>
          </cell>
          <cell r="AS12722">
            <v>7</v>
          </cell>
          <cell r="AT12722">
            <v>7</v>
          </cell>
          <cell r="AU12722">
            <v>7</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v>7</v>
          </cell>
          <cell r="AT12724">
            <v>7</v>
          </cell>
          <cell r="AU12724">
            <v>7</v>
          </cell>
          <cell r="AV12724" t="str">
            <v>VIABLE</v>
          </cell>
        </row>
        <row r="12725">
          <cell r="AP12725">
            <v>366713</v>
          </cell>
          <cell r="AQ12725">
            <v>50008211</v>
          </cell>
          <cell r="AR12725">
            <v>7</v>
          </cell>
          <cell r="AS12725">
            <v>7</v>
          </cell>
          <cell r="AT12725">
            <v>7</v>
          </cell>
          <cell r="AU12725">
            <v>7</v>
          </cell>
          <cell r="AV12725" t="str">
            <v>VIABLE</v>
          </cell>
        </row>
        <row r="12726">
          <cell r="AP12726">
            <v>367125</v>
          </cell>
          <cell r="AQ12726">
            <v>7006771</v>
          </cell>
          <cell r="AR12726">
            <v>7</v>
          </cell>
          <cell r="AS12726">
            <v>7</v>
          </cell>
          <cell r="AT12726">
            <v>7</v>
          </cell>
          <cell r="AU12726">
            <v>7</v>
          </cell>
          <cell r="AV12726" t="str">
            <v>VIABLE</v>
          </cell>
        </row>
        <row r="12727">
          <cell r="AP12727">
            <v>91010476</v>
          </cell>
          <cell r="AQ12727">
            <v>50006215</v>
          </cell>
          <cell r="AR12727">
            <v>7</v>
          </cell>
          <cell r="AS12727">
            <v>7</v>
          </cell>
          <cell r="AT12727">
            <v>7</v>
          </cell>
          <cell r="AU12727">
            <v>7</v>
          </cell>
          <cell r="AV12727" t="str">
            <v>VIABLE</v>
          </cell>
        </row>
        <row r="12728">
          <cell r="AP12728">
            <v>367011</v>
          </cell>
          <cell r="AQ12728">
            <v>7006723</v>
          </cell>
          <cell r="AR12728">
            <v>7</v>
          </cell>
          <cell r="AS12728">
            <v>7</v>
          </cell>
          <cell r="AT12728">
            <v>7</v>
          </cell>
          <cell r="AU12728">
            <v>7</v>
          </cell>
          <cell r="AV12728" t="str">
            <v>VIABLE</v>
          </cell>
        </row>
        <row r="12729">
          <cell r="AP12729">
            <v>366501</v>
          </cell>
          <cell r="AQ12729">
            <v>7006529</v>
          </cell>
          <cell r="AR12729">
            <v>7</v>
          </cell>
          <cell r="AS12729">
            <v>7</v>
          </cell>
          <cell r="AT12729">
            <v>7</v>
          </cell>
          <cell r="AU12729">
            <v>7</v>
          </cell>
          <cell r="AV12729" t="str">
            <v>VIABLE</v>
          </cell>
        </row>
        <row r="12730">
          <cell r="AP12730">
            <v>366822</v>
          </cell>
          <cell r="AQ12730">
            <v>50008211</v>
          </cell>
          <cell r="AR12730">
            <v>7</v>
          </cell>
          <cell r="AS12730">
            <v>7</v>
          </cell>
          <cell r="AT12730">
            <v>7</v>
          </cell>
          <cell r="AU12730">
            <v>7</v>
          </cell>
          <cell r="AV12730" t="str">
            <v>VIABLE</v>
          </cell>
        </row>
        <row r="12731">
          <cell r="AP12731">
            <v>367286</v>
          </cell>
          <cell r="AQ12731">
            <v>7006838</v>
          </cell>
          <cell r="AR12731">
            <v>7</v>
          </cell>
          <cell r="AS12731">
            <v>7</v>
          </cell>
          <cell r="AT12731">
            <v>7</v>
          </cell>
          <cell r="AU12731">
            <v>7</v>
          </cell>
          <cell r="AV12731" t="str">
            <v>VIABLE</v>
          </cell>
        </row>
        <row r="12732">
          <cell r="AP12732">
            <v>91011549</v>
          </cell>
          <cell r="AQ12732">
            <v>50006214</v>
          </cell>
          <cell r="AR12732">
            <v>7</v>
          </cell>
          <cell r="AS12732">
            <v>7</v>
          </cell>
          <cell r="AT12732">
            <v>7</v>
          </cell>
          <cell r="AU12732">
            <v>7</v>
          </cell>
          <cell r="AV12732" t="str">
            <v>VIABLE</v>
          </cell>
        </row>
        <row r="12733">
          <cell r="AP12733">
            <v>91022579</v>
          </cell>
          <cell r="AQ12733">
            <v>7008973</v>
          </cell>
          <cell r="AR12733">
            <v>7</v>
          </cell>
          <cell r="AS12733">
            <v>7</v>
          </cell>
          <cell r="AT12733">
            <v>7</v>
          </cell>
          <cell r="AU12733">
            <v>7</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v>42731</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v>42731</v>
          </cell>
          <cell r="AV12735" t="str">
            <v>IDU SITP 2016</v>
          </cell>
        </row>
        <row r="12736">
          <cell r="AP12736">
            <v>364880</v>
          </cell>
          <cell r="AQ12736">
            <v>7005858</v>
          </cell>
          <cell r="AR12736">
            <v>7</v>
          </cell>
          <cell r="AS12736">
            <v>7</v>
          </cell>
          <cell r="AT12736">
            <v>7</v>
          </cell>
          <cell r="AU12736">
            <v>7</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v>42731</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v>42731</v>
          </cell>
          <cell r="AV12738" t="str">
            <v>IDU SITP 2016</v>
          </cell>
        </row>
        <row r="12739">
          <cell r="AP12739">
            <v>364877</v>
          </cell>
          <cell r="AQ12739">
            <v>7005857</v>
          </cell>
          <cell r="AR12739">
            <v>7</v>
          </cell>
          <cell r="AS12739">
            <v>7</v>
          </cell>
          <cell r="AT12739">
            <v>7</v>
          </cell>
          <cell r="AU12739">
            <v>7</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v>42731</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v>7</v>
          </cell>
          <cell r="AT12743">
            <v>7</v>
          </cell>
          <cell r="AU12743">
            <v>7</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v>7</v>
          </cell>
          <cell r="AT12745">
            <v>7</v>
          </cell>
          <cell r="AU12745">
            <v>7</v>
          </cell>
          <cell r="AV12745" t="str">
            <v>VIABLE</v>
          </cell>
        </row>
        <row r="12746">
          <cell r="AP12746">
            <v>902216</v>
          </cell>
          <cell r="AQ12746">
            <v>30000598</v>
          </cell>
          <cell r="AR12746">
            <v>7</v>
          </cell>
          <cell r="AS12746">
            <v>7</v>
          </cell>
          <cell r="AT12746">
            <v>7</v>
          </cell>
          <cell r="AU12746">
            <v>7</v>
          </cell>
          <cell r="AV12746" t="str">
            <v>VIABLE</v>
          </cell>
        </row>
        <row r="12747">
          <cell r="AP12747">
            <v>353587</v>
          </cell>
          <cell r="AQ12747">
            <v>7001353</v>
          </cell>
          <cell r="AR12747">
            <v>7</v>
          </cell>
          <cell r="AS12747">
            <v>7</v>
          </cell>
          <cell r="AT12747">
            <v>7</v>
          </cell>
          <cell r="AU12747">
            <v>7</v>
          </cell>
          <cell r="AV12747" t="str">
            <v>VIABLE</v>
          </cell>
        </row>
        <row r="12748">
          <cell r="AP12748">
            <v>352870</v>
          </cell>
          <cell r="AQ12748">
            <v>50008375</v>
          </cell>
          <cell r="AR12748">
            <v>7</v>
          </cell>
          <cell r="AS12748">
            <v>7</v>
          </cell>
          <cell r="AT12748">
            <v>7</v>
          </cell>
          <cell r="AU12748">
            <v>7</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v>7</v>
          </cell>
          <cell r="AT12752">
            <v>7</v>
          </cell>
          <cell r="AU12752">
            <v>7</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v>7</v>
          </cell>
          <cell r="AT12754">
            <v>7</v>
          </cell>
          <cell r="AU12754">
            <v>7</v>
          </cell>
          <cell r="AV12754" t="str">
            <v>VIABLE</v>
          </cell>
        </row>
        <row r="12755">
          <cell r="AP12755">
            <v>352921</v>
          </cell>
          <cell r="AQ12755">
            <v>50008375</v>
          </cell>
          <cell r="AR12755">
            <v>7</v>
          </cell>
          <cell r="AS12755">
            <v>7</v>
          </cell>
          <cell r="AT12755">
            <v>7</v>
          </cell>
          <cell r="AU12755">
            <v>7</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v>7</v>
          </cell>
          <cell r="AT12757">
            <v>7</v>
          </cell>
          <cell r="AU12757">
            <v>7</v>
          </cell>
          <cell r="AV12757" t="str">
            <v>VIABLE</v>
          </cell>
        </row>
        <row r="12758">
          <cell r="AP12758">
            <v>352972</v>
          </cell>
          <cell r="AQ12758">
            <v>7001136</v>
          </cell>
          <cell r="AR12758">
            <v>7</v>
          </cell>
          <cell r="AS12758">
            <v>7</v>
          </cell>
          <cell r="AT12758">
            <v>7</v>
          </cell>
          <cell r="AU12758">
            <v>7</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v>7</v>
          </cell>
          <cell r="AT12762">
            <v>7</v>
          </cell>
          <cell r="AU12762">
            <v>7</v>
          </cell>
          <cell r="AV12762" t="str">
            <v>VIABLE</v>
          </cell>
        </row>
        <row r="12763">
          <cell r="AP12763">
            <v>353833</v>
          </cell>
          <cell r="AQ12763">
            <v>7001437</v>
          </cell>
          <cell r="AR12763">
            <v>7</v>
          </cell>
          <cell r="AS12763">
            <v>42515</v>
          </cell>
          <cell r="AT12763" t="str">
            <v>IDU-2128-2013 Terminado Conservacion IDU Circuito Movilidad SD -</v>
          </cell>
          <cell r="AU12763">
            <v>42515</v>
          </cell>
          <cell r="AV12763" t="str">
            <v>VIABLE</v>
          </cell>
        </row>
        <row r="12764">
          <cell r="AP12764">
            <v>353962</v>
          </cell>
          <cell r="AQ12764">
            <v>7001483</v>
          </cell>
          <cell r="AR12764">
            <v>7</v>
          </cell>
          <cell r="AS12764">
            <v>42515</v>
          </cell>
          <cell r="AT12764" t="str">
            <v>IDU-2128-2013 Terminado Conservacion IDU Circuito Movilidad SD -</v>
          </cell>
          <cell r="AU12764">
            <v>42515</v>
          </cell>
          <cell r="AV12764" t="str">
            <v>VIABLE</v>
          </cell>
        </row>
        <row r="12765">
          <cell r="AP12765">
            <v>353701</v>
          </cell>
          <cell r="AQ12765">
            <v>7001391</v>
          </cell>
          <cell r="AR12765">
            <v>7</v>
          </cell>
          <cell r="AS12765">
            <v>7</v>
          </cell>
          <cell r="AT12765">
            <v>7</v>
          </cell>
          <cell r="AU12765">
            <v>7</v>
          </cell>
          <cell r="AV12765" t="str">
            <v>VIABLE</v>
          </cell>
        </row>
        <row r="12766">
          <cell r="AP12766">
            <v>354133</v>
          </cell>
          <cell r="AQ12766">
            <v>7001548</v>
          </cell>
          <cell r="AR12766">
            <v>7</v>
          </cell>
          <cell r="AS12766">
            <v>7</v>
          </cell>
          <cell r="AT12766">
            <v>7</v>
          </cell>
          <cell r="AU12766">
            <v>7</v>
          </cell>
          <cell r="AV12766" t="str">
            <v>VIABLE</v>
          </cell>
        </row>
        <row r="12767">
          <cell r="AP12767">
            <v>353776</v>
          </cell>
          <cell r="AQ12767">
            <v>50008384</v>
          </cell>
          <cell r="AR12767">
            <v>7</v>
          </cell>
          <cell r="AS12767">
            <v>7</v>
          </cell>
          <cell r="AT12767">
            <v>7</v>
          </cell>
          <cell r="AU12767">
            <v>7</v>
          </cell>
          <cell r="AV12767" t="str">
            <v>VIABLE</v>
          </cell>
        </row>
        <row r="12768">
          <cell r="AP12768">
            <v>354076</v>
          </cell>
          <cell r="AQ12768">
            <v>7001525</v>
          </cell>
          <cell r="AR12768">
            <v>7</v>
          </cell>
          <cell r="AS12768">
            <v>7</v>
          </cell>
          <cell r="AT12768">
            <v>7</v>
          </cell>
          <cell r="AU12768">
            <v>7</v>
          </cell>
          <cell r="AV12768" t="str">
            <v>VIABLE</v>
          </cell>
        </row>
        <row r="12769">
          <cell r="AP12769">
            <v>354067</v>
          </cell>
          <cell r="AQ12769">
            <v>7001521</v>
          </cell>
          <cell r="AR12769">
            <v>7</v>
          </cell>
          <cell r="AS12769">
            <v>42515</v>
          </cell>
          <cell r="AT12769" t="str">
            <v>IDU-2128-2013 Terminado Conservacion IDU Circuito Movilidad SD -</v>
          </cell>
          <cell r="AU12769">
            <v>42515</v>
          </cell>
          <cell r="AV12769" t="str">
            <v>VIABLE</v>
          </cell>
        </row>
        <row r="12770">
          <cell r="AP12770">
            <v>353824</v>
          </cell>
          <cell r="AQ12770">
            <v>50008384</v>
          </cell>
          <cell r="AR12770">
            <v>7</v>
          </cell>
          <cell r="AS12770">
            <v>7</v>
          </cell>
          <cell r="AT12770">
            <v>7</v>
          </cell>
          <cell r="AU12770">
            <v>7</v>
          </cell>
          <cell r="AV12770" t="str">
            <v>VIABLE</v>
          </cell>
        </row>
        <row r="12771">
          <cell r="AP12771">
            <v>354181</v>
          </cell>
          <cell r="AQ12771">
            <v>7001569</v>
          </cell>
          <cell r="AR12771">
            <v>7</v>
          </cell>
          <cell r="AS12771">
            <v>42515</v>
          </cell>
          <cell r="AT12771" t="str">
            <v>IDU-2128-2013 Terminado Conservacion IDU Circuito Movilidad SD -</v>
          </cell>
          <cell r="AU12771">
            <v>42515</v>
          </cell>
          <cell r="AV12771" t="str">
            <v>VIABLE</v>
          </cell>
        </row>
        <row r="12772">
          <cell r="AP12772">
            <v>353692</v>
          </cell>
          <cell r="AQ12772">
            <v>7001388</v>
          </cell>
          <cell r="AR12772">
            <v>7</v>
          </cell>
          <cell r="AS12772">
            <v>42515</v>
          </cell>
          <cell r="AT12772" t="str">
            <v>IDU-2128-2013 Terminado Conservacion IDU Circuito Movilidad SD -</v>
          </cell>
          <cell r="AU12772">
            <v>42515</v>
          </cell>
          <cell r="AV12772" t="str">
            <v>IDU</v>
          </cell>
        </row>
        <row r="12773">
          <cell r="AP12773">
            <v>353623</v>
          </cell>
          <cell r="AQ12773">
            <v>7001365</v>
          </cell>
          <cell r="AR12773">
            <v>7</v>
          </cell>
          <cell r="AS12773">
            <v>7</v>
          </cell>
          <cell r="AT12773">
            <v>7</v>
          </cell>
          <cell r="AU12773">
            <v>7</v>
          </cell>
          <cell r="AV12773" t="str">
            <v>VIABLE</v>
          </cell>
        </row>
        <row r="12774">
          <cell r="AP12774">
            <v>353914</v>
          </cell>
          <cell r="AQ12774">
            <v>7001465</v>
          </cell>
          <cell r="AR12774">
            <v>7</v>
          </cell>
          <cell r="AS12774">
            <v>7</v>
          </cell>
          <cell r="AT12774">
            <v>7</v>
          </cell>
          <cell r="AU12774">
            <v>7</v>
          </cell>
          <cell r="AV12774" t="str">
            <v>VIABLE</v>
          </cell>
        </row>
        <row r="12775">
          <cell r="AP12775">
            <v>353989</v>
          </cell>
          <cell r="AQ12775">
            <v>7001493</v>
          </cell>
          <cell r="AR12775">
            <v>7</v>
          </cell>
          <cell r="AS12775">
            <v>7</v>
          </cell>
          <cell r="AT12775">
            <v>7</v>
          </cell>
          <cell r="AU12775">
            <v>7</v>
          </cell>
          <cell r="AV12775" t="str">
            <v>VIABLE</v>
          </cell>
        </row>
        <row r="12776">
          <cell r="AP12776">
            <v>358026</v>
          </cell>
          <cell r="AQ12776">
            <v>7003085</v>
          </cell>
          <cell r="AR12776">
            <v>7</v>
          </cell>
          <cell r="AS12776">
            <v>7</v>
          </cell>
          <cell r="AT12776">
            <v>7</v>
          </cell>
          <cell r="AU12776">
            <v>7</v>
          </cell>
          <cell r="AV12776" t="str">
            <v>VIABLE</v>
          </cell>
        </row>
        <row r="12777">
          <cell r="AP12777">
            <v>357180</v>
          </cell>
          <cell r="AQ12777">
            <v>7002711</v>
          </cell>
          <cell r="AR12777">
            <v>7</v>
          </cell>
          <cell r="AS12777">
            <v>7</v>
          </cell>
          <cell r="AT12777">
            <v>7</v>
          </cell>
          <cell r="AU12777">
            <v>7</v>
          </cell>
          <cell r="AV12777" t="str">
            <v>VIABLE</v>
          </cell>
        </row>
        <row r="12778">
          <cell r="AP12778">
            <v>357012</v>
          </cell>
          <cell r="AQ12778">
            <v>7002652</v>
          </cell>
          <cell r="AR12778">
            <v>7</v>
          </cell>
          <cell r="AS12778">
            <v>7</v>
          </cell>
          <cell r="AT12778">
            <v>7</v>
          </cell>
          <cell r="AU12778">
            <v>7</v>
          </cell>
          <cell r="AV12778" t="str">
            <v>VIABLE</v>
          </cell>
        </row>
        <row r="12779">
          <cell r="AP12779">
            <v>358149</v>
          </cell>
          <cell r="AQ12779">
            <v>7003136</v>
          </cell>
          <cell r="AR12779">
            <v>7</v>
          </cell>
          <cell r="AS12779">
            <v>7</v>
          </cell>
          <cell r="AT12779">
            <v>7</v>
          </cell>
          <cell r="AU12779">
            <v>7</v>
          </cell>
          <cell r="AV12779" t="str">
            <v>VIABLE</v>
          </cell>
        </row>
        <row r="12780">
          <cell r="AP12780">
            <v>357156</v>
          </cell>
          <cell r="AQ12780">
            <v>7002703</v>
          </cell>
          <cell r="AR12780">
            <v>7</v>
          </cell>
          <cell r="AS12780">
            <v>7</v>
          </cell>
          <cell r="AT12780">
            <v>7</v>
          </cell>
          <cell r="AU12780">
            <v>7</v>
          </cell>
          <cell r="AV12780" t="str">
            <v>VIABLE</v>
          </cell>
        </row>
        <row r="12781">
          <cell r="AP12781">
            <v>356664</v>
          </cell>
          <cell r="AQ12781">
            <v>7002528</v>
          </cell>
          <cell r="AR12781">
            <v>7</v>
          </cell>
          <cell r="AS12781">
            <v>7</v>
          </cell>
          <cell r="AT12781">
            <v>7</v>
          </cell>
          <cell r="AU12781">
            <v>7</v>
          </cell>
          <cell r="AV12781" t="str">
            <v>VIABLE</v>
          </cell>
        </row>
        <row r="12782">
          <cell r="AP12782">
            <v>358224</v>
          </cell>
          <cell r="AQ12782">
            <v>7003163</v>
          </cell>
          <cell r="AR12782">
            <v>7</v>
          </cell>
          <cell r="AS12782">
            <v>7</v>
          </cell>
          <cell r="AT12782">
            <v>7</v>
          </cell>
          <cell r="AU12782">
            <v>7</v>
          </cell>
          <cell r="AV12782" t="str">
            <v>VIABLE</v>
          </cell>
        </row>
        <row r="12783">
          <cell r="AP12783">
            <v>471518</v>
          </cell>
          <cell r="AQ12783">
            <v>7008124</v>
          </cell>
          <cell r="AR12783">
            <v>7</v>
          </cell>
          <cell r="AS12783">
            <v>7</v>
          </cell>
          <cell r="AT12783">
            <v>7</v>
          </cell>
          <cell r="AU12783">
            <v>7</v>
          </cell>
          <cell r="AV12783" t="str">
            <v>VIABLE</v>
          </cell>
        </row>
        <row r="12784">
          <cell r="AP12784">
            <v>356754</v>
          </cell>
          <cell r="AQ12784">
            <v>7002561</v>
          </cell>
          <cell r="AR12784">
            <v>7</v>
          </cell>
          <cell r="AS12784">
            <v>7</v>
          </cell>
          <cell r="AT12784">
            <v>7</v>
          </cell>
          <cell r="AU12784">
            <v>7</v>
          </cell>
          <cell r="AV12784" t="str">
            <v>VIABLE</v>
          </cell>
        </row>
        <row r="12785">
          <cell r="AP12785">
            <v>356925</v>
          </cell>
          <cell r="AQ12785">
            <v>7002621</v>
          </cell>
          <cell r="AR12785">
            <v>7</v>
          </cell>
          <cell r="AS12785">
            <v>7</v>
          </cell>
          <cell r="AT12785">
            <v>7</v>
          </cell>
          <cell r="AU12785">
            <v>7</v>
          </cell>
          <cell r="AV12785" t="str">
            <v>VIABLE</v>
          </cell>
        </row>
        <row r="12786">
          <cell r="AP12786">
            <v>358179</v>
          </cell>
          <cell r="AQ12786">
            <v>7003146</v>
          </cell>
          <cell r="AR12786">
            <v>7</v>
          </cell>
          <cell r="AS12786">
            <v>7</v>
          </cell>
          <cell r="AT12786">
            <v>7</v>
          </cell>
          <cell r="AU12786">
            <v>7</v>
          </cell>
          <cell r="AV12786" t="str">
            <v>VIABLE</v>
          </cell>
        </row>
        <row r="12787">
          <cell r="AP12787">
            <v>356557</v>
          </cell>
          <cell r="AQ12787">
            <v>7002489</v>
          </cell>
          <cell r="AR12787">
            <v>7</v>
          </cell>
          <cell r="AS12787">
            <v>7</v>
          </cell>
          <cell r="AT12787">
            <v>7</v>
          </cell>
          <cell r="AU12787">
            <v>7</v>
          </cell>
          <cell r="AV12787" t="str">
            <v>VIABLE</v>
          </cell>
        </row>
        <row r="12788">
          <cell r="AP12788">
            <v>91012484</v>
          </cell>
          <cell r="AQ12788">
            <v>50006851</v>
          </cell>
          <cell r="AR12788">
            <v>7</v>
          </cell>
          <cell r="AS12788">
            <v>7</v>
          </cell>
          <cell r="AT12788">
            <v>7</v>
          </cell>
          <cell r="AU12788">
            <v>7</v>
          </cell>
          <cell r="AV12788" t="str">
            <v>VIABLE</v>
          </cell>
        </row>
        <row r="12789">
          <cell r="AP12789">
            <v>357603</v>
          </cell>
          <cell r="AQ12789">
            <v>7002890</v>
          </cell>
          <cell r="AR12789">
            <v>7</v>
          </cell>
          <cell r="AS12789">
            <v>7</v>
          </cell>
          <cell r="AT12789">
            <v>7</v>
          </cell>
          <cell r="AU12789">
            <v>7</v>
          </cell>
          <cell r="AV12789" t="str">
            <v>VIABLE</v>
          </cell>
        </row>
        <row r="12790">
          <cell r="AP12790">
            <v>356844</v>
          </cell>
          <cell r="AQ12790">
            <v>7002592</v>
          </cell>
          <cell r="AR12790">
            <v>7</v>
          </cell>
          <cell r="AS12790">
            <v>7</v>
          </cell>
          <cell r="AT12790">
            <v>7</v>
          </cell>
          <cell r="AU12790">
            <v>7</v>
          </cell>
          <cell r="AV12790" t="str">
            <v>VIABLE</v>
          </cell>
        </row>
        <row r="12791">
          <cell r="AP12791">
            <v>901118</v>
          </cell>
          <cell r="AQ12791">
            <v>30000614</v>
          </cell>
          <cell r="AR12791">
            <v>7</v>
          </cell>
          <cell r="AS12791">
            <v>7</v>
          </cell>
          <cell r="AT12791">
            <v>7</v>
          </cell>
          <cell r="AU12791">
            <v>7</v>
          </cell>
          <cell r="AV12791" t="str">
            <v>VIABLE</v>
          </cell>
        </row>
        <row r="12792">
          <cell r="AP12792">
            <v>357786</v>
          </cell>
          <cell r="AQ12792">
            <v>7002972</v>
          </cell>
          <cell r="AR12792">
            <v>7</v>
          </cell>
          <cell r="AS12792">
            <v>7</v>
          </cell>
          <cell r="AT12792">
            <v>7</v>
          </cell>
          <cell r="AU12792">
            <v>7</v>
          </cell>
          <cell r="AV12792" t="str">
            <v>VIABLE</v>
          </cell>
        </row>
        <row r="12793">
          <cell r="AP12793">
            <v>91012914</v>
          </cell>
          <cell r="AQ12793">
            <v>50006840</v>
          </cell>
          <cell r="AR12793">
            <v>7</v>
          </cell>
          <cell r="AS12793">
            <v>7</v>
          </cell>
          <cell r="AT12793">
            <v>7</v>
          </cell>
          <cell r="AU12793">
            <v>7</v>
          </cell>
          <cell r="AV12793" t="str">
            <v>VIABLE</v>
          </cell>
        </row>
        <row r="12794">
          <cell r="AP12794">
            <v>357936</v>
          </cell>
          <cell r="AQ12794">
            <v>7003042</v>
          </cell>
          <cell r="AR12794">
            <v>7</v>
          </cell>
          <cell r="AS12794">
            <v>7</v>
          </cell>
          <cell r="AT12794">
            <v>7</v>
          </cell>
          <cell r="AU12794">
            <v>7</v>
          </cell>
          <cell r="AV12794" t="str">
            <v>VIABLE</v>
          </cell>
        </row>
        <row r="12795">
          <cell r="AP12795">
            <v>357474</v>
          </cell>
          <cell r="AQ12795">
            <v>7002835</v>
          </cell>
          <cell r="AR12795">
            <v>7</v>
          </cell>
          <cell r="AS12795">
            <v>7</v>
          </cell>
          <cell r="AT12795">
            <v>7</v>
          </cell>
          <cell r="AU12795">
            <v>7</v>
          </cell>
          <cell r="AV12795" t="str">
            <v>VIABLE</v>
          </cell>
        </row>
        <row r="12796">
          <cell r="AP12796">
            <v>900880</v>
          </cell>
          <cell r="AQ12796">
            <v>30000619</v>
          </cell>
          <cell r="AR12796">
            <v>7</v>
          </cell>
          <cell r="AS12796">
            <v>7</v>
          </cell>
          <cell r="AT12796">
            <v>7</v>
          </cell>
          <cell r="AU12796">
            <v>7</v>
          </cell>
          <cell r="AV12796" t="str">
            <v>VIABLE</v>
          </cell>
        </row>
        <row r="12797">
          <cell r="AP12797">
            <v>357504</v>
          </cell>
          <cell r="AQ12797">
            <v>7002849</v>
          </cell>
          <cell r="AR12797">
            <v>7</v>
          </cell>
          <cell r="AS12797">
            <v>7</v>
          </cell>
          <cell r="AT12797">
            <v>7</v>
          </cell>
          <cell r="AU12797">
            <v>7</v>
          </cell>
          <cell r="AV12797" t="str">
            <v>VIABLE</v>
          </cell>
        </row>
        <row r="12798">
          <cell r="AP12798">
            <v>473588</v>
          </cell>
          <cell r="AQ12798">
            <v>7008108</v>
          </cell>
          <cell r="AR12798">
            <v>7</v>
          </cell>
          <cell r="AS12798">
            <v>7</v>
          </cell>
          <cell r="AT12798">
            <v>7</v>
          </cell>
          <cell r="AU12798">
            <v>7</v>
          </cell>
          <cell r="AV12798" t="str">
            <v>VIABLE</v>
          </cell>
        </row>
        <row r="12799">
          <cell r="AP12799">
            <v>357699</v>
          </cell>
          <cell r="AQ12799">
            <v>7002934</v>
          </cell>
          <cell r="AR12799">
            <v>7</v>
          </cell>
          <cell r="AS12799">
            <v>7</v>
          </cell>
          <cell r="AT12799">
            <v>7</v>
          </cell>
          <cell r="AU12799">
            <v>7</v>
          </cell>
          <cell r="AV12799" t="str">
            <v>VIABLE</v>
          </cell>
        </row>
        <row r="12800">
          <cell r="AP12800">
            <v>357267</v>
          </cell>
          <cell r="AQ12800">
            <v>7002744</v>
          </cell>
          <cell r="AR12800">
            <v>7</v>
          </cell>
          <cell r="AS12800">
            <v>7</v>
          </cell>
          <cell r="AT12800">
            <v>7</v>
          </cell>
          <cell r="AU12800">
            <v>7</v>
          </cell>
          <cell r="AV12800" t="str">
            <v>VIABLE</v>
          </cell>
        </row>
        <row r="12801">
          <cell r="AP12801">
            <v>357102</v>
          </cell>
          <cell r="AQ12801">
            <v>7002684</v>
          </cell>
          <cell r="AR12801">
            <v>7</v>
          </cell>
          <cell r="AS12801">
            <v>7</v>
          </cell>
          <cell r="AT12801">
            <v>7</v>
          </cell>
          <cell r="AU12801">
            <v>7</v>
          </cell>
          <cell r="AV12801" t="str">
            <v>VIABLE</v>
          </cell>
        </row>
        <row r="12802">
          <cell r="AP12802">
            <v>901669</v>
          </cell>
          <cell r="AQ12802">
            <v>30000617</v>
          </cell>
          <cell r="AR12802">
            <v>7</v>
          </cell>
          <cell r="AS12802">
            <v>7</v>
          </cell>
          <cell r="AT12802">
            <v>7</v>
          </cell>
          <cell r="AU12802">
            <v>7</v>
          </cell>
          <cell r="AV12802" t="str">
            <v>VIABLE</v>
          </cell>
        </row>
        <row r="12803">
          <cell r="AP12803">
            <v>357429</v>
          </cell>
          <cell r="AQ12803">
            <v>7002814</v>
          </cell>
          <cell r="AR12803">
            <v>7</v>
          </cell>
          <cell r="AS12803">
            <v>7</v>
          </cell>
          <cell r="AT12803">
            <v>7</v>
          </cell>
          <cell r="AU12803">
            <v>7</v>
          </cell>
          <cell r="AV12803" t="str">
            <v>VIABLE</v>
          </cell>
        </row>
        <row r="12804">
          <cell r="AP12804">
            <v>356455</v>
          </cell>
          <cell r="AQ12804">
            <v>7002453</v>
          </cell>
          <cell r="AR12804">
            <v>7</v>
          </cell>
          <cell r="AS12804">
            <v>7</v>
          </cell>
          <cell r="AT12804">
            <v>7</v>
          </cell>
          <cell r="AU12804">
            <v>7</v>
          </cell>
          <cell r="AV12804" t="str">
            <v>VIABLE</v>
          </cell>
        </row>
        <row r="12805">
          <cell r="AP12805">
            <v>357354</v>
          </cell>
          <cell r="AQ12805">
            <v>7002783</v>
          </cell>
          <cell r="AR12805">
            <v>7</v>
          </cell>
          <cell r="AS12805">
            <v>7</v>
          </cell>
          <cell r="AT12805">
            <v>7</v>
          </cell>
          <cell r="AU12805">
            <v>7</v>
          </cell>
          <cell r="AV12805" t="str">
            <v>VIABLE</v>
          </cell>
        </row>
        <row r="12806">
          <cell r="AP12806">
            <v>357231</v>
          </cell>
          <cell r="AQ12806">
            <v>7002732</v>
          </cell>
          <cell r="AR12806">
            <v>7</v>
          </cell>
          <cell r="AS12806">
            <v>42591</v>
          </cell>
          <cell r="AT12806" t="str">
            <v>SD Reservado Conservacion CVP-CAJA DE VIVIENDA POPULAR Circuito Movilidad SD -</v>
          </cell>
          <cell r="AU12806">
            <v>42591</v>
          </cell>
          <cell r="AV12806" t="str">
            <v>CVP</v>
          </cell>
        </row>
        <row r="12807">
          <cell r="AP12807">
            <v>91012913</v>
          </cell>
          <cell r="AQ12807">
            <v>50006850</v>
          </cell>
          <cell r="AR12807">
            <v>7</v>
          </cell>
          <cell r="AS12807">
            <v>7</v>
          </cell>
          <cell r="AT12807">
            <v>7</v>
          </cell>
          <cell r="AU12807">
            <v>7</v>
          </cell>
          <cell r="AV12807" t="str">
            <v>VIABLE</v>
          </cell>
        </row>
        <row r="12808">
          <cell r="AP12808">
            <v>358419</v>
          </cell>
          <cell r="AQ12808">
            <v>7003241</v>
          </cell>
          <cell r="AR12808">
            <v>7</v>
          </cell>
          <cell r="AS12808">
            <v>7</v>
          </cell>
          <cell r="AT12808">
            <v>7</v>
          </cell>
          <cell r="AU12808">
            <v>7</v>
          </cell>
          <cell r="AV12808" t="str">
            <v>VIABLE</v>
          </cell>
        </row>
        <row r="12809">
          <cell r="AP12809">
            <v>357291</v>
          </cell>
          <cell r="AQ12809">
            <v>7002755</v>
          </cell>
          <cell r="AR12809">
            <v>7</v>
          </cell>
          <cell r="AS12809">
            <v>7</v>
          </cell>
          <cell r="AT12809">
            <v>7</v>
          </cell>
          <cell r="AU12809">
            <v>7</v>
          </cell>
          <cell r="AV12809" t="str">
            <v>VIABLE</v>
          </cell>
        </row>
        <row r="12810">
          <cell r="AP12810">
            <v>356988</v>
          </cell>
          <cell r="AQ12810">
            <v>7002644</v>
          </cell>
          <cell r="AR12810">
            <v>7</v>
          </cell>
          <cell r="AS12810">
            <v>7</v>
          </cell>
          <cell r="AT12810">
            <v>7</v>
          </cell>
          <cell r="AU12810">
            <v>7</v>
          </cell>
          <cell r="AV12810" t="str">
            <v>VIABLE</v>
          </cell>
        </row>
        <row r="12811">
          <cell r="AP12811">
            <v>364320</v>
          </cell>
          <cell r="AQ12811">
            <v>7005638</v>
          </cell>
          <cell r="AR12811">
            <v>7</v>
          </cell>
          <cell r="AS12811">
            <v>7</v>
          </cell>
          <cell r="AT12811">
            <v>7</v>
          </cell>
          <cell r="AU12811">
            <v>7</v>
          </cell>
          <cell r="AV12811" t="str">
            <v>VIABLE</v>
          </cell>
        </row>
        <row r="12812">
          <cell r="AP12812">
            <v>365435</v>
          </cell>
          <cell r="AQ12812">
            <v>7006074</v>
          </cell>
          <cell r="AR12812">
            <v>7</v>
          </cell>
          <cell r="AS12812">
            <v>42153</v>
          </cell>
          <cell r="AT12812" t="str">
            <v>SD Terminado Acciones de Movilidad UAERMV Circuito Movilidad  -</v>
          </cell>
          <cell r="AU12812">
            <v>42153</v>
          </cell>
          <cell r="AV12812" t="str">
            <v>VIABLE</v>
          </cell>
        </row>
        <row r="12813">
          <cell r="AP12813">
            <v>365286</v>
          </cell>
          <cell r="AQ12813">
            <v>7006016</v>
          </cell>
          <cell r="AR12813">
            <v>7</v>
          </cell>
          <cell r="AS12813">
            <v>42278</v>
          </cell>
          <cell r="AT12813" t="str">
            <v>SD Terminado Mantenimiento Periódico UAERMV Circuito Movilidad  -</v>
          </cell>
          <cell r="AU12813">
            <v>42278</v>
          </cell>
          <cell r="AV12813" t="str">
            <v>UAERMV</v>
          </cell>
        </row>
        <row r="12814">
          <cell r="AP12814">
            <v>363795</v>
          </cell>
          <cell r="AQ12814">
            <v>7005440</v>
          </cell>
          <cell r="AR12814">
            <v>7</v>
          </cell>
          <cell r="AS12814">
            <v>7</v>
          </cell>
          <cell r="AT12814">
            <v>7</v>
          </cell>
          <cell r="AU12814">
            <v>7</v>
          </cell>
          <cell r="AV12814" t="str">
            <v>VIABLE</v>
          </cell>
        </row>
        <row r="12815">
          <cell r="AP12815">
            <v>363742</v>
          </cell>
          <cell r="AQ12815">
            <v>7005422</v>
          </cell>
          <cell r="AR12815">
            <v>7</v>
          </cell>
          <cell r="AS12815">
            <v>7</v>
          </cell>
          <cell r="AT12815">
            <v>7</v>
          </cell>
          <cell r="AU12815">
            <v>7</v>
          </cell>
          <cell r="AV12815" t="str">
            <v>VIABLE</v>
          </cell>
        </row>
        <row r="12816">
          <cell r="AP12816">
            <v>364889</v>
          </cell>
          <cell r="AQ12816">
            <v>7005861</v>
          </cell>
          <cell r="AR12816">
            <v>7</v>
          </cell>
          <cell r="AS12816">
            <v>42278</v>
          </cell>
          <cell r="AT12816" t="str">
            <v>SD Terminado Mantenimiento Periódico UAERMV Local  -</v>
          </cell>
          <cell r="AU12816">
            <v>42278</v>
          </cell>
          <cell r="AV12816" t="str">
            <v>VIABLE</v>
          </cell>
        </row>
        <row r="12817">
          <cell r="AP12817">
            <v>365330</v>
          </cell>
          <cell r="AQ12817">
            <v>7006032</v>
          </cell>
          <cell r="AR12817">
            <v>7</v>
          </cell>
          <cell r="AS12817">
            <v>7</v>
          </cell>
          <cell r="AT12817">
            <v>7</v>
          </cell>
          <cell r="AU12817">
            <v>7</v>
          </cell>
          <cell r="AV12817" t="str">
            <v>VIABLE</v>
          </cell>
        </row>
        <row r="12818">
          <cell r="AP12818">
            <v>365402</v>
          </cell>
          <cell r="AQ12818">
            <v>7006061</v>
          </cell>
          <cell r="AR12818">
            <v>7</v>
          </cell>
          <cell r="AS12818">
            <v>7</v>
          </cell>
          <cell r="AT12818">
            <v>7</v>
          </cell>
          <cell r="AU12818">
            <v>7</v>
          </cell>
          <cell r="AV12818" t="str">
            <v>VIABLE</v>
          </cell>
        </row>
        <row r="12819">
          <cell r="AP12819">
            <v>365378</v>
          </cell>
          <cell r="AQ12819">
            <v>7006048</v>
          </cell>
          <cell r="AR12819">
            <v>7</v>
          </cell>
          <cell r="AS12819">
            <v>7</v>
          </cell>
          <cell r="AT12819">
            <v>7</v>
          </cell>
          <cell r="AU12819">
            <v>7</v>
          </cell>
          <cell r="AV12819" t="str">
            <v>VIABLE</v>
          </cell>
        </row>
        <row r="12820">
          <cell r="AP12820">
            <v>365375</v>
          </cell>
          <cell r="AQ12820">
            <v>7006047</v>
          </cell>
          <cell r="AR12820">
            <v>7</v>
          </cell>
          <cell r="AS12820">
            <v>42278</v>
          </cell>
          <cell r="AT12820" t="str">
            <v>SD Terminado Mantenimiento Periódico UAERMV Local  -</v>
          </cell>
          <cell r="AU12820">
            <v>42278</v>
          </cell>
          <cell r="AV12820" t="str">
            <v>VIABLE</v>
          </cell>
        </row>
        <row r="12821">
          <cell r="AP12821">
            <v>363674</v>
          </cell>
          <cell r="AQ12821">
            <v>7005390</v>
          </cell>
          <cell r="AR12821">
            <v>7</v>
          </cell>
          <cell r="AS12821">
            <v>7</v>
          </cell>
          <cell r="AT12821">
            <v>7</v>
          </cell>
          <cell r="AU12821">
            <v>7</v>
          </cell>
          <cell r="AV12821" t="str">
            <v>VIABLE</v>
          </cell>
        </row>
        <row r="12822">
          <cell r="AP12822">
            <v>365486</v>
          </cell>
          <cell r="AQ12822">
            <v>7006094</v>
          </cell>
          <cell r="AR12822">
            <v>7</v>
          </cell>
          <cell r="AS12822">
            <v>7</v>
          </cell>
          <cell r="AT12822">
            <v>7</v>
          </cell>
          <cell r="AU12822">
            <v>7</v>
          </cell>
          <cell r="AV12822" t="str">
            <v>VIABLE</v>
          </cell>
        </row>
        <row r="12823">
          <cell r="AP12823">
            <v>366090</v>
          </cell>
          <cell r="AQ12823">
            <v>7006362</v>
          </cell>
          <cell r="AR12823">
            <v>7</v>
          </cell>
          <cell r="AS12823">
            <v>7</v>
          </cell>
          <cell r="AT12823">
            <v>7</v>
          </cell>
          <cell r="AU12823">
            <v>7</v>
          </cell>
          <cell r="AV12823" t="str">
            <v>VIABLE</v>
          </cell>
        </row>
        <row r="12824">
          <cell r="AP12824">
            <v>365667</v>
          </cell>
          <cell r="AQ12824">
            <v>7006164</v>
          </cell>
          <cell r="AR12824">
            <v>7</v>
          </cell>
          <cell r="AS12824">
            <v>7</v>
          </cell>
          <cell r="AT12824">
            <v>7</v>
          </cell>
          <cell r="AU12824">
            <v>7</v>
          </cell>
          <cell r="AV12824" t="str">
            <v>VIABLE</v>
          </cell>
        </row>
        <row r="12825">
          <cell r="AP12825">
            <v>365441</v>
          </cell>
          <cell r="AQ12825">
            <v>7006076</v>
          </cell>
          <cell r="AR12825">
            <v>7</v>
          </cell>
          <cell r="AS12825">
            <v>7</v>
          </cell>
          <cell r="AT12825">
            <v>7</v>
          </cell>
          <cell r="AU12825">
            <v>7</v>
          </cell>
          <cell r="AV12825" t="str">
            <v>VIABLE</v>
          </cell>
        </row>
        <row r="12826">
          <cell r="AP12826">
            <v>365232</v>
          </cell>
          <cell r="AQ12826">
            <v>7005998</v>
          </cell>
          <cell r="AR12826">
            <v>7</v>
          </cell>
          <cell r="AS12826">
            <v>7</v>
          </cell>
          <cell r="AT12826">
            <v>7</v>
          </cell>
          <cell r="AU12826">
            <v>7</v>
          </cell>
          <cell r="AV12826" t="str">
            <v>VIABLE</v>
          </cell>
        </row>
        <row r="12827">
          <cell r="AP12827">
            <v>365938</v>
          </cell>
          <cell r="AQ12827">
            <v>7006296</v>
          </cell>
          <cell r="AR12827">
            <v>7</v>
          </cell>
          <cell r="AS12827">
            <v>7</v>
          </cell>
          <cell r="AT12827">
            <v>7</v>
          </cell>
          <cell r="AU12827">
            <v>7</v>
          </cell>
          <cell r="AV12827" t="str">
            <v>VIABLE</v>
          </cell>
        </row>
        <row r="12828">
          <cell r="AP12828">
            <v>358881</v>
          </cell>
          <cell r="AQ12828">
            <v>7003427</v>
          </cell>
          <cell r="AR12828">
            <v>7</v>
          </cell>
          <cell r="AS12828">
            <v>7</v>
          </cell>
          <cell r="AT12828">
            <v>7</v>
          </cell>
          <cell r="AU12828">
            <v>7</v>
          </cell>
          <cell r="AV12828" t="str">
            <v>VIABLE</v>
          </cell>
        </row>
        <row r="12829">
          <cell r="AP12829">
            <v>357021</v>
          </cell>
          <cell r="AQ12829">
            <v>7002655</v>
          </cell>
          <cell r="AR12829">
            <v>7</v>
          </cell>
          <cell r="AS12829">
            <v>7</v>
          </cell>
          <cell r="AT12829">
            <v>7</v>
          </cell>
          <cell r="AU12829">
            <v>7</v>
          </cell>
          <cell r="AV12829" t="str">
            <v>VIABLE</v>
          </cell>
        </row>
        <row r="12830">
          <cell r="AP12830">
            <v>357747</v>
          </cell>
          <cell r="AQ12830">
            <v>7002952</v>
          </cell>
          <cell r="AR12830">
            <v>7</v>
          </cell>
          <cell r="AS12830">
            <v>7</v>
          </cell>
          <cell r="AT12830">
            <v>7</v>
          </cell>
          <cell r="AU12830">
            <v>7</v>
          </cell>
          <cell r="AV12830" t="str">
            <v>VIABLE</v>
          </cell>
        </row>
        <row r="12831">
          <cell r="AP12831">
            <v>358893</v>
          </cell>
          <cell r="AQ12831">
            <v>7003431</v>
          </cell>
          <cell r="AR12831">
            <v>7</v>
          </cell>
          <cell r="AS12831">
            <v>7</v>
          </cell>
          <cell r="AT12831">
            <v>7</v>
          </cell>
          <cell r="AU12831">
            <v>7</v>
          </cell>
          <cell r="AV12831" t="str">
            <v>VIABLE</v>
          </cell>
        </row>
        <row r="12832">
          <cell r="AP12832">
            <v>358182</v>
          </cell>
          <cell r="AQ12832">
            <v>7003147</v>
          </cell>
          <cell r="AR12832">
            <v>7</v>
          </cell>
          <cell r="AS12832">
            <v>7</v>
          </cell>
          <cell r="AT12832">
            <v>7</v>
          </cell>
          <cell r="AU12832">
            <v>7</v>
          </cell>
          <cell r="AV12832" t="str">
            <v>VIABLE</v>
          </cell>
        </row>
        <row r="12833">
          <cell r="AP12833">
            <v>358815</v>
          </cell>
          <cell r="AQ12833">
            <v>7003399</v>
          </cell>
          <cell r="AR12833">
            <v>7</v>
          </cell>
          <cell r="AS12833">
            <v>7</v>
          </cell>
          <cell r="AT12833">
            <v>7</v>
          </cell>
          <cell r="AU12833">
            <v>7</v>
          </cell>
          <cell r="AV12833" t="str">
            <v>VIABLE</v>
          </cell>
        </row>
        <row r="12834">
          <cell r="AP12834">
            <v>357837</v>
          </cell>
          <cell r="AQ12834">
            <v>7002998</v>
          </cell>
          <cell r="AR12834">
            <v>7</v>
          </cell>
          <cell r="AS12834">
            <v>7</v>
          </cell>
          <cell r="AT12834">
            <v>7</v>
          </cell>
          <cell r="AU12834">
            <v>7</v>
          </cell>
          <cell r="AV12834" t="str">
            <v>VIABLE</v>
          </cell>
        </row>
        <row r="12835">
          <cell r="AP12835">
            <v>358131</v>
          </cell>
          <cell r="AQ12835">
            <v>7003129</v>
          </cell>
          <cell r="AR12835">
            <v>7</v>
          </cell>
          <cell r="AS12835">
            <v>7</v>
          </cell>
          <cell r="AT12835">
            <v>7</v>
          </cell>
          <cell r="AU12835">
            <v>7</v>
          </cell>
          <cell r="AV12835" t="str">
            <v>VIABLE</v>
          </cell>
        </row>
        <row r="12836">
          <cell r="AP12836">
            <v>91012467</v>
          </cell>
          <cell r="AQ12836">
            <v>50006813</v>
          </cell>
          <cell r="AR12836">
            <v>7</v>
          </cell>
          <cell r="AS12836">
            <v>7</v>
          </cell>
          <cell r="AT12836">
            <v>7</v>
          </cell>
          <cell r="AU12836">
            <v>7</v>
          </cell>
          <cell r="AV12836" t="str">
            <v>VIABLE</v>
          </cell>
        </row>
        <row r="12837">
          <cell r="AP12837">
            <v>358926</v>
          </cell>
          <cell r="AQ12837">
            <v>7003446</v>
          </cell>
          <cell r="AR12837">
            <v>7</v>
          </cell>
          <cell r="AS12837">
            <v>7</v>
          </cell>
          <cell r="AT12837">
            <v>7</v>
          </cell>
          <cell r="AU12837">
            <v>7</v>
          </cell>
          <cell r="AV12837" t="str">
            <v>VIABLE</v>
          </cell>
        </row>
        <row r="12838">
          <cell r="AP12838">
            <v>358188</v>
          </cell>
          <cell r="AQ12838">
            <v>7003149</v>
          </cell>
          <cell r="AR12838">
            <v>7</v>
          </cell>
          <cell r="AS12838">
            <v>7</v>
          </cell>
          <cell r="AT12838">
            <v>7</v>
          </cell>
          <cell r="AU12838">
            <v>7</v>
          </cell>
          <cell r="AV12838" t="str">
            <v>VIABLE</v>
          </cell>
        </row>
        <row r="12839">
          <cell r="AP12839">
            <v>358764</v>
          </cell>
          <cell r="AQ12839">
            <v>7003381</v>
          </cell>
          <cell r="AR12839">
            <v>7</v>
          </cell>
          <cell r="AS12839">
            <v>7</v>
          </cell>
          <cell r="AT12839">
            <v>7</v>
          </cell>
          <cell r="AU12839">
            <v>7</v>
          </cell>
          <cell r="AV12839" t="str">
            <v>VIABLE</v>
          </cell>
        </row>
        <row r="12840">
          <cell r="AP12840">
            <v>357273</v>
          </cell>
          <cell r="AQ12840">
            <v>7002746</v>
          </cell>
          <cell r="AR12840">
            <v>7</v>
          </cell>
          <cell r="AS12840">
            <v>7</v>
          </cell>
          <cell r="AT12840">
            <v>7</v>
          </cell>
          <cell r="AU12840">
            <v>7</v>
          </cell>
          <cell r="AV12840" t="str">
            <v>VIABLE</v>
          </cell>
        </row>
        <row r="12841">
          <cell r="AP12841">
            <v>471552</v>
          </cell>
          <cell r="AQ12841">
            <v>7008163</v>
          </cell>
          <cell r="AR12841">
            <v>7</v>
          </cell>
          <cell r="AS12841">
            <v>7</v>
          </cell>
          <cell r="AT12841">
            <v>7</v>
          </cell>
          <cell r="AU12841">
            <v>7</v>
          </cell>
          <cell r="AV12841" t="str">
            <v>VIABLE</v>
          </cell>
        </row>
        <row r="12842">
          <cell r="AP12842">
            <v>357795</v>
          </cell>
          <cell r="AQ12842">
            <v>7002977</v>
          </cell>
          <cell r="AR12842">
            <v>7</v>
          </cell>
          <cell r="AS12842">
            <v>7</v>
          </cell>
          <cell r="AT12842">
            <v>7</v>
          </cell>
          <cell r="AU12842">
            <v>7</v>
          </cell>
          <cell r="AV12842" t="str">
            <v>VIABLE</v>
          </cell>
        </row>
        <row r="12843">
          <cell r="AP12843">
            <v>357960</v>
          </cell>
          <cell r="AQ12843">
            <v>7003056</v>
          </cell>
          <cell r="AR12843">
            <v>7</v>
          </cell>
          <cell r="AS12843">
            <v>7</v>
          </cell>
          <cell r="AT12843">
            <v>7</v>
          </cell>
          <cell r="AU12843">
            <v>7</v>
          </cell>
          <cell r="AV12843" t="str">
            <v>VIABLE</v>
          </cell>
        </row>
        <row r="12844">
          <cell r="AP12844">
            <v>357654</v>
          </cell>
          <cell r="AQ12844">
            <v>7002907</v>
          </cell>
          <cell r="AR12844">
            <v>7</v>
          </cell>
          <cell r="AS12844">
            <v>7</v>
          </cell>
          <cell r="AT12844">
            <v>7</v>
          </cell>
          <cell r="AU12844">
            <v>7</v>
          </cell>
          <cell r="AV12844" t="str">
            <v>VIABLE</v>
          </cell>
        </row>
        <row r="12845">
          <cell r="AP12845">
            <v>358413</v>
          </cell>
          <cell r="AQ12845">
            <v>7003238</v>
          </cell>
          <cell r="AR12845">
            <v>7</v>
          </cell>
          <cell r="AS12845">
            <v>7</v>
          </cell>
          <cell r="AT12845">
            <v>7</v>
          </cell>
          <cell r="AU12845">
            <v>7</v>
          </cell>
          <cell r="AV12845" t="str">
            <v>VIABLE</v>
          </cell>
        </row>
        <row r="12846">
          <cell r="AP12846">
            <v>357600</v>
          </cell>
          <cell r="AQ12846">
            <v>7002889</v>
          </cell>
          <cell r="AR12846">
            <v>7</v>
          </cell>
          <cell r="AS12846">
            <v>7</v>
          </cell>
          <cell r="AT12846">
            <v>7</v>
          </cell>
          <cell r="AU12846">
            <v>7</v>
          </cell>
          <cell r="AV12846" t="str">
            <v>VIABLE</v>
          </cell>
        </row>
        <row r="12847">
          <cell r="AP12847">
            <v>471551</v>
          </cell>
          <cell r="AQ12847">
            <v>7008162</v>
          </cell>
          <cell r="AR12847">
            <v>7</v>
          </cell>
          <cell r="AS12847">
            <v>7</v>
          </cell>
          <cell r="AT12847">
            <v>7</v>
          </cell>
          <cell r="AU12847">
            <v>7</v>
          </cell>
          <cell r="AV12847" t="str">
            <v>VIABLE</v>
          </cell>
        </row>
        <row r="12848">
          <cell r="AP12848">
            <v>358023</v>
          </cell>
          <cell r="AQ12848">
            <v>7003084</v>
          </cell>
          <cell r="AR12848">
            <v>7</v>
          </cell>
          <cell r="AS12848">
            <v>7</v>
          </cell>
          <cell r="AT12848">
            <v>7</v>
          </cell>
          <cell r="AU12848">
            <v>7</v>
          </cell>
          <cell r="AV12848" t="str">
            <v>VIABLE</v>
          </cell>
        </row>
        <row r="12849">
          <cell r="AP12849">
            <v>91012919</v>
          </cell>
          <cell r="AQ12849">
            <v>50006814</v>
          </cell>
          <cell r="AR12849">
            <v>7</v>
          </cell>
          <cell r="AS12849">
            <v>7</v>
          </cell>
          <cell r="AT12849">
            <v>7</v>
          </cell>
          <cell r="AU12849">
            <v>7</v>
          </cell>
          <cell r="AV12849" t="str">
            <v>VIABLE</v>
          </cell>
        </row>
        <row r="12850">
          <cell r="AP12850">
            <v>361042</v>
          </cell>
          <cell r="AQ12850">
            <v>7004317</v>
          </cell>
          <cell r="AR12850">
            <v>7</v>
          </cell>
          <cell r="AS12850">
            <v>7</v>
          </cell>
          <cell r="AT12850">
            <v>7</v>
          </cell>
          <cell r="AU12850">
            <v>7</v>
          </cell>
          <cell r="AV12850" t="str">
            <v>VIABLE</v>
          </cell>
        </row>
        <row r="12851">
          <cell r="AP12851">
            <v>473599</v>
          </cell>
          <cell r="AQ12851">
            <v>7008086</v>
          </cell>
          <cell r="AR12851">
            <v>7</v>
          </cell>
          <cell r="AS12851">
            <v>7</v>
          </cell>
          <cell r="AT12851">
            <v>7</v>
          </cell>
          <cell r="AU12851">
            <v>7</v>
          </cell>
          <cell r="AV12851" t="str">
            <v>VIABLE</v>
          </cell>
        </row>
        <row r="12852">
          <cell r="AP12852">
            <v>361093</v>
          </cell>
          <cell r="AQ12852">
            <v>7004340</v>
          </cell>
          <cell r="AR12852">
            <v>7</v>
          </cell>
          <cell r="AS12852">
            <v>7</v>
          </cell>
          <cell r="AT12852">
            <v>7</v>
          </cell>
          <cell r="AU12852">
            <v>7</v>
          </cell>
          <cell r="AV12852" t="str">
            <v>VIABLE</v>
          </cell>
        </row>
        <row r="12853">
          <cell r="AP12853">
            <v>361893</v>
          </cell>
          <cell r="AQ12853">
            <v>7004672</v>
          </cell>
          <cell r="AR12853">
            <v>7</v>
          </cell>
          <cell r="AS12853">
            <v>7</v>
          </cell>
          <cell r="AT12853">
            <v>7</v>
          </cell>
          <cell r="AU12853">
            <v>7</v>
          </cell>
          <cell r="AV12853" t="str">
            <v>VIABLE</v>
          </cell>
        </row>
        <row r="12854">
          <cell r="AP12854">
            <v>361204</v>
          </cell>
          <cell r="AQ12854">
            <v>7004384</v>
          </cell>
          <cell r="AR12854">
            <v>7</v>
          </cell>
          <cell r="AS12854">
            <v>7</v>
          </cell>
          <cell r="AT12854">
            <v>7</v>
          </cell>
          <cell r="AU12854">
            <v>7</v>
          </cell>
          <cell r="AV12854" t="str">
            <v>VIABLE</v>
          </cell>
        </row>
        <row r="12855">
          <cell r="AP12855">
            <v>361464</v>
          </cell>
          <cell r="AQ12855">
            <v>7004489</v>
          </cell>
          <cell r="AR12855">
            <v>7</v>
          </cell>
          <cell r="AS12855">
            <v>7</v>
          </cell>
          <cell r="AT12855">
            <v>7</v>
          </cell>
          <cell r="AU12855">
            <v>7</v>
          </cell>
          <cell r="AV12855" t="str">
            <v>VIABLE</v>
          </cell>
        </row>
        <row r="12856">
          <cell r="AP12856">
            <v>360595</v>
          </cell>
          <cell r="AQ12856">
            <v>7004124</v>
          </cell>
          <cell r="AR12856">
            <v>7</v>
          </cell>
          <cell r="AS12856">
            <v>7</v>
          </cell>
          <cell r="AT12856">
            <v>7</v>
          </cell>
          <cell r="AU12856">
            <v>7</v>
          </cell>
          <cell r="AV12856" t="str">
            <v>VIABLE</v>
          </cell>
        </row>
        <row r="12857">
          <cell r="AP12857">
            <v>361692</v>
          </cell>
          <cell r="AQ12857">
            <v>7004585</v>
          </cell>
          <cell r="AR12857">
            <v>7</v>
          </cell>
          <cell r="AS12857">
            <v>7</v>
          </cell>
          <cell r="AT12857">
            <v>7</v>
          </cell>
          <cell r="AU12857">
            <v>7</v>
          </cell>
          <cell r="AV12857" t="str">
            <v>VIABLE</v>
          </cell>
        </row>
        <row r="12858">
          <cell r="AP12858">
            <v>361629</v>
          </cell>
          <cell r="AQ12858">
            <v>7004559</v>
          </cell>
          <cell r="AR12858">
            <v>7</v>
          </cell>
          <cell r="AS12858">
            <v>7</v>
          </cell>
          <cell r="AT12858">
            <v>7</v>
          </cell>
          <cell r="AU12858">
            <v>7</v>
          </cell>
          <cell r="AV12858" t="str">
            <v>VIABLE</v>
          </cell>
        </row>
        <row r="12859">
          <cell r="AP12859">
            <v>91010249</v>
          </cell>
          <cell r="AQ12859">
            <v>50006569</v>
          </cell>
          <cell r="AR12859">
            <v>7</v>
          </cell>
          <cell r="AS12859">
            <v>7</v>
          </cell>
          <cell r="AT12859">
            <v>7</v>
          </cell>
          <cell r="AU12859">
            <v>7</v>
          </cell>
          <cell r="AV12859" t="str">
            <v>VIABLE</v>
          </cell>
        </row>
        <row r="12860">
          <cell r="AP12860">
            <v>361497</v>
          </cell>
          <cell r="AQ12860">
            <v>7004505</v>
          </cell>
          <cell r="AR12860">
            <v>7</v>
          </cell>
          <cell r="AS12860">
            <v>7</v>
          </cell>
          <cell r="AT12860">
            <v>7</v>
          </cell>
          <cell r="AU12860">
            <v>7</v>
          </cell>
          <cell r="AV12860" t="str">
            <v>VIABLE</v>
          </cell>
        </row>
        <row r="12861">
          <cell r="AP12861">
            <v>361374</v>
          </cell>
          <cell r="AQ12861">
            <v>7004446</v>
          </cell>
          <cell r="AR12861">
            <v>7</v>
          </cell>
          <cell r="AS12861">
            <v>7</v>
          </cell>
          <cell r="AT12861">
            <v>7</v>
          </cell>
          <cell r="AU12861">
            <v>7</v>
          </cell>
          <cell r="AV12861" t="str">
            <v>VIABLE</v>
          </cell>
        </row>
        <row r="12862">
          <cell r="AP12862">
            <v>361000</v>
          </cell>
          <cell r="AQ12862">
            <v>7004303</v>
          </cell>
          <cell r="AR12862">
            <v>7</v>
          </cell>
          <cell r="AS12862">
            <v>7</v>
          </cell>
          <cell r="AT12862">
            <v>7</v>
          </cell>
          <cell r="AU12862">
            <v>7</v>
          </cell>
          <cell r="AV12862" t="str">
            <v>VIABLE</v>
          </cell>
        </row>
        <row r="12863">
          <cell r="AP12863">
            <v>361111</v>
          </cell>
          <cell r="AQ12863">
            <v>7004347</v>
          </cell>
          <cell r="AR12863">
            <v>7</v>
          </cell>
          <cell r="AS12863">
            <v>7</v>
          </cell>
          <cell r="AT12863">
            <v>7</v>
          </cell>
          <cell r="AU12863">
            <v>7</v>
          </cell>
          <cell r="AV12863" t="str">
            <v>VIABLE</v>
          </cell>
        </row>
        <row r="12864">
          <cell r="AP12864">
            <v>473604</v>
          </cell>
          <cell r="AQ12864">
            <v>7008039</v>
          </cell>
          <cell r="AR12864">
            <v>7</v>
          </cell>
          <cell r="AS12864">
            <v>7</v>
          </cell>
          <cell r="AT12864">
            <v>7</v>
          </cell>
          <cell r="AU12864">
            <v>7</v>
          </cell>
          <cell r="AV12864" t="str">
            <v>VIABLE</v>
          </cell>
        </row>
        <row r="12865">
          <cell r="AP12865">
            <v>361249</v>
          </cell>
          <cell r="AQ12865">
            <v>7004400</v>
          </cell>
          <cell r="AR12865">
            <v>7</v>
          </cell>
          <cell r="AS12865">
            <v>7</v>
          </cell>
          <cell r="AT12865">
            <v>7</v>
          </cell>
          <cell r="AU12865">
            <v>7</v>
          </cell>
          <cell r="AV12865" t="str">
            <v>VIABLE</v>
          </cell>
        </row>
        <row r="12866">
          <cell r="AP12866">
            <v>360865</v>
          </cell>
          <cell r="AQ12866">
            <v>7004253</v>
          </cell>
          <cell r="AR12866">
            <v>7</v>
          </cell>
          <cell r="AS12866">
            <v>7</v>
          </cell>
          <cell r="AT12866">
            <v>7</v>
          </cell>
          <cell r="AU12866">
            <v>7</v>
          </cell>
          <cell r="AV12866" t="str">
            <v>VIABLE</v>
          </cell>
        </row>
        <row r="12867">
          <cell r="AP12867">
            <v>361069</v>
          </cell>
          <cell r="AQ12867">
            <v>7004332</v>
          </cell>
          <cell r="AR12867">
            <v>7</v>
          </cell>
          <cell r="AS12867">
            <v>7</v>
          </cell>
          <cell r="AT12867">
            <v>7</v>
          </cell>
          <cell r="AU12867">
            <v>7</v>
          </cell>
          <cell r="AV12867" t="str">
            <v>VIABLE</v>
          </cell>
        </row>
        <row r="12868">
          <cell r="AP12868">
            <v>531750</v>
          </cell>
          <cell r="AQ12868">
            <v>7008643</v>
          </cell>
          <cell r="AR12868">
            <v>7</v>
          </cell>
          <cell r="AS12868">
            <v>7</v>
          </cell>
          <cell r="AT12868">
            <v>7</v>
          </cell>
          <cell r="AU12868">
            <v>7</v>
          </cell>
          <cell r="AV12868" t="str">
            <v>VIABLE</v>
          </cell>
        </row>
        <row r="12869">
          <cell r="AP12869">
            <v>361770</v>
          </cell>
          <cell r="AQ12869">
            <v>7004618</v>
          </cell>
          <cell r="AR12869">
            <v>7</v>
          </cell>
          <cell r="AS12869">
            <v>7</v>
          </cell>
          <cell r="AT12869">
            <v>7</v>
          </cell>
          <cell r="AU12869">
            <v>7</v>
          </cell>
          <cell r="AV12869" t="str">
            <v>VIABLE</v>
          </cell>
        </row>
        <row r="12870">
          <cell r="AP12870">
            <v>360994</v>
          </cell>
          <cell r="AQ12870">
            <v>7004301</v>
          </cell>
          <cell r="AR12870">
            <v>7</v>
          </cell>
          <cell r="AS12870">
            <v>7</v>
          </cell>
          <cell r="AT12870">
            <v>7</v>
          </cell>
          <cell r="AU12870">
            <v>7</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v>42731</v>
          </cell>
          <cell r="AV12871" t="str">
            <v>IDU SITP 2016</v>
          </cell>
        </row>
        <row r="12872">
          <cell r="AP12872">
            <v>367699</v>
          </cell>
          <cell r="AQ12872">
            <v>7006994</v>
          </cell>
          <cell r="AR12872">
            <v>7</v>
          </cell>
          <cell r="AS12872">
            <v>7</v>
          </cell>
          <cell r="AT12872">
            <v>7</v>
          </cell>
          <cell r="AU12872">
            <v>7</v>
          </cell>
          <cell r="AV12872" t="str">
            <v>VIABLE</v>
          </cell>
        </row>
        <row r="12873">
          <cell r="AP12873">
            <v>368965</v>
          </cell>
          <cell r="AQ12873">
            <v>7007456</v>
          </cell>
          <cell r="AR12873">
            <v>7</v>
          </cell>
          <cell r="AS12873">
            <v>42731</v>
          </cell>
          <cell r="AT12873" t="str">
            <v>SD Reservado Rehabilitación IDU Circuito Movilidad EJECUCION SITP 2016 -</v>
          </cell>
          <cell r="AU12873">
            <v>42731</v>
          </cell>
          <cell r="AV12873" t="str">
            <v>IDU SITP 2016</v>
          </cell>
        </row>
        <row r="12874">
          <cell r="AP12874">
            <v>367455</v>
          </cell>
          <cell r="AQ12874">
            <v>7006897</v>
          </cell>
          <cell r="AR12874">
            <v>7</v>
          </cell>
          <cell r="AS12874">
            <v>7</v>
          </cell>
          <cell r="AT12874">
            <v>7</v>
          </cell>
          <cell r="AU12874">
            <v>7</v>
          </cell>
          <cell r="AV12874" t="str">
            <v>VIABLE</v>
          </cell>
        </row>
        <row r="12875">
          <cell r="AP12875">
            <v>368607</v>
          </cell>
          <cell r="AQ12875">
            <v>7007335</v>
          </cell>
          <cell r="AR12875">
            <v>7</v>
          </cell>
          <cell r="AS12875">
            <v>42731</v>
          </cell>
          <cell r="AT12875" t="str">
            <v>SD Reservado Rehabilitación IDU Circuito Movilidad EJECUCION SITP 2016 -</v>
          </cell>
          <cell r="AU12875">
            <v>42731</v>
          </cell>
          <cell r="AV12875" t="str">
            <v>IDU SITP 2016</v>
          </cell>
        </row>
        <row r="12876">
          <cell r="AP12876">
            <v>367377</v>
          </cell>
          <cell r="AQ12876">
            <v>7006870</v>
          </cell>
          <cell r="AR12876">
            <v>7</v>
          </cell>
          <cell r="AS12876">
            <v>7</v>
          </cell>
          <cell r="AT12876">
            <v>7</v>
          </cell>
          <cell r="AU12876">
            <v>7</v>
          </cell>
          <cell r="AV12876" t="str">
            <v>VIABLE</v>
          </cell>
        </row>
        <row r="12877">
          <cell r="AP12877">
            <v>367819</v>
          </cell>
          <cell r="AQ12877">
            <v>7007038</v>
          </cell>
          <cell r="AR12877">
            <v>7</v>
          </cell>
          <cell r="AS12877">
            <v>7</v>
          </cell>
          <cell r="AT12877">
            <v>7</v>
          </cell>
          <cell r="AU12877">
            <v>7</v>
          </cell>
          <cell r="AV12877" t="str">
            <v>VIABLE</v>
          </cell>
        </row>
        <row r="12878">
          <cell r="AP12878">
            <v>367762</v>
          </cell>
          <cell r="AQ12878">
            <v>7007017</v>
          </cell>
          <cell r="AR12878">
            <v>7</v>
          </cell>
          <cell r="AS12878">
            <v>7</v>
          </cell>
          <cell r="AT12878">
            <v>7</v>
          </cell>
          <cell r="AU12878">
            <v>7</v>
          </cell>
          <cell r="AV12878" t="str">
            <v>VIABLE</v>
          </cell>
        </row>
        <row r="12879">
          <cell r="AP12879">
            <v>367867</v>
          </cell>
          <cell r="AQ12879">
            <v>7007059</v>
          </cell>
          <cell r="AR12879">
            <v>7</v>
          </cell>
          <cell r="AS12879">
            <v>42731</v>
          </cell>
          <cell r="AT12879" t="str">
            <v>SD Reservado Rehabilitación IDU Circuito Movilidad EJECUCION SITP 2016 -</v>
          </cell>
          <cell r="AU12879">
            <v>42731</v>
          </cell>
          <cell r="AV12879" t="str">
            <v>IDU SITP 2016</v>
          </cell>
        </row>
        <row r="12880">
          <cell r="AP12880">
            <v>367470</v>
          </cell>
          <cell r="AQ12880">
            <v>7006903</v>
          </cell>
          <cell r="AR12880">
            <v>7</v>
          </cell>
          <cell r="AS12880">
            <v>7</v>
          </cell>
          <cell r="AT12880">
            <v>7</v>
          </cell>
          <cell r="AU12880">
            <v>7</v>
          </cell>
          <cell r="AV12880" t="str">
            <v>VIABLE</v>
          </cell>
        </row>
        <row r="12881">
          <cell r="AP12881">
            <v>367518</v>
          </cell>
          <cell r="AQ12881">
            <v>7006923</v>
          </cell>
          <cell r="AR12881">
            <v>7</v>
          </cell>
          <cell r="AS12881">
            <v>7</v>
          </cell>
          <cell r="AT12881">
            <v>7</v>
          </cell>
          <cell r="AU12881">
            <v>7</v>
          </cell>
          <cell r="AV12881" t="str">
            <v>VIABLE</v>
          </cell>
        </row>
        <row r="12882">
          <cell r="AP12882">
            <v>367353</v>
          </cell>
          <cell r="AQ12882">
            <v>7006862</v>
          </cell>
          <cell r="AR12882">
            <v>7</v>
          </cell>
          <cell r="AS12882">
            <v>7</v>
          </cell>
          <cell r="AT12882">
            <v>7</v>
          </cell>
          <cell r="AU12882">
            <v>7</v>
          </cell>
          <cell r="AV12882" t="str">
            <v>VIABLE</v>
          </cell>
        </row>
        <row r="12883">
          <cell r="AP12883">
            <v>367322</v>
          </cell>
          <cell r="AQ12883">
            <v>7006851</v>
          </cell>
          <cell r="AR12883">
            <v>7</v>
          </cell>
          <cell r="AS12883">
            <v>7</v>
          </cell>
          <cell r="AT12883">
            <v>7</v>
          </cell>
          <cell r="AU12883">
            <v>7</v>
          </cell>
          <cell r="AV12883" t="str">
            <v>VIABLE</v>
          </cell>
        </row>
        <row r="12884">
          <cell r="AP12884">
            <v>368184</v>
          </cell>
          <cell r="AQ12884">
            <v>7007182</v>
          </cell>
          <cell r="AR12884">
            <v>7</v>
          </cell>
          <cell r="AS12884">
            <v>42731</v>
          </cell>
          <cell r="AT12884" t="str">
            <v>SD Reservado Rehabilitación IDU Circuito Movilidad EJECUCION SITP 2016 -</v>
          </cell>
          <cell r="AU12884">
            <v>42731</v>
          </cell>
          <cell r="AV12884" t="str">
            <v>IDU SITP 2016</v>
          </cell>
        </row>
        <row r="12885">
          <cell r="AP12885">
            <v>367392</v>
          </cell>
          <cell r="AQ12885">
            <v>7006875</v>
          </cell>
          <cell r="AR12885">
            <v>7</v>
          </cell>
          <cell r="AS12885">
            <v>7</v>
          </cell>
          <cell r="AT12885">
            <v>7</v>
          </cell>
          <cell r="AU12885">
            <v>7</v>
          </cell>
          <cell r="AV12885" t="str">
            <v>VIABLE</v>
          </cell>
        </row>
        <row r="12886">
          <cell r="AP12886">
            <v>367574</v>
          </cell>
          <cell r="AQ12886">
            <v>7006945</v>
          </cell>
          <cell r="AR12886">
            <v>7</v>
          </cell>
          <cell r="AS12886">
            <v>7</v>
          </cell>
          <cell r="AT12886">
            <v>7</v>
          </cell>
          <cell r="AU12886">
            <v>7</v>
          </cell>
          <cell r="AV12886" t="str">
            <v>VIABLE</v>
          </cell>
        </row>
        <row r="12887">
          <cell r="AP12887">
            <v>606067</v>
          </cell>
          <cell r="AQ12887">
            <v>50008449</v>
          </cell>
          <cell r="AR12887">
            <v>7</v>
          </cell>
          <cell r="AS12887">
            <v>7</v>
          </cell>
          <cell r="AT12887">
            <v>7</v>
          </cell>
          <cell r="AU12887">
            <v>7</v>
          </cell>
          <cell r="AV12887" t="str">
            <v>VIABLE</v>
          </cell>
        </row>
        <row r="12888">
          <cell r="AP12888">
            <v>354540</v>
          </cell>
          <cell r="AQ12888">
            <v>7001706</v>
          </cell>
          <cell r="AR12888">
            <v>7</v>
          </cell>
          <cell r="AS12888">
            <v>7</v>
          </cell>
          <cell r="AT12888">
            <v>7</v>
          </cell>
          <cell r="AU12888">
            <v>7</v>
          </cell>
          <cell r="AV12888" t="str">
            <v>VIABLE</v>
          </cell>
        </row>
        <row r="12889">
          <cell r="AP12889">
            <v>354583</v>
          </cell>
          <cell r="AQ12889">
            <v>7001723</v>
          </cell>
          <cell r="AR12889">
            <v>7</v>
          </cell>
          <cell r="AS12889">
            <v>7</v>
          </cell>
          <cell r="AT12889">
            <v>7</v>
          </cell>
          <cell r="AU12889">
            <v>7</v>
          </cell>
          <cell r="AV12889" t="str">
            <v>VIABLE</v>
          </cell>
        </row>
        <row r="12890">
          <cell r="AP12890">
            <v>355069</v>
          </cell>
          <cell r="AQ12890">
            <v>7001925</v>
          </cell>
          <cell r="AR12890">
            <v>7</v>
          </cell>
          <cell r="AS12890">
            <v>7</v>
          </cell>
          <cell r="AT12890">
            <v>7</v>
          </cell>
          <cell r="AU12890">
            <v>7</v>
          </cell>
          <cell r="AV12890" t="str">
            <v>VIABLE</v>
          </cell>
        </row>
        <row r="12891">
          <cell r="AP12891">
            <v>355289</v>
          </cell>
          <cell r="AQ12891">
            <v>7002009</v>
          </cell>
          <cell r="AR12891">
            <v>7</v>
          </cell>
          <cell r="AS12891">
            <v>7</v>
          </cell>
          <cell r="AT12891">
            <v>7</v>
          </cell>
          <cell r="AU12891">
            <v>7</v>
          </cell>
          <cell r="AV12891" t="str">
            <v>VIABLE</v>
          </cell>
        </row>
        <row r="12892">
          <cell r="AP12892">
            <v>354805</v>
          </cell>
          <cell r="AQ12892">
            <v>7001822</v>
          </cell>
          <cell r="AR12892">
            <v>7</v>
          </cell>
          <cell r="AS12892">
            <v>7</v>
          </cell>
          <cell r="AT12892">
            <v>7</v>
          </cell>
          <cell r="AU12892">
            <v>7</v>
          </cell>
          <cell r="AV12892" t="str">
            <v>VIABLE</v>
          </cell>
        </row>
        <row r="12893">
          <cell r="AP12893">
            <v>355370</v>
          </cell>
          <cell r="AQ12893">
            <v>7002039</v>
          </cell>
          <cell r="AR12893">
            <v>7</v>
          </cell>
          <cell r="AS12893">
            <v>7</v>
          </cell>
          <cell r="AT12893">
            <v>7</v>
          </cell>
          <cell r="AU12893">
            <v>7</v>
          </cell>
          <cell r="AV12893" t="str">
            <v>VIABLE</v>
          </cell>
        </row>
        <row r="12894">
          <cell r="AP12894">
            <v>354371</v>
          </cell>
          <cell r="AQ12894">
            <v>50008449</v>
          </cell>
          <cell r="AR12894">
            <v>7</v>
          </cell>
          <cell r="AS12894">
            <v>7</v>
          </cell>
          <cell r="AT12894">
            <v>7</v>
          </cell>
          <cell r="AU12894">
            <v>7</v>
          </cell>
          <cell r="AV12894" t="str">
            <v>VIABLE</v>
          </cell>
        </row>
        <row r="12895">
          <cell r="AP12895">
            <v>356145</v>
          </cell>
          <cell r="AQ12895">
            <v>7002342</v>
          </cell>
          <cell r="AR12895">
            <v>7</v>
          </cell>
          <cell r="AS12895">
            <v>7</v>
          </cell>
          <cell r="AT12895">
            <v>7</v>
          </cell>
          <cell r="AU12895">
            <v>7</v>
          </cell>
          <cell r="AV12895" t="str">
            <v>VIABLE</v>
          </cell>
        </row>
        <row r="12896">
          <cell r="AP12896">
            <v>355895</v>
          </cell>
          <cell r="AQ12896">
            <v>7002254</v>
          </cell>
          <cell r="AR12896">
            <v>7</v>
          </cell>
          <cell r="AS12896">
            <v>7</v>
          </cell>
          <cell r="AT12896">
            <v>7</v>
          </cell>
          <cell r="AU12896">
            <v>7</v>
          </cell>
          <cell r="AV12896" t="str">
            <v>VIABLE</v>
          </cell>
        </row>
        <row r="12897">
          <cell r="AP12897">
            <v>355510</v>
          </cell>
          <cell r="AQ12897">
            <v>7002097</v>
          </cell>
          <cell r="AR12897">
            <v>7</v>
          </cell>
          <cell r="AS12897">
            <v>7</v>
          </cell>
          <cell r="AT12897">
            <v>7</v>
          </cell>
          <cell r="AU12897">
            <v>7</v>
          </cell>
          <cell r="AV12897" t="str">
            <v>VIABLE</v>
          </cell>
        </row>
        <row r="12898">
          <cell r="AP12898">
            <v>354631</v>
          </cell>
          <cell r="AQ12898">
            <v>7001742</v>
          </cell>
          <cell r="AR12898">
            <v>7</v>
          </cell>
          <cell r="AS12898">
            <v>7</v>
          </cell>
          <cell r="AT12898">
            <v>7</v>
          </cell>
          <cell r="AU12898">
            <v>7</v>
          </cell>
          <cell r="AV12898" t="str">
            <v>VIABLE</v>
          </cell>
        </row>
        <row r="12899">
          <cell r="AP12899">
            <v>91022775</v>
          </cell>
          <cell r="AQ12899">
            <v>7008813</v>
          </cell>
          <cell r="AR12899">
            <v>7</v>
          </cell>
          <cell r="AS12899">
            <v>7</v>
          </cell>
          <cell r="AT12899">
            <v>7</v>
          </cell>
          <cell r="AU12899">
            <v>7</v>
          </cell>
          <cell r="AV12899" t="str">
            <v>VIABLE</v>
          </cell>
        </row>
        <row r="12900">
          <cell r="AP12900">
            <v>355415</v>
          </cell>
          <cell r="AQ12900">
            <v>7002058</v>
          </cell>
          <cell r="AR12900">
            <v>7</v>
          </cell>
          <cell r="AS12900">
            <v>7</v>
          </cell>
          <cell r="AT12900">
            <v>7</v>
          </cell>
          <cell r="AU12900">
            <v>7</v>
          </cell>
          <cell r="AV12900" t="str">
            <v>VIABLE</v>
          </cell>
        </row>
        <row r="12901">
          <cell r="AP12901">
            <v>354748</v>
          </cell>
          <cell r="AQ12901">
            <v>7001798</v>
          </cell>
          <cell r="AR12901">
            <v>7</v>
          </cell>
          <cell r="AS12901">
            <v>7</v>
          </cell>
          <cell r="AT12901">
            <v>7</v>
          </cell>
          <cell r="AU12901">
            <v>7</v>
          </cell>
          <cell r="AV12901" t="str">
            <v>VIABLE</v>
          </cell>
        </row>
        <row r="12902">
          <cell r="AP12902">
            <v>354879</v>
          </cell>
          <cell r="AQ12902">
            <v>7001850</v>
          </cell>
          <cell r="AR12902">
            <v>7</v>
          </cell>
          <cell r="AS12902">
            <v>7</v>
          </cell>
          <cell r="AT12902">
            <v>7</v>
          </cell>
          <cell r="AU12902">
            <v>7</v>
          </cell>
          <cell r="AV12902" t="str">
            <v>VIABLE</v>
          </cell>
        </row>
        <row r="12903">
          <cell r="AP12903">
            <v>91012482</v>
          </cell>
          <cell r="AQ12903">
            <v>7001882</v>
          </cell>
          <cell r="AR12903">
            <v>7</v>
          </cell>
          <cell r="AS12903">
            <v>7</v>
          </cell>
          <cell r="AT12903">
            <v>7</v>
          </cell>
          <cell r="AU12903">
            <v>7</v>
          </cell>
          <cell r="AV12903" t="str">
            <v>VIABLE</v>
          </cell>
        </row>
        <row r="12904">
          <cell r="AP12904">
            <v>356062</v>
          </cell>
          <cell r="AQ12904">
            <v>7002312</v>
          </cell>
          <cell r="AR12904">
            <v>7</v>
          </cell>
          <cell r="AS12904">
            <v>7</v>
          </cell>
          <cell r="AT12904">
            <v>7</v>
          </cell>
          <cell r="AU12904">
            <v>7</v>
          </cell>
          <cell r="AV12904" t="str">
            <v>VIABLE</v>
          </cell>
        </row>
        <row r="12905">
          <cell r="AP12905">
            <v>355761</v>
          </cell>
          <cell r="AQ12905">
            <v>7002200</v>
          </cell>
          <cell r="AR12905">
            <v>7</v>
          </cell>
          <cell r="AS12905">
            <v>7</v>
          </cell>
          <cell r="AT12905">
            <v>7</v>
          </cell>
          <cell r="AU12905">
            <v>7</v>
          </cell>
          <cell r="AV12905" t="str">
            <v>VIABLE</v>
          </cell>
        </row>
        <row r="12906">
          <cell r="AP12906">
            <v>355018</v>
          </cell>
          <cell r="AQ12906">
            <v>7001904</v>
          </cell>
          <cell r="AR12906">
            <v>7</v>
          </cell>
          <cell r="AS12906">
            <v>7</v>
          </cell>
          <cell r="AT12906">
            <v>7</v>
          </cell>
          <cell r="AU12906">
            <v>7</v>
          </cell>
          <cell r="AV12906" t="str">
            <v>VIABLE</v>
          </cell>
        </row>
        <row r="12907">
          <cell r="AP12907">
            <v>355588</v>
          </cell>
          <cell r="AQ12907">
            <v>7002130</v>
          </cell>
          <cell r="AR12907">
            <v>7</v>
          </cell>
          <cell r="AS12907">
            <v>7</v>
          </cell>
          <cell r="AT12907">
            <v>7</v>
          </cell>
          <cell r="AU12907">
            <v>7</v>
          </cell>
          <cell r="AV12907" t="str">
            <v>VIABLE</v>
          </cell>
        </row>
        <row r="12908">
          <cell r="AP12908">
            <v>91025220</v>
          </cell>
          <cell r="AQ12908">
            <v>7003803</v>
          </cell>
          <cell r="AR12908">
            <v>7</v>
          </cell>
          <cell r="AS12908">
            <v>7</v>
          </cell>
          <cell r="AT12908">
            <v>7</v>
          </cell>
          <cell r="AU12908">
            <v>7</v>
          </cell>
          <cell r="AV12908" t="str">
            <v>VIABLE</v>
          </cell>
        </row>
        <row r="12909">
          <cell r="AP12909">
            <v>531716</v>
          </cell>
          <cell r="AQ12909">
            <v>7008633</v>
          </cell>
          <cell r="AR12909">
            <v>7</v>
          </cell>
          <cell r="AS12909">
            <v>7</v>
          </cell>
          <cell r="AT12909">
            <v>7</v>
          </cell>
          <cell r="AU12909">
            <v>7</v>
          </cell>
          <cell r="AV12909" t="str">
            <v>VIABLE</v>
          </cell>
        </row>
        <row r="12910">
          <cell r="AP12910">
            <v>359672</v>
          </cell>
          <cell r="AQ12910">
            <v>7003724</v>
          </cell>
          <cell r="AR12910">
            <v>7</v>
          </cell>
          <cell r="AS12910">
            <v>42342</v>
          </cell>
          <cell r="AT12910" t="str">
            <v>IDU-1662-2014 Contratado Construcción IDU Circuito Movilidad  -</v>
          </cell>
          <cell r="AU12910">
            <v>42342</v>
          </cell>
          <cell r="AV12910" t="str">
            <v>Proyectos en Factibilidad:Troncal Cali</v>
          </cell>
        </row>
        <row r="12911">
          <cell r="AP12911">
            <v>359034</v>
          </cell>
          <cell r="AQ12911">
            <v>7003484</v>
          </cell>
          <cell r="AR12911">
            <v>7</v>
          </cell>
          <cell r="AS12911">
            <v>7</v>
          </cell>
          <cell r="AT12911">
            <v>7</v>
          </cell>
          <cell r="AU12911">
            <v>7</v>
          </cell>
          <cell r="AV12911" t="str">
            <v>VIABLE</v>
          </cell>
        </row>
        <row r="12912">
          <cell r="AP12912">
            <v>359307</v>
          </cell>
          <cell r="AQ12912">
            <v>7003588</v>
          </cell>
          <cell r="AR12912">
            <v>7</v>
          </cell>
          <cell r="AS12912">
            <v>7</v>
          </cell>
          <cell r="AT12912">
            <v>7</v>
          </cell>
          <cell r="AU12912">
            <v>7</v>
          </cell>
          <cell r="AV12912" t="str">
            <v>VIABLE</v>
          </cell>
        </row>
        <row r="12913">
          <cell r="AP12913">
            <v>91025219</v>
          </cell>
          <cell r="AQ12913">
            <v>7003821</v>
          </cell>
          <cell r="AR12913">
            <v>7</v>
          </cell>
          <cell r="AS12913">
            <v>7</v>
          </cell>
          <cell r="AT12913">
            <v>7</v>
          </cell>
          <cell r="AU12913">
            <v>7</v>
          </cell>
          <cell r="AV12913" t="str">
            <v>VIABLE</v>
          </cell>
        </row>
        <row r="12914">
          <cell r="AP12914">
            <v>91025221</v>
          </cell>
          <cell r="AQ12914">
            <v>7003784</v>
          </cell>
          <cell r="AR12914">
            <v>7</v>
          </cell>
          <cell r="AS12914">
            <v>7</v>
          </cell>
          <cell r="AT12914">
            <v>7</v>
          </cell>
          <cell r="AU12914">
            <v>7</v>
          </cell>
          <cell r="AV12914" t="str">
            <v>VIABLE</v>
          </cell>
        </row>
        <row r="12915">
          <cell r="AP12915">
            <v>359713</v>
          </cell>
          <cell r="AQ12915">
            <v>7003743</v>
          </cell>
          <cell r="AR12915">
            <v>7</v>
          </cell>
          <cell r="AS12915">
            <v>7</v>
          </cell>
          <cell r="AT12915">
            <v>7</v>
          </cell>
          <cell r="AU12915">
            <v>7</v>
          </cell>
          <cell r="AV12915" t="str">
            <v>VIABLE</v>
          </cell>
        </row>
        <row r="12916">
          <cell r="AP12916">
            <v>531729</v>
          </cell>
          <cell r="AQ12916">
            <v>50008415</v>
          </cell>
          <cell r="AR12916">
            <v>7</v>
          </cell>
          <cell r="AS12916">
            <v>7</v>
          </cell>
          <cell r="AT12916">
            <v>7</v>
          </cell>
          <cell r="AU12916">
            <v>7</v>
          </cell>
          <cell r="AV12916" t="str">
            <v>VIABLE</v>
          </cell>
        </row>
        <row r="12917">
          <cell r="AP12917">
            <v>359364</v>
          </cell>
          <cell r="AQ12917">
            <v>7003608</v>
          </cell>
          <cell r="AR12917">
            <v>7</v>
          </cell>
          <cell r="AS12917">
            <v>7</v>
          </cell>
          <cell r="AT12917">
            <v>7</v>
          </cell>
          <cell r="AU12917">
            <v>7</v>
          </cell>
          <cell r="AV12917" t="str">
            <v>VIABLE</v>
          </cell>
        </row>
        <row r="12918">
          <cell r="AP12918">
            <v>91025218</v>
          </cell>
          <cell r="AQ12918">
            <v>7003841</v>
          </cell>
          <cell r="AR12918">
            <v>7</v>
          </cell>
          <cell r="AS12918">
            <v>7</v>
          </cell>
          <cell r="AT12918">
            <v>7</v>
          </cell>
          <cell r="AU12918">
            <v>7</v>
          </cell>
          <cell r="AV12918" t="str">
            <v>VIABLE</v>
          </cell>
        </row>
        <row r="12919">
          <cell r="AP12919">
            <v>359758</v>
          </cell>
          <cell r="AQ12919">
            <v>7003760</v>
          </cell>
          <cell r="AR12919">
            <v>7</v>
          </cell>
          <cell r="AS12919">
            <v>7</v>
          </cell>
          <cell r="AT12919">
            <v>7</v>
          </cell>
          <cell r="AU12919">
            <v>7</v>
          </cell>
          <cell r="AV12919" t="str">
            <v>VIABLE</v>
          </cell>
        </row>
        <row r="12920">
          <cell r="AP12920">
            <v>360038</v>
          </cell>
          <cell r="AQ12920">
            <v>7003883</v>
          </cell>
          <cell r="AR12920">
            <v>7</v>
          </cell>
          <cell r="AS12920">
            <v>42342</v>
          </cell>
          <cell r="AT12920" t="str">
            <v>IDU-1662-2014 Contratado Construcción IDU Circuito Movilidad  -</v>
          </cell>
          <cell r="AU12920">
            <v>42342</v>
          </cell>
          <cell r="AV12920" t="str">
            <v>Proyectos en Factibilidad:Troncal Cali</v>
          </cell>
        </row>
        <row r="12921">
          <cell r="AP12921">
            <v>359776</v>
          </cell>
          <cell r="AQ12921">
            <v>7003770</v>
          </cell>
          <cell r="AR12921">
            <v>7</v>
          </cell>
          <cell r="AS12921">
            <v>7</v>
          </cell>
          <cell r="AT12921">
            <v>7</v>
          </cell>
          <cell r="AU12921">
            <v>7</v>
          </cell>
          <cell r="AV12921" t="str">
            <v>VIABLE</v>
          </cell>
        </row>
        <row r="12922">
          <cell r="AP12922">
            <v>359854</v>
          </cell>
          <cell r="AQ12922">
            <v>7003802</v>
          </cell>
          <cell r="AR12922">
            <v>7</v>
          </cell>
          <cell r="AS12922">
            <v>41298</v>
          </cell>
          <cell r="AT12922" t="str">
            <v>SD Terminado Mantenimiento Periódico UAERMV Circuito Movilidad  -</v>
          </cell>
          <cell r="AU12922">
            <v>41298</v>
          </cell>
          <cell r="AV12922" t="str">
            <v>Proyectos en Factibilidad:Troncal Cali</v>
          </cell>
        </row>
        <row r="12923">
          <cell r="AP12923">
            <v>91012573</v>
          </cell>
          <cell r="AQ12923">
            <v>50004794</v>
          </cell>
          <cell r="AR12923">
            <v>7</v>
          </cell>
          <cell r="AS12923">
            <v>7</v>
          </cell>
          <cell r="AT12923">
            <v>7</v>
          </cell>
          <cell r="AU12923">
            <v>7</v>
          </cell>
          <cell r="AV12923" t="str">
            <v>VIABLE</v>
          </cell>
        </row>
        <row r="12924">
          <cell r="AP12924">
            <v>820664</v>
          </cell>
          <cell r="AQ12924">
            <v>7008371</v>
          </cell>
          <cell r="AR12924">
            <v>7</v>
          </cell>
          <cell r="AS12924">
            <v>7</v>
          </cell>
          <cell r="AT12924">
            <v>7</v>
          </cell>
          <cell r="AU12924">
            <v>7</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v>7</v>
          </cell>
          <cell r="AT12926">
            <v>7</v>
          </cell>
          <cell r="AU12926">
            <v>7</v>
          </cell>
          <cell r="AV12926" t="str">
            <v>VIABLE</v>
          </cell>
        </row>
        <row r="12927">
          <cell r="AP12927">
            <v>91012574</v>
          </cell>
          <cell r="AQ12927">
            <v>50004795</v>
          </cell>
          <cell r="AR12927">
            <v>7</v>
          </cell>
          <cell r="AS12927">
            <v>7</v>
          </cell>
          <cell r="AT12927">
            <v>7</v>
          </cell>
          <cell r="AU12927">
            <v>7</v>
          </cell>
          <cell r="AV12927" t="str">
            <v>VIABLE</v>
          </cell>
        </row>
        <row r="12928">
          <cell r="AP12928">
            <v>500147</v>
          </cell>
          <cell r="AQ12928">
            <v>7008370</v>
          </cell>
          <cell r="AR12928">
            <v>7</v>
          </cell>
          <cell r="AS12928">
            <v>7</v>
          </cell>
          <cell r="AT12928">
            <v>7</v>
          </cell>
          <cell r="AU12928">
            <v>7</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v>7</v>
          </cell>
          <cell r="AT12930">
            <v>7</v>
          </cell>
          <cell r="AU12930">
            <v>7</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v>7</v>
          </cell>
          <cell r="AT12936">
            <v>7</v>
          </cell>
          <cell r="AU12936">
            <v>7</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v>7</v>
          </cell>
          <cell r="AT12939">
            <v>7</v>
          </cell>
          <cell r="AU12939">
            <v>7</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v>7</v>
          </cell>
          <cell r="AT12942">
            <v>7</v>
          </cell>
          <cell r="AU12942">
            <v>7</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v>7</v>
          </cell>
          <cell r="AT12944">
            <v>7</v>
          </cell>
          <cell r="AU12944">
            <v>7</v>
          </cell>
          <cell r="AV12944" t="str">
            <v>VIABLE</v>
          </cell>
        </row>
        <row r="12945">
          <cell r="AP12945">
            <v>362496</v>
          </cell>
          <cell r="AQ12945">
            <v>7004910</v>
          </cell>
          <cell r="AR12945">
            <v>7</v>
          </cell>
          <cell r="AS12945">
            <v>7</v>
          </cell>
          <cell r="AT12945">
            <v>7</v>
          </cell>
          <cell r="AU12945">
            <v>7</v>
          </cell>
          <cell r="AV12945" t="str">
            <v>VIABLE</v>
          </cell>
        </row>
        <row r="12946">
          <cell r="AP12946">
            <v>362911</v>
          </cell>
          <cell r="AQ12946">
            <v>7005071</v>
          </cell>
          <cell r="AR12946">
            <v>7</v>
          </cell>
          <cell r="AS12946">
            <v>7</v>
          </cell>
          <cell r="AT12946">
            <v>7</v>
          </cell>
          <cell r="AU12946">
            <v>7</v>
          </cell>
          <cell r="AV12946" t="str">
            <v>VIABLE</v>
          </cell>
        </row>
        <row r="12947">
          <cell r="AP12947">
            <v>362713</v>
          </cell>
          <cell r="AQ12947">
            <v>7004994</v>
          </cell>
          <cell r="AR12947">
            <v>7</v>
          </cell>
          <cell r="AS12947">
            <v>7</v>
          </cell>
          <cell r="AT12947">
            <v>7</v>
          </cell>
          <cell r="AU12947">
            <v>7</v>
          </cell>
          <cell r="AV12947" t="str">
            <v>VIABLE</v>
          </cell>
        </row>
        <row r="12948">
          <cell r="AP12948">
            <v>362082</v>
          </cell>
          <cell r="AQ12948">
            <v>7004748</v>
          </cell>
          <cell r="AR12948">
            <v>7</v>
          </cell>
          <cell r="AS12948">
            <v>7</v>
          </cell>
          <cell r="AT12948">
            <v>7</v>
          </cell>
          <cell r="AU12948">
            <v>7</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v>7</v>
          </cell>
          <cell r="AT12950">
            <v>7</v>
          </cell>
          <cell r="AU12950">
            <v>7</v>
          </cell>
          <cell r="AV12950" t="str">
            <v>VIABLE</v>
          </cell>
        </row>
        <row r="12951">
          <cell r="AP12951">
            <v>367536</v>
          </cell>
          <cell r="AQ12951">
            <v>7006930</v>
          </cell>
          <cell r="AR12951">
            <v>7</v>
          </cell>
          <cell r="AS12951">
            <v>7</v>
          </cell>
          <cell r="AT12951">
            <v>7</v>
          </cell>
          <cell r="AU12951">
            <v>7</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v>42534</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v>42313</v>
          </cell>
          <cell r="AV12954" t="str">
            <v>VIABLE</v>
          </cell>
        </row>
        <row r="12955">
          <cell r="AP12955">
            <v>368439</v>
          </cell>
          <cell r="AQ12955">
            <v>7007277</v>
          </cell>
          <cell r="AR12955">
            <v>7</v>
          </cell>
          <cell r="AS12955">
            <v>42313</v>
          </cell>
          <cell r="AT12955" t="str">
            <v>IDU-2128-2013 Terminado Acciones de Movilidad IDU Circuito Movilidad  -</v>
          </cell>
          <cell r="AU12955">
            <v>42313</v>
          </cell>
          <cell r="AV12955" t="str">
            <v>VIABLE</v>
          </cell>
        </row>
        <row r="12956">
          <cell r="AP12956">
            <v>471464</v>
          </cell>
          <cell r="AQ12956">
            <v>7008030</v>
          </cell>
          <cell r="AR12956">
            <v>7</v>
          </cell>
          <cell r="AS12956">
            <v>42313</v>
          </cell>
          <cell r="AT12956" t="str">
            <v>IDU-2128-2013 Terminado Acciones de Movilidad IDU Circuito Movilidad  -</v>
          </cell>
          <cell r="AU12956">
            <v>42313</v>
          </cell>
          <cell r="AV12956" t="str">
            <v>VIABLE</v>
          </cell>
        </row>
        <row r="12957">
          <cell r="AP12957">
            <v>367855</v>
          </cell>
          <cell r="AQ12957">
            <v>7007054</v>
          </cell>
          <cell r="AR12957">
            <v>7</v>
          </cell>
          <cell r="AS12957">
            <v>41411</v>
          </cell>
          <cell r="AT12957" t="str">
            <v>SD Terminado Mantenimiento Periódico UAERMV Circuito Movilidad  -</v>
          </cell>
          <cell r="AU12957">
            <v>41411</v>
          </cell>
          <cell r="AV12957" t="str">
            <v>UAERMV</v>
          </cell>
        </row>
        <row r="12958">
          <cell r="AP12958">
            <v>473629</v>
          </cell>
          <cell r="AQ12958">
            <v>7008042</v>
          </cell>
          <cell r="AR12958">
            <v>7</v>
          </cell>
          <cell r="AS12958">
            <v>7</v>
          </cell>
          <cell r="AT12958">
            <v>7</v>
          </cell>
          <cell r="AU12958">
            <v>7</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v>42534</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v>7</v>
          </cell>
          <cell r="AT12961">
            <v>7</v>
          </cell>
          <cell r="AU12961">
            <v>7</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v>42534</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v>7</v>
          </cell>
          <cell r="AT12966">
            <v>7</v>
          </cell>
          <cell r="AU12966">
            <v>7</v>
          </cell>
          <cell r="AV12966" t="str">
            <v>VIABLE</v>
          </cell>
        </row>
        <row r="12967">
          <cell r="AP12967">
            <v>367482</v>
          </cell>
          <cell r="AQ12967">
            <v>7006907</v>
          </cell>
          <cell r="AR12967">
            <v>7</v>
          </cell>
          <cell r="AS12967">
            <v>7</v>
          </cell>
          <cell r="AT12967">
            <v>7</v>
          </cell>
          <cell r="AU12967">
            <v>7</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v>7</v>
          </cell>
          <cell r="AT12969">
            <v>7</v>
          </cell>
          <cell r="AU12969">
            <v>7</v>
          </cell>
          <cell r="AV12969" t="str">
            <v>VIABLE</v>
          </cell>
        </row>
        <row r="12970">
          <cell r="AP12970">
            <v>352278</v>
          </cell>
          <cell r="AQ12970">
            <v>7000885</v>
          </cell>
          <cell r="AR12970">
            <v>7</v>
          </cell>
          <cell r="AS12970">
            <v>7</v>
          </cell>
          <cell r="AT12970">
            <v>7</v>
          </cell>
          <cell r="AU12970">
            <v>7</v>
          </cell>
          <cell r="AV12970" t="str">
            <v>VIABLE</v>
          </cell>
        </row>
        <row r="12971">
          <cell r="AP12971">
            <v>352179</v>
          </cell>
          <cell r="AQ12971">
            <v>7000848</v>
          </cell>
          <cell r="AR12971">
            <v>7</v>
          </cell>
          <cell r="AS12971">
            <v>7</v>
          </cell>
          <cell r="AT12971">
            <v>7</v>
          </cell>
          <cell r="AU12971">
            <v>7</v>
          </cell>
          <cell r="AV12971" t="str">
            <v>VIABLE</v>
          </cell>
        </row>
        <row r="12972">
          <cell r="AP12972">
            <v>352570</v>
          </cell>
          <cell r="AQ12972">
            <v>7000993</v>
          </cell>
          <cell r="AR12972">
            <v>7</v>
          </cell>
          <cell r="AS12972">
            <v>7</v>
          </cell>
          <cell r="AT12972">
            <v>7</v>
          </cell>
          <cell r="AU12972">
            <v>7</v>
          </cell>
          <cell r="AV12972" t="str">
            <v>VIABLE</v>
          </cell>
        </row>
        <row r="12973">
          <cell r="AP12973">
            <v>351932</v>
          </cell>
          <cell r="AQ12973">
            <v>7000759</v>
          </cell>
          <cell r="AR12973">
            <v>7</v>
          </cell>
          <cell r="AS12973">
            <v>7</v>
          </cell>
          <cell r="AT12973">
            <v>7</v>
          </cell>
          <cell r="AU12973">
            <v>7</v>
          </cell>
          <cell r="AV12973" t="str">
            <v>VIABLE</v>
          </cell>
        </row>
        <row r="12974">
          <cell r="AP12974">
            <v>352483</v>
          </cell>
          <cell r="AQ12974">
            <v>7000957</v>
          </cell>
          <cell r="AR12974">
            <v>7</v>
          </cell>
          <cell r="AS12974">
            <v>7</v>
          </cell>
          <cell r="AT12974">
            <v>7</v>
          </cell>
          <cell r="AU12974">
            <v>7</v>
          </cell>
          <cell r="AV12974" t="str">
            <v>VIABLE</v>
          </cell>
        </row>
        <row r="12975">
          <cell r="AP12975">
            <v>351899</v>
          </cell>
          <cell r="AQ12975">
            <v>7000748</v>
          </cell>
          <cell r="AR12975">
            <v>7</v>
          </cell>
          <cell r="AS12975">
            <v>7</v>
          </cell>
          <cell r="AT12975">
            <v>7</v>
          </cell>
          <cell r="AU12975">
            <v>7</v>
          </cell>
          <cell r="AV12975" t="str">
            <v>VIABLE</v>
          </cell>
        </row>
        <row r="12976">
          <cell r="AP12976">
            <v>352208</v>
          </cell>
          <cell r="AQ12976">
            <v>7000858</v>
          </cell>
          <cell r="AR12976">
            <v>7</v>
          </cell>
          <cell r="AS12976">
            <v>7</v>
          </cell>
          <cell r="AT12976">
            <v>7</v>
          </cell>
          <cell r="AU12976">
            <v>7</v>
          </cell>
          <cell r="AV12976" t="str">
            <v>VIABLE</v>
          </cell>
        </row>
        <row r="12977">
          <cell r="AP12977">
            <v>351983</v>
          </cell>
          <cell r="AQ12977">
            <v>7000777</v>
          </cell>
          <cell r="AR12977">
            <v>7</v>
          </cell>
          <cell r="AS12977">
            <v>7</v>
          </cell>
          <cell r="AT12977">
            <v>7</v>
          </cell>
          <cell r="AU12977">
            <v>7</v>
          </cell>
          <cell r="AV12977" t="str">
            <v>VIABLE</v>
          </cell>
        </row>
        <row r="12978">
          <cell r="AP12978">
            <v>351872</v>
          </cell>
          <cell r="AQ12978">
            <v>7000738</v>
          </cell>
          <cell r="AR12978">
            <v>7</v>
          </cell>
          <cell r="AS12978">
            <v>7</v>
          </cell>
          <cell r="AT12978">
            <v>7</v>
          </cell>
          <cell r="AU12978">
            <v>7</v>
          </cell>
          <cell r="AV12978" t="str">
            <v>VIABLE</v>
          </cell>
        </row>
        <row r="12979">
          <cell r="AP12979">
            <v>352403</v>
          </cell>
          <cell r="AQ12979">
            <v>7000929</v>
          </cell>
          <cell r="AR12979">
            <v>7</v>
          </cell>
          <cell r="AS12979">
            <v>7</v>
          </cell>
          <cell r="AT12979">
            <v>7</v>
          </cell>
          <cell r="AU12979">
            <v>7</v>
          </cell>
          <cell r="AV12979" t="str">
            <v>VIABLE</v>
          </cell>
        </row>
        <row r="12980">
          <cell r="AP12980">
            <v>91025224</v>
          </cell>
          <cell r="AQ12980">
            <v>7008135</v>
          </cell>
          <cell r="AR12980">
            <v>7</v>
          </cell>
          <cell r="AS12980">
            <v>7</v>
          </cell>
          <cell r="AT12980">
            <v>7</v>
          </cell>
          <cell r="AU12980">
            <v>7</v>
          </cell>
          <cell r="AV12980" t="str">
            <v>VIABLE</v>
          </cell>
        </row>
        <row r="12981">
          <cell r="AP12981">
            <v>352167</v>
          </cell>
          <cell r="AQ12981">
            <v>7000843</v>
          </cell>
          <cell r="AR12981">
            <v>7</v>
          </cell>
          <cell r="AS12981">
            <v>7</v>
          </cell>
          <cell r="AT12981">
            <v>7</v>
          </cell>
          <cell r="AU12981">
            <v>7</v>
          </cell>
          <cell r="AV12981" t="str">
            <v>VIABLE</v>
          </cell>
        </row>
        <row r="12982">
          <cell r="AP12982">
            <v>471529</v>
          </cell>
          <cell r="AQ12982">
            <v>7008137</v>
          </cell>
          <cell r="AR12982">
            <v>7</v>
          </cell>
          <cell r="AS12982">
            <v>7</v>
          </cell>
          <cell r="AT12982">
            <v>7</v>
          </cell>
          <cell r="AU12982">
            <v>7</v>
          </cell>
          <cell r="AV12982" t="str">
            <v>VIABLE</v>
          </cell>
        </row>
        <row r="12983">
          <cell r="AP12983">
            <v>91025225</v>
          </cell>
          <cell r="AQ12983">
            <v>7000789</v>
          </cell>
          <cell r="AR12983">
            <v>7</v>
          </cell>
          <cell r="AS12983">
            <v>7</v>
          </cell>
          <cell r="AT12983">
            <v>7</v>
          </cell>
          <cell r="AU12983">
            <v>7</v>
          </cell>
          <cell r="AV12983" t="str">
            <v>VIABLE</v>
          </cell>
        </row>
        <row r="12984">
          <cell r="AP12984">
            <v>356652</v>
          </cell>
          <cell r="AQ12984">
            <v>7002523</v>
          </cell>
          <cell r="AR12984">
            <v>7</v>
          </cell>
          <cell r="AS12984">
            <v>7</v>
          </cell>
          <cell r="AT12984">
            <v>7</v>
          </cell>
          <cell r="AU12984">
            <v>7</v>
          </cell>
          <cell r="AV12984" t="str">
            <v>VIABLE</v>
          </cell>
        </row>
        <row r="12985">
          <cell r="AP12985">
            <v>358743</v>
          </cell>
          <cell r="AQ12985">
            <v>7003373</v>
          </cell>
          <cell r="AR12985">
            <v>7</v>
          </cell>
          <cell r="AS12985">
            <v>7</v>
          </cell>
          <cell r="AT12985">
            <v>7</v>
          </cell>
          <cell r="AU12985">
            <v>7</v>
          </cell>
          <cell r="AV12985" t="str">
            <v>VIABLE</v>
          </cell>
        </row>
        <row r="12986">
          <cell r="AP12986">
            <v>357495</v>
          </cell>
          <cell r="AQ12986">
            <v>7002843</v>
          </cell>
          <cell r="AR12986">
            <v>7</v>
          </cell>
          <cell r="AS12986">
            <v>7</v>
          </cell>
          <cell r="AT12986">
            <v>7</v>
          </cell>
          <cell r="AU12986">
            <v>7</v>
          </cell>
          <cell r="AV12986" t="str">
            <v>VIABLE</v>
          </cell>
        </row>
        <row r="12987">
          <cell r="AP12987">
            <v>359031</v>
          </cell>
          <cell r="AQ12987">
            <v>7003483</v>
          </cell>
          <cell r="AR12987">
            <v>7</v>
          </cell>
          <cell r="AS12987">
            <v>7</v>
          </cell>
          <cell r="AT12987">
            <v>7</v>
          </cell>
          <cell r="AU12987">
            <v>7</v>
          </cell>
          <cell r="AV12987" t="str">
            <v>VIABLE</v>
          </cell>
        </row>
        <row r="12988">
          <cell r="AP12988">
            <v>357612</v>
          </cell>
          <cell r="AQ12988">
            <v>7002893</v>
          </cell>
          <cell r="AR12988">
            <v>7</v>
          </cell>
          <cell r="AS12988">
            <v>7</v>
          </cell>
          <cell r="AT12988">
            <v>7</v>
          </cell>
          <cell r="AU12988">
            <v>7</v>
          </cell>
          <cell r="AV12988" t="str">
            <v>VIABLE</v>
          </cell>
        </row>
        <row r="12989">
          <cell r="AP12989">
            <v>357915</v>
          </cell>
          <cell r="AQ12989">
            <v>50008436</v>
          </cell>
          <cell r="AR12989">
            <v>7</v>
          </cell>
          <cell r="AS12989">
            <v>7</v>
          </cell>
          <cell r="AT12989">
            <v>7</v>
          </cell>
          <cell r="AU12989">
            <v>7</v>
          </cell>
          <cell r="AV12989" t="str">
            <v>VIABLE</v>
          </cell>
        </row>
        <row r="12990">
          <cell r="AP12990">
            <v>358161</v>
          </cell>
          <cell r="AQ12990">
            <v>7003140</v>
          </cell>
          <cell r="AR12990">
            <v>7</v>
          </cell>
          <cell r="AS12990">
            <v>7</v>
          </cell>
          <cell r="AT12990">
            <v>7</v>
          </cell>
          <cell r="AU12990">
            <v>7</v>
          </cell>
          <cell r="AV12990" t="str">
            <v>VIABLE</v>
          </cell>
        </row>
        <row r="12991">
          <cell r="AP12991">
            <v>528638</v>
          </cell>
          <cell r="AQ12991">
            <v>7008402</v>
          </cell>
          <cell r="AR12991">
            <v>7</v>
          </cell>
          <cell r="AS12991">
            <v>7</v>
          </cell>
          <cell r="AT12991">
            <v>7</v>
          </cell>
          <cell r="AU12991">
            <v>7</v>
          </cell>
          <cell r="AV12991" t="str">
            <v>VIABLE</v>
          </cell>
        </row>
        <row r="12992">
          <cell r="AP12992">
            <v>528420</v>
          </cell>
          <cell r="AQ12992">
            <v>7008377</v>
          </cell>
          <cell r="AR12992">
            <v>7</v>
          </cell>
          <cell r="AS12992">
            <v>7</v>
          </cell>
          <cell r="AT12992">
            <v>7</v>
          </cell>
          <cell r="AU12992">
            <v>7</v>
          </cell>
          <cell r="AV12992" t="str">
            <v>VIABLE</v>
          </cell>
        </row>
        <row r="12993">
          <cell r="AP12993">
            <v>528706</v>
          </cell>
          <cell r="AQ12993">
            <v>7008445</v>
          </cell>
          <cell r="AR12993">
            <v>7</v>
          </cell>
          <cell r="AS12993">
            <v>7</v>
          </cell>
          <cell r="AT12993">
            <v>7</v>
          </cell>
          <cell r="AU12993">
            <v>7</v>
          </cell>
          <cell r="AV12993" t="str">
            <v>VIABLE</v>
          </cell>
        </row>
        <row r="12994">
          <cell r="AP12994">
            <v>528382</v>
          </cell>
          <cell r="AQ12994">
            <v>7008516</v>
          </cell>
          <cell r="AR12994">
            <v>7</v>
          </cell>
          <cell r="AS12994">
            <v>7</v>
          </cell>
          <cell r="AT12994">
            <v>7</v>
          </cell>
          <cell r="AU12994">
            <v>7</v>
          </cell>
          <cell r="AV12994" t="str">
            <v>VIABLE</v>
          </cell>
        </row>
        <row r="12995">
          <cell r="AP12995">
            <v>528414</v>
          </cell>
          <cell r="AQ12995">
            <v>7008373</v>
          </cell>
          <cell r="AR12995">
            <v>7</v>
          </cell>
          <cell r="AS12995">
            <v>7</v>
          </cell>
          <cell r="AT12995">
            <v>7</v>
          </cell>
          <cell r="AU12995">
            <v>7</v>
          </cell>
          <cell r="AV12995" t="str">
            <v>VIABLE</v>
          </cell>
        </row>
        <row r="12996">
          <cell r="AP12996">
            <v>528416</v>
          </cell>
          <cell r="AQ12996">
            <v>7008374</v>
          </cell>
          <cell r="AR12996">
            <v>7</v>
          </cell>
          <cell r="AS12996">
            <v>7</v>
          </cell>
          <cell r="AT12996">
            <v>7</v>
          </cell>
          <cell r="AU12996">
            <v>7</v>
          </cell>
          <cell r="AV12996" t="str">
            <v>VIABLE</v>
          </cell>
        </row>
        <row r="12997">
          <cell r="AP12997">
            <v>528595</v>
          </cell>
          <cell r="AQ12997">
            <v>7008515</v>
          </cell>
          <cell r="AR12997">
            <v>7</v>
          </cell>
          <cell r="AS12997">
            <v>7</v>
          </cell>
          <cell r="AT12997">
            <v>7</v>
          </cell>
          <cell r="AU12997">
            <v>7</v>
          </cell>
          <cell r="AV12997" t="str">
            <v>VIABLE</v>
          </cell>
        </row>
        <row r="12998">
          <cell r="AP12998">
            <v>528423</v>
          </cell>
          <cell r="AQ12998">
            <v>7008378</v>
          </cell>
          <cell r="AR12998">
            <v>7</v>
          </cell>
          <cell r="AS12998">
            <v>7</v>
          </cell>
          <cell r="AT12998">
            <v>7</v>
          </cell>
          <cell r="AU12998">
            <v>7</v>
          </cell>
          <cell r="AV12998" t="str">
            <v>VIABLE</v>
          </cell>
        </row>
        <row r="12999">
          <cell r="AP12999">
            <v>91011545</v>
          </cell>
          <cell r="AQ12999">
            <v>50006632</v>
          </cell>
          <cell r="AR12999">
            <v>7</v>
          </cell>
          <cell r="AS12999">
            <v>7</v>
          </cell>
          <cell r="AT12999">
            <v>7</v>
          </cell>
          <cell r="AU12999">
            <v>7</v>
          </cell>
          <cell r="AV12999" t="str">
            <v>VIABLE</v>
          </cell>
        </row>
        <row r="13000">
          <cell r="AP13000">
            <v>367816</v>
          </cell>
          <cell r="AQ13000">
            <v>7007037</v>
          </cell>
          <cell r="AR13000">
            <v>7</v>
          </cell>
          <cell r="AS13000">
            <v>42583</v>
          </cell>
          <cell r="AT13000" t="str">
            <v>SD Reservado Rehabilitación FDL BOSA Circuito Movilidad SD -</v>
          </cell>
          <cell r="AU13000">
            <v>42583</v>
          </cell>
          <cell r="AV13000" t="str">
            <v>FDL BOSA</v>
          </cell>
        </row>
        <row r="13001">
          <cell r="AP13001">
            <v>368005</v>
          </cell>
          <cell r="AQ13001">
            <v>7007107</v>
          </cell>
          <cell r="AR13001">
            <v>7</v>
          </cell>
          <cell r="AS13001">
            <v>7</v>
          </cell>
          <cell r="AT13001">
            <v>7</v>
          </cell>
          <cell r="AU13001">
            <v>7</v>
          </cell>
          <cell r="AV13001" t="str">
            <v>VIABLE</v>
          </cell>
        </row>
        <row r="13002">
          <cell r="AP13002">
            <v>366948</v>
          </cell>
          <cell r="AQ13002">
            <v>7006698</v>
          </cell>
          <cell r="AR13002">
            <v>7</v>
          </cell>
          <cell r="AS13002">
            <v>7</v>
          </cell>
          <cell r="AT13002">
            <v>7</v>
          </cell>
          <cell r="AU13002">
            <v>7</v>
          </cell>
          <cell r="AV13002" t="str">
            <v>VIABLE</v>
          </cell>
        </row>
        <row r="13003">
          <cell r="AP13003">
            <v>367586</v>
          </cell>
          <cell r="AQ13003">
            <v>7006952</v>
          </cell>
          <cell r="AR13003">
            <v>7</v>
          </cell>
          <cell r="AS13003">
            <v>7</v>
          </cell>
          <cell r="AT13003">
            <v>7</v>
          </cell>
          <cell r="AU13003">
            <v>7</v>
          </cell>
          <cell r="AV13003" t="str">
            <v>RESERVADO FDL BOSA</v>
          </cell>
        </row>
        <row r="13004">
          <cell r="AP13004">
            <v>368775</v>
          </cell>
          <cell r="AQ13004">
            <v>7007394</v>
          </cell>
          <cell r="AR13004">
            <v>7</v>
          </cell>
          <cell r="AS13004">
            <v>42313</v>
          </cell>
          <cell r="AT13004" t="str">
            <v>IDU-73-2008 Terminado Construcción IDU Circuito Movilidad  -</v>
          </cell>
          <cell r="AU13004">
            <v>42313</v>
          </cell>
          <cell r="AV13004" t="str">
            <v>VIABLE</v>
          </cell>
        </row>
        <row r="13005">
          <cell r="AP13005">
            <v>369095</v>
          </cell>
          <cell r="AQ13005">
            <v>7007504</v>
          </cell>
          <cell r="AR13005">
            <v>7</v>
          </cell>
          <cell r="AS13005">
            <v>42313</v>
          </cell>
          <cell r="AT13005" t="str">
            <v>IDU-73-2008 Terminado Construcción IDU Circuito Movilidad  -</v>
          </cell>
          <cell r="AU13005">
            <v>42313</v>
          </cell>
          <cell r="AV13005" t="str">
            <v>IDU</v>
          </cell>
        </row>
        <row r="13006">
          <cell r="AP13006">
            <v>368667</v>
          </cell>
          <cell r="AQ13006">
            <v>7007355</v>
          </cell>
          <cell r="AR13006">
            <v>7</v>
          </cell>
          <cell r="AS13006">
            <v>7</v>
          </cell>
          <cell r="AT13006">
            <v>7</v>
          </cell>
          <cell r="AU13006">
            <v>7</v>
          </cell>
          <cell r="AV13006" t="str">
            <v>VIABLE</v>
          </cell>
        </row>
        <row r="13007">
          <cell r="AP13007">
            <v>91011602</v>
          </cell>
          <cell r="AQ13007">
            <v>50006622</v>
          </cell>
          <cell r="AR13007">
            <v>7</v>
          </cell>
          <cell r="AS13007">
            <v>7</v>
          </cell>
          <cell r="AT13007">
            <v>7</v>
          </cell>
          <cell r="AU13007">
            <v>7</v>
          </cell>
          <cell r="AV13007" t="str">
            <v>VIABLE</v>
          </cell>
        </row>
        <row r="13008">
          <cell r="AP13008">
            <v>367253</v>
          </cell>
          <cell r="AQ13008">
            <v>7006823</v>
          </cell>
          <cell r="AR13008">
            <v>7</v>
          </cell>
          <cell r="AS13008">
            <v>42583</v>
          </cell>
          <cell r="AT13008" t="str">
            <v>SD Reservado Rehabilitación FDL BOSA Circuito Movilidad SD -</v>
          </cell>
          <cell r="AU13008">
            <v>42583</v>
          </cell>
          <cell r="AV13008" t="str">
            <v>RESERVADO FDL BOSA</v>
          </cell>
        </row>
        <row r="13009">
          <cell r="AP13009">
            <v>363641</v>
          </cell>
          <cell r="AQ13009">
            <v>7005377</v>
          </cell>
          <cell r="AR13009">
            <v>7</v>
          </cell>
          <cell r="AS13009">
            <v>7</v>
          </cell>
          <cell r="AT13009">
            <v>7</v>
          </cell>
          <cell r="AU13009">
            <v>7</v>
          </cell>
          <cell r="AV13009" t="str">
            <v>VIABLE</v>
          </cell>
        </row>
        <row r="13010">
          <cell r="AP13010">
            <v>363591</v>
          </cell>
          <cell r="AQ13010">
            <v>7005351</v>
          </cell>
          <cell r="AR13010">
            <v>7</v>
          </cell>
          <cell r="AS13010">
            <v>7</v>
          </cell>
          <cell r="AT13010">
            <v>7</v>
          </cell>
          <cell r="AU13010">
            <v>7</v>
          </cell>
          <cell r="AV13010" t="str">
            <v>VIABLE</v>
          </cell>
        </row>
        <row r="13011">
          <cell r="AP13011">
            <v>91011548</v>
          </cell>
          <cell r="AQ13011">
            <v>50006634</v>
          </cell>
          <cell r="AR13011">
            <v>7</v>
          </cell>
          <cell r="AS13011">
            <v>7</v>
          </cell>
          <cell r="AT13011">
            <v>7</v>
          </cell>
          <cell r="AU13011">
            <v>7</v>
          </cell>
          <cell r="AV13011" t="str">
            <v>VIABLE</v>
          </cell>
        </row>
        <row r="13012">
          <cell r="AP13012">
            <v>363827</v>
          </cell>
          <cell r="AQ13012">
            <v>7005452</v>
          </cell>
          <cell r="AR13012">
            <v>7</v>
          </cell>
          <cell r="AS13012">
            <v>7</v>
          </cell>
          <cell r="AT13012">
            <v>7</v>
          </cell>
          <cell r="AU13012">
            <v>7</v>
          </cell>
          <cell r="AV13012" t="str">
            <v>VIABLE</v>
          </cell>
        </row>
        <row r="13013">
          <cell r="AP13013">
            <v>363455</v>
          </cell>
          <cell r="AQ13013">
            <v>7005289</v>
          </cell>
          <cell r="AR13013">
            <v>7</v>
          </cell>
          <cell r="AS13013">
            <v>7</v>
          </cell>
          <cell r="AT13013">
            <v>7</v>
          </cell>
          <cell r="AU13013">
            <v>7</v>
          </cell>
          <cell r="AV13013" t="str">
            <v>VIABLE</v>
          </cell>
        </row>
        <row r="13014">
          <cell r="AP13014">
            <v>480659</v>
          </cell>
          <cell r="AQ13014">
            <v>50006635</v>
          </cell>
          <cell r="AR13014">
            <v>7</v>
          </cell>
          <cell r="AS13014">
            <v>7</v>
          </cell>
          <cell r="AT13014">
            <v>7</v>
          </cell>
          <cell r="AU13014">
            <v>7</v>
          </cell>
          <cell r="AV13014" t="str">
            <v>VIABLE</v>
          </cell>
        </row>
        <row r="13015">
          <cell r="AP13015">
            <v>363547</v>
          </cell>
          <cell r="AQ13015">
            <v>7005333</v>
          </cell>
          <cell r="AR13015">
            <v>7</v>
          </cell>
          <cell r="AS13015">
            <v>7</v>
          </cell>
          <cell r="AT13015">
            <v>7</v>
          </cell>
          <cell r="AU13015">
            <v>7</v>
          </cell>
          <cell r="AV13015" t="str">
            <v>VIABLE</v>
          </cell>
        </row>
        <row r="13016">
          <cell r="AP13016">
            <v>363550</v>
          </cell>
          <cell r="AQ13016">
            <v>7005334</v>
          </cell>
          <cell r="AR13016">
            <v>7</v>
          </cell>
          <cell r="AS13016">
            <v>7</v>
          </cell>
          <cell r="AT13016">
            <v>7</v>
          </cell>
          <cell r="AU13016">
            <v>7</v>
          </cell>
          <cell r="AV13016" t="str">
            <v>VIABLE</v>
          </cell>
        </row>
        <row r="13017">
          <cell r="AP13017">
            <v>363824</v>
          </cell>
          <cell r="AQ13017">
            <v>7005451</v>
          </cell>
          <cell r="AR13017">
            <v>7</v>
          </cell>
          <cell r="AS13017">
            <v>7</v>
          </cell>
          <cell r="AT13017">
            <v>7</v>
          </cell>
          <cell r="AU13017">
            <v>7</v>
          </cell>
          <cell r="AV13017" t="str">
            <v>VIABLE</v>
          </cell>
        </row>
        <row r="13018">
          <cell r="AP13018">
            <v>363493</v>
          </cell>
          <cell r="AQ13018">
            <v>7005308</v>
          </cell>
          <cell r="AR13018">
            <v>7</v>
          </cell>
          <cell r="AS13018">
            <v>7</v>
          </cell>
          <cell r="AT13018">
            <v>7</v>
          </cell>
          <cell r="AU13018">
            <v>7</v>
          </cell>
          <cell r="AV13018" t="str">
            <v>VIABLE</v>
          </cell>
        </row>
        <row r="13019">
          <cell r="AP13019">
            <v>363780</v>
          </cell>
          <cell r="AQ13019">
            <v>7005435</v>
          </cell>
          <cell r="AR13019">
            <v>7</v>
          </cell>
          <cell r="AS13019">
            <v>7</v>
          </cell>
          <cell r="AT13019">
            <v>7</v>
          </cell>
          <cell r="AU13019">
            <v>7</v>
          </cell>
          <cell r="AV13019" t="str">
            <v>VIABLE</v>
          </cell>
        </row>
        <row r="13020">
          <cell r="AP13020">
            <v>352205</v>
          </cell>
          <cell r="AQ13020">
            <v>7000857</v>
          </cell>
          <cell r="AR13020">
            <v>7</v>
          </cell>
          <cell r="AS13020">
            <v>7</v>
          </cell>
          <cell r="AT13020">
            <v>7</v>
          </cell>
          <cell r="AU13020">
            <v>7</v>
          </cell>
          <cell r="AV13020" t="str">
            <v>VIABLE</v>
          </cell>
        </row>
        <row r="13021">
          <cell r="AP13021">
            <v>352143</v>
          </cell>
          <cell r="AQ13021">
            <v>7000835</v>
          </cell>
          <cell r="AR13021">
            <v>7</v>
          </cell>
          <cell r="AS13021">
            <v>7</v>
          </cell>
          <cell r="AT13021">
            <v>7</v>
          </cell>
          <cell r="AU13021">
            <v>7</v>
          </cell>
          <cell r="AV13021" t="str">
            <v>VIABLE</v>
          </cell>
        </row>
        <row r="13022">
          <cell r="AP13022">
            <v>352296</v>
          </cell>
          <cell r="AQ13022">
            <v>7000891</v>
          </cell>
          <cell r="AR13022">
            <v>7</v>
          </cell>
          <cell r="AS13022">
            <v>7</v>
          </cell>
          <cell r="AT13022">
            <v>7</v>
          </cell>
          <cell r="AU13022">
            <v>7</v>
          </cell>
          <cell r="AV13022" t="str">
            <v>VIABLE</v>
          </cell>
        </row>
        <row r="13023">
          <cell r="AP13023">
            <v>351980</v>
          </cell>
          <cell r="AQ13023">
            <v>50008441</v>
          </cell>
          <cell r="AR13023">
            <v>7</v>
          </cell>
          <cell r="AS13023">
            <v>7</v>
          </cell>
          <cell r="AT13023">
            <v>7</v>
          </cell>
          <cell r="AU13023">
            <v>7</v>
          </cell>
          <cell r="AV13023" t="str">
            <v>VIABLE</v>
          </cell>
        </row>
        <row r="13024">
          <cell r="AP13024">
            <v>353650</v>
          </cell>
          <cell r="AQ13024">
            <v>7001374</v>
          </cell>
          <cell r="AR13024">
            <v>7</v>
          </cell>
          <cell r="AS13024">
            <v>7</v>
          </cell>
          <cell r="AT13024">
            <v>7</v>
          </cell>
          <cell r="AU13024">
            <v>7</v>
          </cell>
          <cell r="AV13024" t="str">
            <v>VIABLE</v>
          </cell>
        </row>
        <row r="13025">
          <cell r="AP13025">
            <v>353848</v>
          </cell>
          <cell r="AQ13025">
            <v>50008374</v>
          </cell>
          <cell r="AR13025">
            <v>7</v>
          </cell>
          <cell r="AS13025">
            <v>7</v>
          </cell>
          <cell r="AT13025">
            <v>7</v>
          </cell>
          <cell r="AU13025">
            <v>7</v>
          </cell>
          <cell r="AV13025" t="str">
            <v>VIABLE</v>
          </cell>
        </row>
        <row r="13026">
          <cell r="AP13026">
            <v>352495</v>
          </cell>
          <cell r="AQ13026">
            <v>7000962</v>
          </cell>
          <cell r="AR13026">
            <v>7</v>
          </cell>
          <cell r="AS13026">
            <v>7</v>
          </cell>
          <cell r="AT13026">
            <v>7</v>
          </cell>
          <cell r="AU13026">
            <v>7</v>
          </cell>
          <cell r="AV13026" t="str">
            <v>VIABLE</v>
          </cell>
        </row>
        <row r="13027">
          <cell r="AP13027">
            <v>473566</v>
          </cell>
          <cell r="AQ13027">
            <v>7008148</v>
          </cell>
          <cell r="AR13027">
            <v>7</v>
          </cell>
          <cell r="AS13027">
            <v>7</v>
          </cell>
          <cell r="AT13027">
            <v>7</v>
          </cell>
          <cell r="AU13027">
            <v>7</v>
          </cell>
          <cell r="AV13027" t="str">
            <v>VIABLE</v>
          </cell>
        </row>
        <row r="13028">
          <cell r="AP13028">
            <v>353200</v>
          </cell>
          <cell r="AQ13028">
            <v>7001218</v>
          </cell>
          <cell r="AR13028">
            <v>7</v>
          </cell>
          <cell r="AS13028">
            <v>7</v>
          </cell>
          <cell r="AT13028">
            <v>7</v>
          </cell>
          <cell r="AU13028">
            <v>7</v>
          </cell>
          <cell r="AV13028" t="str">
            <v>VIABLE</v>
          </cell>
        </row>
        <row r="13029">
          <cell r="AP13029">
            <v>471532</v>
          </cell>
          <cell r="AQ13029">
            <v>7008140</v>
          </cell>
          <cell r="AR13029">
            <v>7</v>
          </cell>
          <cell r="AS13029">
            <v>7</v>
          </cell>
          <cell r="AT13029">
            <v>7</v>
          </cell>
          <cell r="AU13029">
            <v>7</v>
          </cell>
          <cell r="AV13029" t="str">
            <v>VIABLE</v>
          </cell>
        </row>
        <row r="13030">
          <cell r="AP13030">
            <v>353407</v>
          </cell>
          <cell r="AQ13030">
            <v>7001288</v>
          </cell>
          <cell r="AR13030">
            <v>7</v>
          </cell>
          <cell r="AS13030">
            <v>7</v>
          </cell>
          <cell r="AT13030">
            <v>7</v>
          </cell>
          <cell r="AU13030">
            <v>7</v>
          </cell>
          <cell r="AV13030" t="str">
            <v>VIABLE</v>
          </cell>
        </row>
        <row r="13031">
          <cell r="AP13031">
            <v>354637</v>
          </cell>
          <cell r="AQ13031">
            <v>7001747</v>
          </cell>
          <cell r="AR13031">
            <v>7</v>
          </cell>
          <cell r="AS13031">
            <v>7</v>
          </cell>
          <cell r="AT13031">
            <v>7</v>
          </cell>
          <cell r="AU13031">
            <v>7</v>
          </cell>
          <cell r="AV13031" t="str">
            <v>VIABLE</v>
          </cell>
        </row>
        <row r="13032">
          <cell r="AP13032">
            <v>353038</v>
          </cell>
          <cell r="AQ13032">
            <v>7001160</v>
          </cell>
          <cell r="AR13032">
            <v>7</v>
          </cell>
          <cell r="AS13032">
            <v>7</v>
          </cell>
          <cell r="AT13032">
            <v>7</v>
          </cell>
          <cell r="AU13032">
            <v>7</v>
          </cell>
          <cell r="AV13032" t="str">
            <v>VIABLE</v>
          </cell>
        </row>
        <row r="13033">
          <cell r="AP13033">
            <v>353758</v>
          </cell>
          <cell r="AQ13033">
            <v>7001412</v>
          </cell>
          <cell r="AR13033">
            <v>7</v>
          </cell>
          <cell r="AS13033">
            <v>7</v>
          </cell>
          <cell r="AT13033">
            <v>7</v>
          </cell>
          <cell r="AU13033">
            <v>7</v>
          </cell>
          <cell r="AV13033" t="str">
            <v>VIABLE</v>
          </cell>
        </row>
        <row r="13034">
          <cell r="AP13034">
            <v>352040</v>
          </cell>
          <cell r="AQ13034">
            <v>7000798</v>
          </cell>
          <cell r="AR13034">
            <v>7</v>
          </cell>
          <cell r="AS13034">
            <v>7</v>
          </cell>
          <cell r="AT13034">
            <v>7</v>
          </cell>
          <cell r="AU13034">
            <v>7</v>
          </cell>
          <cell r="AV13034" t="str">
            <v>VIABLE</v>
          </cell>
        </row>
        <row r="13035">
          <cell r="AP13035">
            <v>352621</v>
          </cell>
          <cell r="AQ13035">
            <v>7001014</v>
          </cell>
          <cell r="AR13035">
            <v>7</v>
          </cell>
          <cell r="AS13035">
            <v>7</v>
          </cell>
          <cell r="AT13035">
            <v>7</v>
          </cell>
          <cell r="AU13035">
            <v>7</v>
          </cell>
          <cell r="AV13035" t="str">
            <v>VIABLE</v>
          </cell>
        </row>
        <row r="13036">
          <cell r="AP13036">
            <v>354214</v>
          </cell>
          <cell r="AQ13036">
            <v>7001583</v>
          </cell>
          <cell r="AR13036">
            <v>7</v>
          </cell>
          <cell r="AS13036">
            <v>7</v>
          </cell>
          <cell r="AT13036">
            <v>7</v>
          </cell>
          <cell r="AU13036">
            <v>7</v>
          </cell>
          <cell r="AV13036" t="str">
            <v>VIABLE</v>
          </cell>
        </row>
        <row r="13037">
          <cell r="AP13037">
            <v>353314</v>
          </cell>
          <cell r="AQ13037">
            <v>7001257</v>
          </cell>
          <cell r="AR13037">
            <v>7</v>
          </cell>
          <cell r="AS13037">
            <v>7</v>
          </cell>
          <cell r="AT13037">
            <v>7</v>
          </cell>
          <cell r="AU13037">
            <v>7</v>
          </cell>
          <cell r="AV13037" t="str">
            <v>VIABLE</v>
          </cell>
        </row>
        <row r="13038">
          <cell r="AP13038">
            <v>352081</v>
          </cell>
          <cell r="AQ13038">
            <v>7000812</v>
          </cell>
          <cell r="AR13038">
            <v>7</v>
          </cell>
          <cell r="AS13038">
            <v>7</v>
          </cell>
          <cell r="AT13038">
            <v>7</v>
          </cell>
          <cell r="AU13038">
            <v>7</v>
          </cell>
          <cell r="AV13038" t="str">
            <v>VIABLE</v>
          </cell>
        </row>
        <row r="13039">
          <cell r="AP13039">
            <v>353518</v>
          </cell>
          <cell r="AQ13039">
            <v>7001328</v>
          </cell>
          <cell r="AR13039">
            <v>7</v>
          </cell>
          <cell r="AS13039">
            <v>7</v>
          </cell>
          <cell r="AT13039">
            <v>7</v>
          </cell>
          <cell r="AU13039">
            <v>7</v>
          </cell>
          <cell r="AV13039" t="str">
            <v>VIABLE</v>
          </cell>
        </row>
        <row r="13040">
          <cell r="AP13040">
            <v>352945</v>
          </cell>
          <cell r="AQ13040">
            <v>7001127</v>
          </cell>
          <cell r="AR13040">
            <v>7</v>
          </cell>
          <cell r="AS13040">
            <v>7</v>
          </cell>
          <cell r="AT13040">
            <v>7</v>
          </cell>
          <cell r="AU13040">
            <v>7</v>
          </cell>
          <cell r="AV13040" t="str">
            <v>VIABLE</v>
          </cell>
        </row>
        <row r="13041">
          <cell r="AP13041">
            <v>354305</v>
          </cell>
          <cell r="AQ13041">
            <v>7001618</v>
          </cell>
          <cell r="AR13041">
            <v>7</v>
          </cell>
          <cell r="AS13041">
            <v>7</v>
          </cell>
          <cell r="AT13041">
            <v>7</v>
          </cell>
          <cell r="AU13041">
            <v>7</v>
          </cell>
          <cell r="AV13041" t="str">
            <v>VIABLE</v>
          </cell>
        </row>
        <row r="13042">
          <cell r="AP13042">
            <v>353974</v>
          </cell>
          <cell r="AQ13042">
            <v>7001487</v>
          </cell>
          <cell r="AR13042">
            <v>7</v>
          </cell>
          <cell r="AS13042">
            <v>7</v>
          </cell>
          <cell r="AT13042">
            <v>7</v>
          </cell>
          <cell r="AU13042">
            <v>7</v>
          </cell>
          <cell r="AV13042" t="str">
            <v>VIABLE</v>
          </cell>
        </row>
        <row r="13043">
          <cell r="AP13043">
            <v>369494</v>
          </cell>
          <cell r="AQ13043">
            <v>7007652</v>
          </cell>
          <cell r="AR13043">
            <v>7</v>
          </cell>
          <cell r="AS13043">
            <v>7</v>
          </cell>
          <cell r="AT13043">
            <v>7</v>
          </cell>
          <cell r="AU13043">
            <v>7</v>
          </cell>
          <cell r="AV13043" t="str">
            <v>VIABLE</v>
          </cell>
        </row>
        <row r="13044">
          <cell r="AP13044">
            <v>471479</v>
          </cell>
          <cell r="AQ13044">
            <v>7008049</v>
          </cell>
          <cell r="AR13044">
            <v>7</v>
          </cell>
          <cell r="AS13044">
            <v>7</v>
          </cell>
          <cell r="AT13044">
            <v>7</v>
          </cell>
          <cell r="AU13044">
            <v>7</v>
          </cell>
          <cell r="AV13044" t="str">
            <v>VIABLE</v>
          </cell>
        </row>
        <row r="13045">
          <cell r="AP13045">
            <v>369472</v>
          </cell>
          <cell r="AQ13045">
            <v>7007646</v>
          </cell>
          <cell r="AR13045">
            <v>7</v>
          </cell>
          <cell r="AS13045">
            <v>7</v>
          </cell>
          <cell r="AT13045">
            <v>7</v>
          </cell>
          <cell r="AU13045">
            <v>7</v>
          </cell>
          <cell r="AV13045" t="str">
            <v>VIABLE</v>
          </cell>
        </row>
        <row r="13046">
          <cell r="AP13046">
            <v>369480</v>
          </cell>
          <cell r="AQ13046">
            <v>7007648</v>
          </cell>
          <cell r="AR13046">
            <v>7</v>
          </cell>
          <cell r="AS13046">
            <v>7</v>
          </cell>
          <cell r="AT13046">
            <v>7</v>
          </cell>
          <cell r="AU13046">
            <v>7</v>
          </cell>
          <cell r="AV13046" t="str">
            <v>VIABLE</v>
          </cell>
        </row>
        <row r="13047">
          <cell r="AP13047">
            <v>369511</v>
          </cell>
          <cell r="AQ13047">
            <v>7007657</v>
          </cell>
          <cell r="AR13047">
            <v>7</v>
          </cell>
          <cell r="AS13047">
            <v>7</v>
          </cell>
          <cell r="AT13047">
            <v>7</v>
          </cell>
          <cell r="AU13047">
            <v>7</v>
          </cell>
          <cell r="AV13047" t="str">
            <v>VIABLE</v>
          </cell>
        </row>
        <row r="13048">
          <cell r="AP13048">
            <v>369406</v>
          </cell>
          <cell r="AQ13048">
            <v>7007623</v>
          </cell>
          <cell r="AR13048">
            <v>7</v>
          </cell>
          <cell r="AS13048">
            <v>7</v>
          </cell>
          <cell r="AT13048">
            <v>7</v>
          </cell>
          <cell r="AU13048">
            <v>7</v>
          </cell>
          <cell r="AV13048" t="str">
            <v>VIABLE</v>
          </cell>
        </row>
        <row r="13049">
          <cell r="AP13049">
            <v>369632</v>
          </cell>
          <cell r="AQ13049">
            <v>7007699</v>
          </cell>
          <cell r="AR13049">
            <v>7</v>
          </cell>
          <cell r="AS13049">
            <v>7</v>
          </cell>
          <cell r="AT13049">
            <v>7</v>
          </cell>
          <cell r="AU13049">
            <v>7</v>
          </cell>
          <cell r="AV13049" t="str">
            <v>VIABLE</v>
          </cell>
        </row>
        <row r="13050">
          <cell r="AP13050">
            <v>369519</v>
          </cell>
          <cell r="AQ13050">
            <v>7007659</v>
          </cell>
          <cell r="AR13050">
            <v>7</v>
          </cell>
          <cell r="AS13050">
            <v>7</v>
          </cell>
          <cell r="AT13050">
            <v>7</v>
          </cell>
          <cell r="AU13050">
            <v>7</v>
          </cell>
          <cell r="AV13050" t="str">
            <v>VIABLE</v>
          </cell>
        </row>
        <row r="13051">
          <cell r="AP13051">
            <v>369554</v>
          </cell>
          <cell r="AQ13051">
            <v>7007670</v>
          </cell>
          <cell r="AR13051">
            <v>7</v>
          </cell>
          <cell r="AS13051">
            <v>7</v>
          </cell>
          <cell r="AT13051">
            <v>7</v>
          </cell>
          <cell r="AU13051">
            <v>7</v>
          </cell>
          <cell r="AV13051" t="str">
            <v>VIABLE</v>
          </cell>
        </row>
        <row r="13052">
          <cell r="AP13052">
            <v>369684</v>
          </cell>
          <cell r="AQ13052">
            <v>7007720</v>
          </cell>
          <cell r="AR13052">
            <v>7</v>
          </cell>
          <cell r="AS13052">
            <v>7</v>
          </cell>
          <cell r="AT13052">
            <v>7</v>
          </cell>
          <cell r="AU13052">
            <v>7</v>
          </cell>
          <cell r="AV13052" t="str">
            <v>VIABLE</v>
          </cell>
        </row>
        <row r="13053">
          <cell r="AP13053">
            <v>369404</v>
          </cell>
          <cell r="AQ13053">
            <v>7007623</v>
          </cell>
          <cell r="AR13053">
            <v>7</v>
          </cell>
          <cell r="AS13053">
            <v>7</v>
          </cell>
          <cell r="AT13053">
            <v>7</v>
          </cell>
          <cell r="AU13053">
            <v>7</v>
          </cell>
          <cell r="AV13053" t="str">
            <v>VIABLE</v>
          </cell>
        </row>
        <row r="13054">
          <cell r="AP13054">
            <v>369506</v>
          </cell>
          <cell r="AQ13054">
            <v>7007656</v>
          </cell>
          <cell r="AR13054">
            <v>7</v>
          </cell>
          <cell r="AS13054">
            <v>7</v>
          </cell>
          <cell r="AT13054">
            <v>7</v>
          </cell>
          <cell r="AU13054">
            <v>7</v>
          </cell>
          <cell r="AV13054" t="str">
            <v>VIABLE</v>
          </cell>
        </row>
        <row r="13055">
          <cell r="AP13055">
            <v>369492</v>
          </cell>
          <cell r="AQ13055">
            <v>7007652</v>
          </cell>
          <cell r="AR13055">
            <v>7</v>
          </cell>
          <cell r="AS13055">
            <v>7</v>
          </cell>
          <cell r="AT13055">
            <v>7</v>
          </cell>
          <cell r="AU13055">
            <v>7</v>
          </cell>
          <cell r="AV13055" t="str">
            <v>VIABLE</v>
          </cell>
        </row>
        <row r="13056">
          <cell r="AP13056">
            <v>369594</v>
          </cell>
          <cell r="AQ13056">
            <v>7007684</v>
          </cell>
          <cell r="AR13056">
            <v>7</v>
          </cell>
          <cell r="AS13056">
            <v>7</v>
          </cell>
          <cell r="AT13056">
            <v>7</v>
          </cell>
          <cell r="AU13056">
            <v>7</v>
          </cell>
          <cell r="AV13056" t="str">
            <v>VIABLE</v>
          </cell>
        </row>
        <row r="13057">
          <cell r="AP13057">
            <v>369634</v>
          </cell>
          <cell r="AQ13057">
            <v>7007699</v>
          </cell>
          <cell r="AR13057">
            <v>7</v>
          </cell>
          <cell r="AS13057">
            <v>7</v>
          </cell>
          <cell r="AT13057">
            <v>7</v>
          </cell>
          <cell r="AU13057">
            <v>7</v>
          </cell>
          <cell r="AV13057" t="str">
            <v>VIABLE</v>
          </cell>
        </row>
        <row r="13058">
          <cell r="AP13058">
            <v>369470</v>
          </cell>
          <cell r="AQ13058">
            <v>7007646</v>
          </cell>
          <cell r="AR13058">
            <v>7</v>
          </cell>
          <cell r="AS13058">
            <v>7</v>
          </cell>
          <cell r="AT13058">
            <v>7</v>
          </cell>
          <cell r="AU13058">
            <v>7</v>
          </cell>
          <cell r="AV13058" t="str">
            <v>VIABLE</v>
          </cell>
        </row>
        <row r="13059">
          <cell r="AP13059">
            <v>369444</v>
          </cell>
          <cell r="AQ13059">
            <v>7007636</v>
          </cell>
          <cell r="AR13059">
            <v>7</v>
          </cell>
          <cell r="AS13059">
            <v>7</v>
          </cell>
          <cell r="AT13059">
            <v>7</v>
          </cell>
          <cell r="AU13059">
            <v>7</v>
          </cell>
          <cell r="AV13059" t="str">
            <v>VIABLE</v>
          </cell>
        </row>
        <row r="13060">
          <cell r="AP13060">
            <v>369556</v>
          </cell>
          <cell r="AQ13060">
            <v>7007670</v>
          </cell>
          <cell r="AR13060">
            <v>7</v>
          </cell>
          <cell r="AS13060">
            <v>7</v>
          </cell>
          <cell r="AT13060">
            <v>7</v>
          </cell>
          <cell r="AU13060">
            <v>7</v>
          </cell>
          <cell r="AV13060" t="str">
            <v>VIABLE</v>
          </cell>
        </row>
        <row r="13061">
          <cell r="AP13061">
            <v>471480</v>
          </cell>
          <cell r="AQ13061">
            <v>7008049</v>
          </cell>
          <cell r="AR13061">
            <v>7</v>
          </cell>
          <cell r="AS13061">
            <v>7</v>
          </cell>
          <cell r="AT13061">
            <v>7</v>
          </cell>
          <cell r="AU13061">
            <v>7</v>
          </cell>
          <cell r="AV13061" t="str">
            <v>VIABLE</v>
          </cell>
        </row>
        <row r="13062">
          <cell r="AP13062">
            <v>369592</v>
          </cell>
          <cell r="AQ13062">
            <v>7007684</v>
          </cell>
          <cell r="AR13062">
            <v>7</v>
          </cell>
          <cell r="AS13062">
            <v>7</v>
          </cell>
          <cell r="AT13062">
            <v>7</v>
          </cell>
          <cell r="AU13062">
            <v>7</v>
          </cell>
          <cell r="AV13062" t="str">
            <v>VIABLE</v>
          </cell>
        </row>
        <row r="13063">
          <cell r="AP13063">
            <v>369508</v>
          </cell>
          <cell r="AQ13063">
            <v>7007656</v>
          </cell>
          <cell r="AR13063">
            <v>7</v>
          </cell>
          <cell r="AS13063">
            <v>7</v>
          </cell>
          <cell r="AT13063">
            <v>7</v>
          </cell>
          <cell r="AU13063">
            <v>7</v>
          </cell>
          <cell r="AV13063" t="str">
            <v>VIABLE</v>
          </cell>
        </row>
        <row r="13064">
          <cell r="AP13064">
            <v>369521</v>
          </cell>
          <cell r="AQ13064">
            <v>7007659</v>
          </cell>
          <cell r="AR13064">
            <v>7</v>
          </cell>
          <cell r="AS13064">
            <v>7</v>
          </cell>
          <cell r="AT13064">
            <v>7</v>
          </cell>
          <cell r="AU13064">
            <v>7</v>
          </cell>
          <cell r="AV13064" t="str">
            <v>VIABLE</v>
          </cell>
        </row>
        <row r="13065">
          <cell r="AP13065">
            <v>369478</v>
          </cell>
          <cell r="AQ13065">
            <v>7007648</v>
          </cell>
          <cell r="AR13065">
            <v>7</v>
          </cell>
          <cell r="AS13065">
            <v>7</v>
          </cell>
          <cell r="AT13065">
            <v>7</v>
          </cell>
          <cell r="AU13065">
            <v>7</v>
          </cell>
          <cell r="AV13065" t="str">
            <v>VIABLE</v>
          </cell>
        </row>
        <row r="13066">
          <cell r="AP13066">
            <v>369446</v>
          </cell>
          <cell r="AQ13066">
            <v>7007636</v>
          </cell>
          <cell r="AR13066">
            <v>7</v>
          </cell>
          <cell r="AS13066">
            <v>7</v>
          </cell>
          <cell r="AT13066">
            <v>7</v>
          </cell>
          <cell r="AU13066">
            <v>7</v>
          </cell>
          <cell r="AV13066" t="str">
            <v>VIABLE</v>
          </cell>
        </row>
        <row r="13067">
          <cell r="AP13067">
            <v>369513</v>
          </cell>
          <cell r="AQ13067">
            <v>7007657</v>
          </cell>
          <cell r="AR13067">
            <v>7</v>
          </cell>
          <cell r="AS13067">
            <v>7</v>
          </cell>
          <cell r="AT13067">
            <v>7</v>
          </cell>
          <cell r="AU13067">
            <v>7</v>
          </cell>
          <cell r="AV13067" t="str">
            <v>VIABLE</v>
          </cell>
        </row>
        <row r="13068">
          <cell r="AP13068">
            <v>369686</v>
          </cell>
          <cell r="AQ13068">
            <v>7007720</v>
          </cell>
          <cell r="AR13068">
            <v>7</v>
          </cell>
          <cell r="AS13068">
            <v>7</v>
          </cell>
          <cell r="AT13068">
            <v>7</v>
          </cell>
          <cell r="AU13068">
            <v>7</v>
          </cell>
          <cell r="AV13068" t="str">
            <v>VIABLE</v>
          </cell>
        </row>
        <row r="13069">
          <cell r="AP13069">
            <v>362861</v>
          </cell>
          <cell r="AQ13069">
            <v>7005054</v>
          </cell>
          <cell r="AR13069">
            <v>7</v>
          </cell>
          <cell r="AS13069">
            <v>7</v>
          </cell>
          <cell r="AT13069">
            <v>7</v>
          </cell>
          <cell r="AU13069">
            <v>7</v>
          </cell>
          <cell r="AV13069" t="str">
            <v>VIABLE</v>
          </cell>
        </row>
        <row r="13070">
          <cell r="AP13070">
            <v>362106</v>
          </cell>
          <cell r="AQ13070">
            <v>7004757</v>
          </cell>
          <cell r="AR13070">
            <v>7</v>
          </cell>
          <cell r="AS13070">
            <v>7</v>
          </cell>
          <cell r="AT13070">
            <v>7</v>
          </cell>
          <cell r="AU13070">
            <v>7</v>
          </cell>
          <cell r="AV13070" t="str">
            <v>FDL BOSA</v>
          </cell>
        </row>
        <row r="13071">
          <cell r="AP13071">
            <v>362412</v>
          </cell>
          <cell r="AQ13071">
            <v>7004879</v>
          </cell>
          <cell r="AR13071">
            <v>7</v>
          </cell>
          <cell r="AS13071">
            <v>7</v>
          </cell>
          <cell r="AT13071">
            <v>7</v>
          </cell>
          <cell r="AU13071">
            <v>7</v>
          </cell>
          <cell r="AV13071" t="str">
            <v>VIABLE</v>
          </cell>
        </row>
        <row r="13072">
          <cell r="AP13072">
            <v>361968</v>
          </cell>
          <cell r="AQ13072">
            <v>7004703</v>
          </cell>
          <cell r="AR13072">
            <v>7</v>
          </cell>
          <cell r="AS13072">
            <v>7</v>
          </cell>
          <cell r="AT13072">
            <v>7</v>
          </cell>
          <cell r="AU13072">
            <v>7</v>
          </cell>
          <cell r="AV13072" t="str">
            <v>VIABLE</v>
          </cell>
        </row>
        <row r="13073">
          <cell r="AP13073">
            <v>363127</v>
          </cell>
          <cell r="AQ13073">
            <v>7005154</v>
          </cell>
          <cell r="AR13073">
            <v>7</v>
          </cell>
          <cell r="AS13073">
            <v>7</v>
          </cell>
          <cell r="AT13073">
            <v>7</v>
          </cell>
          <cell r="AU13073">
            <v>7</v>
          </cell>
          <cell r="AV13073" t="str">
            <v>VIABLE</v>
          </cell>
        </row>
        <row r="13074">
          <cell r="AP13074">
            <v>361917</v>
          </cell>
          <cell r="AQ13074">
            <v>7004685</v>
          </cell>
          <cell r="AR13074">
            <v>7</v>
          </cell>
          <cell r="AS13074">
            <v>42342</v>
          </cell>
          <cell r="AT13074" t="str">
            <v>IDU-1662-2014 Contratado Construcción IDU Circuito Movilidad  -</v>
          </cell>
          <cell r="AU13074">
            <v>42342</v>
          </cell>
          <cell r="AV13074" t="str">
            <v>Proyectos en Factibilidad:Troncal Cali</v>
          </cell>
        </row>
        <row r="13075">
          <cell r="AP13075">
            <v>362657</v>
          </cell>
          <cell r="AQ13075">
            <v>7004975</v>
          </cell>
          <cell r="AR13075">
            <v>7</v>
          </cell>
          <cell r="AS13075">
            <v>7</v>
          </cell>
          <cell r="AT13075">
            <v>7</v>
          </cell>
          <cell r="AU13075">
            <v>7</v>
          </cell>
          <cell r="AV13075" t="str">
            <v>VIABLE</v>
          </cell>
        </row>
        <row r="13076">
          <cell r="AP13076">
            <v>362280</v>
          </cell>
          <cell r="AQ13076">
            <v>7004824</v>
          </cell>
          <cell r="AR13076">
            <v>7</v>
          </cell>
          <cell r="AS13076">
            <v>7</v>
          </cell>
          <cell r="AT13076">
            <v>7</v>
          </cell>
          <cell r="AU13076">
            <v>7</v>
          </cell>
          <cell r="AV13076" t="str">
            <v>VIABLE</v>
          </cell>
        </row>
        <row r="13077">
          <cell r="AP13077">
            <v>361959</v>
          </cell>
          <cell r="AQ13077">
            <v>7004700</v>
          </cell>
          <cell r="AR13077">
            <v>7</v>
          </cell>
          <cell r="AS13077">
            <v>7</v>
          </cell>
          <cell r="AT13077">
            <v>7</v>
          </cell>
          <cell r="AU13077">
            <v>7</v>
          </cell>
          <cell r="AV13077" t="str">
            <v>VIABLE</v>
          </cell>
        </row>
        <row r="13078">
          <cell r="AP13078">
            <v>368453</v>
          </cell>
          <cell r="AQ13078">
            <v>7007281</v>
          </cell>
          <cell r="AR13078">
            <v>7</v>
          </cell>
          <cell r="AS13078">
            <v>7</v>
          </cell>
          <cell r="AT13078">
            <v>7</v>
          </cell>
          <cell r="AU13078">
            <v>7</v>
          </cell>
          <cell r="AV13078" t="str">
            <v>VIABLE</v>
          </cell>
        </row>
        <row r="13079">
          <cell r="AP13079">
            <v>368094</v>
          </cell>
          <cell r="AQ13079">
            <v>7007142</v>
          </cell>
          <cell r="AR13079">
            <v>7</v>
          </cell>
          <cell r="AS13079">
            <v>7</v>
          </cell>
          <cell r="AT13079">
            <v>7</v>
          </cell>
          <cell r="AU13079">
            <v>7</v>
          </cell>
          <cell r="AV13079" t="str">
            <v>VIABLE</v>
          </cell>
        </row>
        <row r="13080">
          <cell r="AP13080">
            <v>367675</v>
          </cell>
          <cell r="AQ13080">
            <v>7006986</v>
          </cell>
          <cell r="AR13080">
            <v>7</v>
          </cell>
          <cell r="AS13080">
            <v>40897</v>
          </cell>
          <cell r="AT13080" t="str">
            <v>UMV-78-2010 Terminado Rehabilitación UAERMV Local  -</v>
          </cell>
          <cell r="AU13080">
            <v>40897</v>
          </cell>
          <cell r="AV13080" t="str">
            <v>UAERMV</v>
          </cell>
        </row>
        <row r="13081">
          <cell r="AP13081">
            <v>368456</v>
          </cell>
          <cell r="AQ13081">
            <v>7007282</v>
          </cell>
          <cell r="AR13081">
            <v>7</v>
          </cell>
          <cell r="AS13081">
            <v>7</v>
          </cell>
          <cell r="AT13081">
            <v>7</v>
          </cell>
          <cell r="AU13081">
            <v>7</v>
          </cell>
          <cell r="AV13081" t="str">
            <v>VIABLE</v>
          </cell>
        </row>
        <row r="13082">
          <cell r="AP13082">
            <v>368238</v>
          </cell>
          <cell r="AQ13082">
            <v>7007204</v>
          </cell>
          <cell r="AR13082">
            <v>7</v>
          </cell>
          <cell r="AS13082">
            <v>7</v>
          </cell>
          <cell r="AT13082">
            <v>7</v>
          </cell>
          <cell r="AU13082">
            <v>7</v>
          </cell>
          <cell r="AV13082" t="str">
            <v>VIABLE</v>
          </cell>
        </row>
        <row r="13083">
          <cell r="AP13083">
            <v>368014</v>
          </cell>
          <cell r="AQ13083">
            <v>7007110</v>
          </cell>
          <cell r="AR13083">
            <v>7</v>
          </cell>
          <cell r="AS13083">
            <v>7</v>
          </cell>
          <cell r="AT13083">
            <v>7</v>
          </cell>
          <cell r="AU13083">
            <v>7</v>
          </cell>
          <cell r="AV13083" t="str">
            <v>VIABLE</v>
          </cell>
        </row>
        <row r="13084">
          <cell r="AP13084">
            <v>367917</v>
          </cell>
          <cell r="AQ13084">
            <v>7007075</v>
          </cell>
          <cell r="AR13084">
            <v>7</v>
          </cell>
          <cell r="AS13084">
            <v>40897</v>
          </cell>
          <cell r="AT13084" t="str">
            <v>UMV-78-2010 Terminado Rehabilitación UAERMV Local  -</v>
          </cell>
          <cell r="AU13084">
            <v>40897</v>
          </cell>
          <cell r="AV13084" t="str">
            <v>UAERMV</v>
          </cell>
        </row>
        <row r="13085">
          <cell r="AP13085">
            <v>364021</v>
          </cell>
          <cell r="AQ13085">
            <v>7005526</v>
          </cell>
          <cell r="AR13085">
            <v>7</v>
          </cell>
          <cell r="AS13085">
            <v>7</v>
          </cell>
          <cell r="AT13085">
            <v>7</v>
          </cell>
          <cell r="AU13085">
            <v>7</v>
          </cell>
          <cell r="AV13085" t="str">
            <v>VIABLE</v>
          </cell>
        </row>
        <row r="13086">
          <cell r="AP13086">
            <v>364577</v>
          </cell>
          <cell r="AQ13086">
            <v>7005734</v>
          </cell>
          <cell r="AR13086">
            <v>7</v>
          </cell>
          <cell r="AS13086">
            <v>7</v>
          </cell>
          <cell r="AT13086">
            <v>7</v>
          </cell>
          <cell r="AU13086">
            <v>7</v>
          </cell>
          <cell r="AV13086" t="str">
            <v>VIABLE</v>
          </cell>
        </row>
        <row r="13087">
          <cell r="AP13087">
            <v>364238</v>
          </cell>
          <cell r="AQ13087">
            <v>7005606</v>
          </cell>
          <cell r="AR13087">
            <v>7</v>
          </cell>
          <cell r="AS13087">
            <v>7</v>
          </cell>
          <cell r="AT13087">
            <v>7</v>
          </cell>
          <cell r="AU13087">
            <v>7</v>
          </cell>
          <cell r="AV13087" t="str">
            <v>VIABLE</v>
          </cell>
        </row>
        <row r="13088">
          <cell r="AP13088">
            <v>363334</v>
          </cell>
          <cell r="AQ13088">
            <v>7005240</v>
          </cell>
          <cell r="AR13088">
            <v>7</v>
          </cell>
          <cell r="AS13088">
            <v>7</v>
          </cell>
          <cell r="AT13088">
            <v>7</v>
          </cell>
          <cell r="AU13088">
            <v>7</v>
          </cell>
          <cell r="AV13088" t="str">
            <v>VIABLE</v>
          </cell>
        </row>
        <row r="13089">
          <cell r="AP13089">
            <v>363502</v>
          </cell>
          <cell r="AQ13089">
            <v>7005316</v>
          </cell>
          <cell r="AR13089">
            <v>7</v>
          </cell>
          <cell r="AS13089">
            <v>7</v>
          </cell>
          <cell r="AT13089">
            <v>7</v>
          </cell>
          <cell r="AU13089">
            <v>7</v>
          </cell>
          <cell r="AV13089" t="str">
            <v>VIABLE</v>
          </cell>
        </row>
        <row r="13090">
          <cell r="AP13090">
            <v>365163</v>
          </cell>
          <cell r="AQ13090">
            <v>7005966</v>
          </cell>
          <cell r="AR13090">
            <v>7</v>
          </cell>
          <cell r="AS13090">
            <v>7</v>
          </cell>
          <cell r="AT13090">
            <v>7</v>
          </cell>
          <cell r="AU13090">
            <v>7</v>
          </cell>
          <cell r="AV13090" t="str">
            <v>VIABLE</v>
          </cell>
        </row>
        <row r="13091">
          <cell r="AP13091">
            <v>366078</v>
          </cell>
          <cell r="AQ13091">
            <v>7006354</v>
          </cell>
          <cell r="AR13091">
            <v>7</v>
          </cell>
          <cell r="AS13091">
            <v>7</v>
          </cell>
          <cell r="AT13091">
            <v>7</v>
          </cell>
          <cell r="AU13091">
            <v>7</v>
          </cell>
          <cell r="AV13091" t="str">
            <v>VIABLE</v>
          </cell>
        </row>
        <row r="13092">
          <cell r="AP13092">
            <v>366364</v>
          </cell>
          <cell r="AQ13092">
            <v>7006477</v>
          </cell>
          <cell r="AR13092">
            <v>7</v>
          </cell>
          <cell r="AS13092">
            <v>7</v>
          </cell>
          <cell r="AT13092">
            <v>7</v>
          </cell>
          <cell r="AU13092">
            <v>7</v>
          </cell>
          <cell r="AV13092" t="str">
            <v>VIABLE</v>
          </cell>
        </row>
        <row r="13093">
          <cell r="AP13093">
            <v>471484</v>
          </cell>
          <cell r="AQ13093">
            <v>7008054</v>
          </cell>
          <cell r="AR13093">
            <v>7</v>
          </cell>
          <cell r="AS13093">
            <v>7</v>
          </cell>
          <cell r="AT13093">
            <v>7</v>
          </cell>
          <cell r="AU13093">
            <v>7</v>
          </cell>
          <cell r="AV13093" t="str">
            <v>VIABLE</v>
          </cell>
        </row>
        <row r="13094">
          <cell r="AP13094">
            <v>366057</v>
          </cell>
          <cell r="AQ13094">
            <v>7006343</v>
          </cell>
          <cell r="AR13094">
            <v>7</v>
          </cell>
          <cell r="AS13094">
            <v>7</v>
          </cell>
          <cell r="AT13094">
            <v>7</v>
          </cell>
          <cell r="AU13094">
            <v>7</v>
          </cell>
          <cell r="AV13094" t="str">
            <v>VIABLE</v>
          </cell>
        </row>
        <row r="13095">
          <cell r="AP13095">
            <v>366435</v>
          </cell>
          <cell r="AQ13095">
            <v>7006505</v>
          </cell>
          <cell r="AR13095">
            <v>7</v>
          </cell>
          <cell r="AS13095">
            <v>7</v>
          </cell>
          <cell r="AT13095">
            <v>7</v>
          </cell>
          <cell r="AU13095">
            <v>7</v>
          </cell>
          <cell r="AV13095" t="str">
            <v>VIABLE</v>
          </cell>
        </row>
        <row r="13096">
          <cell r="AP13096">
            <v>366459</v>
          </cell>
          <cell r="AQ13096">
            <v>7006513</v>
          </cell>
          <cell r="AR13096">
            <v>7</v>
          </cell>
          <cell r="AS13096">
            <v>41676</v>
          </cell>
          <cell r="AT13096" t="str">
            <v>SD Terminado Rehabilitación UAERMV Circuito Movilidad  -</v>
          </cell>
          <cell r="AU13096">
            <v>41676</v>
          </cell>
          <cell r="AV13096" t="str">
            <v>UAERMV</v>
          </cell>
        </row>
        <row r="13097">
          <cell r="AP13097">
            <v>366295</v>
          </cell>
          <cell r="AQ13097">
            <v>7006448</v>
          </cell>
          <cell r="AR13097">
            <v>7</v>
          </cell>
          <cell r="AS13097">
            <v>7</v>
          </cell>
          <cell r="AT13097">
            <v>7</v>
          </cell>
          <cell r="AU13097">
            <v>7</v>
          </cell>
          <cell r="AV13097" t="str">
            <v>VIABLE</v>
          </cell>
        </row>
        <row r="13098">
          <cell r="AP13098">
            <v>91011615</v>
          </cell>
          <cell r="AQ13098">
            <v>30000646</v>
          </cell>
          <cell r="AR13098">
            <v>7</v>
          </cell>
          <cell r="AS13098">
            <v>7</v>
          </cell>
          <cell r="AT13098">
            <v>7</v>
          </cell>
          <cell r="AU13098">
            <v>7</v>
          </cell>
          <cell r="AV13098" t="str">
            <v>VIABLE</v>
          </cell>
        </row>
        <row r="13099">
          <cell r="AP13099">
            <v>366123</v>
          </cell>
          <cell r="AQ13099">
            <v>7006376</v>
          </cell>
          <cell r="AR13099">
            <v>7</v>
          </cell>
          <cell r="AS13099">
            <v>7</v>
          </cell>
          <cell r="AT13099">
            <v>7</v>
          </cell>
          <cell r="AU13099">
            <v>7</v>
          </cell>
          <cell r="AV13099" t="str">
            <v>VIABLE</v>
          </cell>
        </row>
        <row r="13100">
          <cell r="AP13100">
            <v>366015</v>
          </cell>
          <cell r="AQ13100">
            <v>7006325</v>
          </cell>
          <cell r="AR13100">
            <v>7</v>
          </cell>
          <cell r="AS13100">
            <v>7</v>
          </cell>
          <cell r="AT13100">
            <v>7</v>
          </cell>
          <cell r="AU13100">
            <v>7</v>
          </cell>
          <cell r="AV13100" t="str">
            <v>VIABLE</v>
          </cell>
        </row>
        <row r="13101">
          <cell r="AP13101">
            <v>366307</v>
          </cell>
          <cell r="AQ13101">
            <v>7006454</v>
          </cell>
          <cell r="AR13101">
            <v>7</v>
          </cell>
          <cell r="AS13101">
            <v>7</v>
          </cell>
          <cell r="AT13101">
            <v>7</v>
          </cell>
          <cell r="AU13101">
            <v>7</v>
          </cell>
          <cell r="AV13101" t="str">
            <v>VIABLE</v>
          </cell>
        </row>
        <row r="13102">
          <cell r="AP13102">
            <v>366149</v>
          </cell>
          <cell r="AQ13102">
            <v>7006385</v>
          </cell>
          <cell r="AR13102">
            <v>7</v>
          </cell>
          <cell r="AS13102">
            <v>7</v>
          </cell>
          <cell r="AT13102">
            <v>7</v>
          </cell>
          <cell r="AU13102">
            <v>7</v>
          </cell>
          <cell r="AV13102" t="str">
            <v>FDL BOSA</v>
          </cell>
        </row>
        <row r="13103">
          <cell r="AP13103">
            <v>366450</v>
          </cell>
          <cell r="AQ13103">
            <v>7006510</v>
          </cell>
          <cell r="AR13103">
            <v>7</v>
          </cell>
          <cell r="AS13103">
            <v>41676</v>
          </cell>
          <cell r="AT13103" t="str">
            <v>SD Terminado Rehabilitación UAERMV Circuito Movilidad  -</v>
          </cell>
          <cell r="AU13103">
            <v>41676</v>
          </cell>
          <cell r="AV13103" t="str">
            <v>UAERMV</v>
          </cell>
        </row>
        <row r="13104">
          <cell r="AP13104">
            <v>366224</v>
          </cell>
          <cell r="AQ13104">
            <v>7006417</v>
          </cell>
          <cell r="AR13104">
            <v>7</v>
          </cell>
          <cell r="AS13104">
            <v>7</v>
          </cell>
          <cell r="AT13104">
            <v>7</v>
          </cell>
          <cell r="AU13104">
            <v>7</v>
          </cell>
          <cell r="AV13104" t="str">
            <v>VIABLE</v>
          </cell>
        </row>
        <row r="13105">
          <cell r="AP13105">
            <v>366453</v>
          </cell>
          <cell r="AQ13105">
            <v>7006511</v>
          </cell>
          <cell r="AR13105">
            <v>7</v>
          </cell>
          <cell r="AS13105">
            <v>7</v>
          </cell>
          <cell r="AT13105">
            <v>7</v>
          </cell>
          <cell r="AU13105">
            <v>7</v>
          </cell>
          <cell r="AV13105" t="str">
            <v>VIABLE</v>
          </cell>
        </row>
        <row r="13106">
          <cell r="AP13106">
            <v>366173</v>
          </cell>
          <cell r="AQ13106">
            <v>7006396</v>
          </cell>
          <cell r="AR13106">
            <v>7</v>
          </cell>
          <cell r="AS13106">
            <v>7</v>
          </cell>
          <cell r="AT13106">
            <v>7</v>
          </cell>
          <cell r="AU13106">
            <v>7</v>
          </cell>
          <cell r="AV13106" t="str">
            <v>VIABLE</v>
          </cell>
        </row>
        <row r="13107">
          <cell r="AP13107">
            <v>366414</v>
          </cell>
          <cell r="AQ13107">
            <v>7006493</v>
          </cell>
          <cell r="AR13107">
            <v>7</v>
          </cell>
          <cell r="AS13107">
            <v>7</v>
          </cell>
          <cell r="AT13107">
            <v>7</v>
          </cell>
          <cell r="AU13107">
            <v>7</v>
          </cell>
          <cell r="AV13107" t="str">
            <v>VIABLE</v>
          </cell>
        </row>
        <row r="13108">
          <cell r="AP13108">
            <v>366429</v>
          </cell>
          <cell r="AQ13108">
            <v>7006501</v>
          </cell>
          <cell r="AR13108">
            <v>7</v>
          </cell>
          <cell r="AS13108">
            <v>42313</v>
          </cell>
          <cell r="AT13108" t="str">
            <v>IDU-73-2008 Terminado Rehabilitación IDU Circuito Movilidad  -</v>
          </cell>
          <cell r="AU13108">
            <v>42313</v>
          </cell>
          <cell r="AV13108" t="str">
            <v>IDU</v>
          </cell>
        </row>
        <row r="13109">
          <cell r="AP13109">
            <v>366206</v>
          </cell>
          <cell r="AQ13109">
            <v>7006410</v>
          </cell>
          <cell r="AR13109">
            <v>7</v>
          </cell>
          <cell r="AS13109">
            <v>7</v>
          </cell>
          <cell r="AT13109">
            <v>7</v>
          </cell>
          <cell r="AU13109">
            <v>7</v>
          </cell>
          <cell r="AV13109" t="str">
            <v>VIABLE</v>
          </cell>
        </row>
        <row r="13110">
          <cell r="AP13110">
            <v>471579</v>
          </cell>
          <cell r="AQ13110">
            <v>7008195</v>
          </cell>
          <cell r="AR13110">
            <v>7</v>
          </cell>
          <cell r="AS13110">
            <v>7</v>
          </cell>
          <cell r="AT13110">
            <v>7</v>
          </cell>
          <cell r="AU13110">
            <v>7</v>
          </cell>
          <cell r="AV13110" t="str">
            <v>VIABLE</v>
          </cell>
        </row>
        <row r="13111">
          <cell r="AP13111">
            <v>350453</v>
          </cell>
          <cell r="AQ13111">
            <v>7000146</v>
          </cell>
          <cell r="AR13111">
            <v>7</v>
          </cell>
          <cell r="AS13111">
            <v>7</v>
          </cell>
          <cell r="AT13111">
            <v>7</v>
          </cell>
          <cell r="AU13111">
            <v>7</v>
          </cell>
          <cell r="AV13111" t="str">
            <v>VIABLE</v>
          </cell>
        </row>
        <row r="13112">
          <cell r="AP13112">
            <v>91012619</v>
          </cell>
          <cell r="AQ13112">
            <v>7000113</v>
          </cell>
          <cell r="AR13112">
            <v>7</v>
          </cell>
          <cell r="AS13112">
            <v>7</v>
          </cell>
          <cell r="AT13112">
            <v>7</v>
          </cell>
          <cell r="AU13112">
            <v>7</v>
          </cell>
          <cell r="AV13112" t="str">
            <v>VIABLE</v>
          </cell>
        </row>
        <row r="13113">
          <cell r="AP13113">
            <v>350888</v>
          </cell>
          <cell r="AQ13113">
            <v>7000324</v>
          </cell>
          <cell r="AR13113">
            <v>7</v>
          </cell>
          <cell r="AS13113">
            <v>7</v>
          </cell>
          <cell r="AT13113">
            <v>7</v>
          </cell>
          <cell r="AU13113">
            <v>7</v>
          </cell>
          <cell r="AV13113" t="str">
            <v>VIABLE</v>
          </cell>
        </row>
        <row r="13114">
          <cell r="AP13114">
            <v>350825</v>
          </cell>
          <cell r="AQ13114">
            <v>7000301</v>
          </cell>
          <cell r="AR13114">
            <v>7</v>
          </cell>
          <cell r="AS13114">
            <v>7</v>
          </cell>
          <cell r="AT13114">
            <v>7</v>
          </cell>
          <cell r="AU13114">
            <v>7</v>
          </cell>
          <cell r="AV13114" t="str">
            <v>VIABLE</v>
          </cell>
        </row>
        <row r="13115">
          <cell r="AP13115">
            <v>91012608</v>
          </cell>
          <cell r="AQ13115">
            <v>7000346</v>
          </cell>
          <cell r="AR13115">
            <v>7</v>
          </cell>
          <cell r="AS13115">
            <v>7</v>
          </cell>
          <cell r="AT13115">
            <v>7</v>
          </cell>
          <cell r="AU13115">
            <v>7</v>
          </cell>
          <cell r="AV13115" t="str">
            <v>VIABLE</v>
          </cell>
        </row>
        <row r="13116">
          <cell r="AP13116">
            <v>91012596</v>
          </cell>
          <cell r="AQ13116">
            <v>50006857</v>
          </cell>
          <cell r="AR13116">
            <v>7</v>
          </cell>
          <cell r="AS13116">
            <v>7</v>
          </cell>
          <cell r="AT13116">
            <v>7</v>
          </cell>
          <cell r="AU13116">
            <v>7</v>
          </cell>
          <cell r="AV13116" t="str">
            <v>VIABLE</v>
          </cell>
        </row>
        <row r="13117">
          <cell r="AP13117">
            <v>350234</v>
          </cell>
          <cell r="AQ13117">
            <v>7000087</v>
          </cell>
          <cell r="AR13117">
            <v>7</v>
          </cell>
          <cell r="AS13117">
            <v>7</v>
          </cell>
          <cell r="AT13117">
            <v>7</v>
          </cell>
          <cell r="AU13117">
            <v>7</v>
          </cell>
          <cell r="AV13117" t="str">
            <v>VIABLE</v>
          </cell>
        </row>
        <row r="13118">
          <cell r="AP13118">
            <v>350275</v>
          </cell>
          <cell r="AQ13118">
            <v>7000101</v>
          </cell>
          <cell r="AR13118">
            <v>7</v>
          </cell>
          <cell r="AS13118">
            <v>7</v>
          </cell>
          <cell r="AT13118">
            <v>7</v>
          </cell>
          <cell r="AU13118">
            <v>7</v>
          </cell>
          <cell r="AV13118" t="str">
            <v>VIABLE</v>
          </cell>
        </row>
        <row r="13119">
          <cell r="AP13119">
            <v>91012640</v>
          </cell>
          <cell r="AQ13119">
            <v>7000067</v>
          </cell>
          <cell r="AR13119">
            <v>7</v>
          </cell>
          <cell r="AS13119">
            <v>7</v>
          </cell>
          <cell r="AT13119">
            <v>7</v>
          </cell>
          <cell r="AU13119">
            <v>7</v>
          </cell>
          <cell r="AV13119" t="str">
            <v>VIABLE</v>
          </cell>
        </row>
        <row r="13120">
          <cell r="AP13120">
            <v>91012595</v>
          </cell>
          <cell r="AQ13120">
            <v>50006858</v>
          </cell>
          <cell r="AR13120">
            <v>7</v>
          </cell>
          <cell r="AS13120">
            <v>7</v>
          </cell>
          <cell r="AT13120">
            <v>7</v>
          </cell>
          <cell r="AU13120">
            <v>7</v>
          </cell>
          <cell r="AV13120" t="str">
            <v>VIABLE</v>
          </cell>
        </row>
        <row r="13121">
          <cell r="AP13121">
            <v>91012623</v>
          </cell>
          <cell r="AQ13121">
            <v>7000108</v>
          </cell>
          <cell r="AR13121">
            <v>7</v>
          </cell>
          <cell r="AS13121">
            <v>7</v>
          </cell>
          <cell r="AT13121">
            <v>7</v>
          </cell>
          <cell r="AU13121">
            <v>7</v>
          </cell>
          <cell r="AV13121" t="str">
            <v>VIABLE</v>
          </cell>
        </row>
        <row r="13122">
          <cell r="AP13122">
            <v>350945</v>
          </cell>
          <cell r="AQ13122">
            <v>7000346</v>
          </cell>
          <cell r="AR13122">
            <v>7</v>
          </cell>
          <cell r="AS13122">
            <v>7</v>
          </cell>
          <cell r="AT13122">
            <v>7</v>
          </cell>
          <cell r="AU13122">
            <v>7</v>
          </cell>
          <cell r="AV13122" t="str">
            <v>VIABLE</v>
          </cell>
        </row>
        <row r="13123">
          <cell r="AP13123">
            <v>350649</v>
          </cell>
          <cell r="AQ13123">
            <v>7000234</v>
          </cell>
          <cell r="AR13123">
            <v>7</v>
          </cell>
          <cell r="AS13123">
            <v>7</v>
          </cell>
          <cell r="AT13123">
            <v>7</v>
          </cell>
          <cell r="AU13123">
            <v>7</v>
          </cell>
          <cell r="AV13123" t="str">
            <v>VIABLE</v>
          </cell>
        </row>
        <row r="13124">
          <cell r="AP13124">
            <v>350338</v>
          </cell>
          <cell r="AQ13124">
            <v>7000120</v>
          </cell>
          <cell r="AR13124">
            <v>7</v>
          </cell>
          <cell r="AS13124">
            <v>7</v>
          </cell>
          <cell r="AT13124">
            <v>7</v>
          </cell>
          <cell r="AU13124">
            <v>7</v>
          </cell>
          <cell r="AV13124" t="str">
            <v>VIABLE</v>
          </cell>
        </row>
        <row r="13125">
          <cell r="AP13125">
            <v>350837</v>
          </cell>
          <cell r="AQ13125">
            <v>7000306</v>
          </cell>
          <cell r="AR13125">
            <v>7</v>
          </cell>
          <cell r="AS13125">
            <v>7</v>
          </cell>
          <cell r="AT13125">
            <v>7</v>
          </cell>
          <cell r="AU13125">
            <v>7</v>
          </cell>
          <cell r="AV13125" t="str">
            <v>VIABLE</v>
          </cell>
        </row>
        <row r="13126">
          <cell r="AP13126">
            <v>350789</v>
          </cell>
          <cell r="AQ13126">
            <v>7000289</v>
          </cell>
          <cell r="AR13126">
            <v>7</v>
          </cell>
          <cell r="AS13126">
            <v>7</v>
          </cell>
          <cell r="AT13126">
            <v>7</v>
          </cell>
          <cell r="AU13126">
            <v>7</v>
          </cell>
          <cell r="AV13126" t="str">
            <v>VIABLE</v>
          </cell>
        </row>
        <row r="13127">
          <cell r="AP13127">
            <v>350999</v>
          </cell>
          <cell r="AQ13127">
            <v>7000366</v>
          </cell>
          <cell r="AR13127">
            <v>7</v>
          </cell>
          <cell r="AS13127">
            <v>7</v>
          </cell>
          <cell r="AT13127">
            <v>7</v>
          </cell>
          <cell r="AU13127">
            <v>7</v>
          </cell>
          <cell r="AV13127" t="str">
            <v>VIABLE</v>
          </cell>
        </row>
        <row r="13128">
          <cell r="AP13128">
            <v>350571</v>
          </cell>
          <cell r="AQ13128">
            <v>7000206</v>
          </cell>
          <cell r="AR13128">
            <v>7</v>
          </cell>
          <cell r="AS13128">
            <v>7</v>
          </cell>
          <cell r="AT13128">
            <v>7</v>
          </cell>
          <cell r="AU13128">
            <v>7</v>
          </cell>
          <cell r="AV13128" t="str">
            <v>VIABLE</v>
          </cell>
        </row>
        <row r="13129">
          <cell r="AP13129">
            <v>479817</v>
          </cell>
          <cell r="AQ13129">
            <v>7000276</v>
          </cell>
          <cell r="AR13129">
            <v>7</v>
          </cell>
          <cell r="AS13129">
            <v>7</v>
          </cell>
          <cell r="AT13129">
            <v>7</v>
          </cell>
          <cell r="AU13129">
            <v>7</v>
          </cell>
          <cell r="AV13129" t="str">
            <v>VIABLE</v>
          </cell>
        </row>
        <row r="13130">
          <cell r="AP13130">
            <v>91012627</v>
          </cell>
          <cell r="AQ13130">
            <v>7000120</v>
          </cell>
          <cell r="AR13130">
            <v>7</v>
          </cell>
          <cell r="AS13130">
            <v>7</v>
          </cell>
          <cell r="AT13130">
            <v>7</v>
          </cell>
          <cell r="AU13130">
            <v>7</v>
          </cell>
          <cell r="AV13130" t="str">
            <v>VIABLE</v>
          </cell>
        </row>
        <row r="13131">
          <cell r="AP13131">
            <v>91012611</v>
          </cell>
          <cell r="AQ13131">
            <v>7000366</v>
          </cell>
          <cell r="AR13131">
            <v>7</v>
          </cell>
          <cell r="AS13131">
            <v>7</v>
          </cell>
          <cell r="AT13131">
            <v>7</v>
          </cell>
          <cell r="AU13131">
            <v>7</v>
          </cell>
          <cell r="AV13131" t="str">
            <v>VIABLE</v>
          </cell>
        </row>
        <row r="13132">
          <cell r="AP13132">
            <v>91012622</v>
          </cell>
          <cell r="AQ13132">
            <v>7000101</v>
          </cell>
          <cell r="AR13132">
            <v>7</v>
          </cell>
          <cell r="AS13132">
            <v>7</v>
          </cell>
          <cell r="AT13132">
            <v>7</v>
          </cell>
          <cell r="AU13132">
            <v>7</v>
          </cell>
          <cell r="AV13132" t="str">
            <v>VIABLE</v>
          </cell>
        </row>
        <row r="13133">
          <cell r="AP13133">
            <v>350604</v>
          </cell>
          <cell r="AQ13133">
            <v>7000218</v>
          </cell>
          <cell r="AR13133">
            <v>7</v>
          </cell>
          <cell r="AS13133">
            <v>7</v>
          </cell>
          <cell r="AT13133">
            <v>7</v>
          </cell>
          <cell r="AU13133">
            <v>7</v>
          </cell>
          <cell r="AV13133" t="str">
            <v>VIABLE</v>
          </cell>
        </row>
        <row r="13134">
          <cell r="AP13134">
            <v>350706</v>
          </cell>
          <cell r="AQ13134">
            <v>7000254</v>
          </cell>
          <cell r="AR13134">
            <v>7</v>
          </cell>
          <cell r="AS13134">
            <v>7</v>
          </cell>
          <cell r="AT13134">
            <v>7</v>
          </cell>
          <cell r="AU13134">
            <v>7</v>
          </cell>
          <cell r="AV13134" t="str">
            <v>VIABLE</v>
          </cell>
        </row>
        <row r="13135">
          <cell r="AP13135">
            <v>350252</v>
          </cell>
          <cell r="AQ13135">
            <v>7000094</v>
          </cell>
          <cell r="AR13135">
            <v>7</v>
          </cell>
          <cell r="AS13135">
            <v>7</v>
          </cell>
          <cell r="AT13135">
            <v>7</v>
          </cell>
          <cell r="AU13135">
            <v>7</v>
          </cell>
          <cell r="AV13135" t="str">
            <v>VIABLE</v>
          </cell>
        </row>
        <row r="13136">
          <cell r="AP13136">
            <v>91012624</v>
          </cell>
          <cell r="AQ13136">
            <v>7000325</v>
          </cell>
          <cell r="AR13136">
            <v>7</v>
          </cell>
          <cell r="AS13136">
            <v>7</v>
          </cell>
          <cell r="AT13136">
            <v>7</v>
          </cell>
          <cell r="AU13136">
            <v>7</v>
          </cell>
          <cell r="AV13136" t="str">
            <v>VIABLE</v>
          </cell>
        </row>
        <row r="13137">
          <cell r="AP13137">
            <v>350524</v>
          </cell>
          <cell r="AQ13137">
            <v>7000190</v>
          </cell>
          <cell r="AR13137">
            <v>7</v>
          </cell>
          <cell r="AS13137">
            <v>7</v>
          </cell>
          <cell r="AT13137">
            <v>7</v>
          </cell>
          <cell r="AU13137">
            <v>7</v>
          </cell>
          <cell r="AV13137" t="str">
            <v>VIABLE</v>
          </cell>
        </row>
        <row r="13138">
          <cell r="AP13138">
            <v>91012634</v>
          </cell>
          <cell r="AQ13138">
            <v>7000386</v>
          </cell>
          <cell r="AR13138">
            <v>7</v>
          </cell>
          <cell r="AS13138">
            <v>7</v>
          </cell>
          <cell r="AT13138">
            <v>7</v>
          </cell>
          <cell r="AU13138">
            <v>7</v>
          </cell>
          <cell r="AV13138" t="str">
            <v>VIABLE</v>
          </cell>
        </row>
        <row r="13139">
          <cell r="AP13139">
            <v>479794</v>
          </cell>
          <cell r="AQ13139">
            <v>7000067</v>
          </cell>
          <cell r="AR13139">
            <v>7</v>
          </cell>
          <cell r="AS13139">
            <v>7</v>
          </cell>
          <cell r="AT13139">
            <v>7</v>
          </cell>
          <cell r="AU13139">
            <v>7</v>
          </cell>
          <cell r="AV13139" t="str">
            <v>VIABLE</v>
          </cell>
        </row>
        <row r="13140">
          <cell r="AP13140">
            <v>350634</v>
          </cell>
          <cell r="AQ13140">
            <v>7000228</v>
          </cell>
          <cell r="AR13140">
            <v>7</v>
          </cell>
          <cell r="AS13140">
            <v>7</v>
          </cell>
          <cell r="AT13140">
            <v>7</v>
          </cell>
          <cell r="AU13140">
            <v>7</v>
          </cell>
          <cell r="AV13140" t="str">
            <v>VIABLE</v>
          </cell>
        </row>
        <row r="13141">
          <cell r="AP13141">
            <v>91012635</v>
          </cell>
          <cell r="AQ13141">
            <v>7000138</v>
          </cell>
          <cell r="AR13141">
            <v>7</v>
          </cell>
          <cell r="AS13141">
            <v>7</v>
          </cell>
          <cell r="AT13141">
            <v>7</v>
          </cell>
          <cell r="AU13141">
            <v>7</v>
          </cell>
          <cell r="AV13141" t="str">
            <v>VIABLE</v>
          </cell>
        </row>
        <row r="13142">
          <cell r="AP13142">
            <v>91012620</v>
          </cell>
          <cell r="AQ13142">
            <v>7000094</v>
          </cell>
          <cell r="AR13142">
            <v>7</v>
          </cell>
          <cell r="AS13142">
            <v>7</v>
          </cell>
          <cell r="AT13142">
            <v>7</v>
          </cell>
          <cell r="AU13142">
            <v>7</v>
          </cell>
          <cell r="AV13142" t="str">
            <v>VIABLE</v>
          </cell>
        </row>
        <row r="13143">
          <cell r="AP13143">
            <v>91012609</v>
          </cell>
          <cell r="AQ13143">
            <v>7000146</v>
          </cell>
          <cell r="AR13143">
            <v>7</v>
          </cell>
          <cell r="AS13143">
            <v>7</v>
          </cell>
          <cell r="AT13143">
            <v>7</v>
          </cell>
          <cell r="AU13143">
            <v>7</v>
          </cell>
          <cell r="AV13143" t="str">
            <v>VIABLE</v>
          </cell>
        </row>
        <row r="13144">
          <cell r="AP13144">
            <v>350685</v>
          </cell>
          <cell r="AQ13144">
            <v>7000247</v>
          </cell>
          <cell r="AR13144">
            <v>7</v>
          </cell>
          <cell r="AS13144">
            <v>7</v>
          </cell>
          <cell r="AT13144">
            <v>7</v>
          </cell>
          <cell r="AU13144">
            <v>7</v>
          </cell>
          <cell r="AV13144" t="str">
            <v>VIABLE</v>
          </cell>
        </row>
        <row r="13145">
          <cell r="AP13145">
            <v>350667</v>
          </cell>
          <cell r="AQ13145">
            <v>7000241</v>
          </cell>
          <cell r="AR13145">
            <v>7</v>
          </cell>
          <cell r="AS13145">
            <v>7</v>
          </cell>
          <cell r="AT13145">
            <v>7</v>
          </cell>
          <cell r="AU13145">
            <v>7</v>
          </cell>
          <cell r="AV13145" t="str">
            <v>VIABLE</v>
          </cell>
        </row>
        <row r="13146">
          <cell r="AP13146">
            <v>350483</v>
          </cell>
          <cell r="AQ13146">
            <v>7000176</v>
          </cell>
          <cell r="AR13146">
            <v>7</v>
          </cell>
          <cell r="AS13146">
            <v>7</v>
          </cell>
          <cell r="AT13146">
            <v>7</v>
          </cell>
          <cell r="AU13146">
            <v>7</v>
          </cell>
          <cell r="AV13146" t="str">
            <v>VIABLE</v>
          </cell>
        </row>
        <row r="13147">
          <cell r="AP13147">
            <v>91012636</v>
          </cell>
          <cell r="AQ13147">
            <v>7000386</v>
          </cell>
          <cell r="AR13147">
            <v>7</v>
          </cell>
          <cell r="AS13147">
            <v>7</v>
          </cell>
          <cell r="AT13147">
            <v>7</v>
          </cell>
          <cell r="AU13147">
            <v>7</v>
          </cell>
          <cell r="AV13147" t="str">
            <v>VIABLE</v>
          </cell>
        </row>
        <row r="13148">
          <cell r="AP13148">
            <v>471580</v>
          </cell>
          <cell r="AQ13148">
            <v>7008196</v>
          </cell>
          <cell r="AR13148">
            <v>7</v>
          </cell>
          <cell r="AS13148">
            <v>7</v>
          </cell>
          <cell r="AT13148">
            <v>7</v>
          </cell>
          <cell r="AU13148">
            <v>7</v>
          </cell>
          <cell r="AV13148" t="str">
            <v>VIABLE</v>
          </cell>
        </row>
        <row r="13149">
          <cell r="AP13149">
            <v>350727</v>
          </cell>
          <cell r="AQ13149">
            <v>7000263</v>
          </cell>
          <cell r="AR13149">
            <v>7</v>
          </cell>
          <cell r="AS13149">
            <v>7</v>
          </cell>
          <cell r="AT13149">
            <v>7</v>
          </cell>
          <cell r="AU13149">
            <v>7</v>
          </cell>
          <cell r="AV13149" t="str">
            <v>VIABLE</v>
          </cell>
        </row>
        <row r="13150">
          <cell r="AP13150">
            <v>91012637</v>
          </cell>
          <cell r="AQ13150">
            <v>7000138</v>
          </cell>
          <cell r="AR13150">
            <v>7</v>
          </cell>
          <cell r="AS13150">
            <v>7</v>
          </cell>
          <cell r="AT13150">
            <v>7</v>
          </cell>
          <cell r="AU13150">
            <v>7</v>
          </cell>
          <cell r="AV13150" t="str">
            <v>VIABLE</v>
          </cell>
        </row>
        <row r="13151">
          <cell r="AP13151">
            <v>471578</v>
          </cell>
          <cell r="AQ13151">
            <v>7008194</v>
          </cell>
          <cell r="AR13151">
            <v>7</v>
          </cell>
          <cell r="AS13151">
            <v>7</v>
          </cell>
          <cell r="AT13151">
            <v>7</v>
          </cell>
          <cell r="AU13151">
            <v>7</v>
          </cell>
          <cell r="AV13151" t="str">
            <v>VIABLE</v>
          </cell>
        </row>
        <row r="13152">
          <cell r="AP13152">
            <v>91012612</v>
          </cell>
          <cell r="AQ13152">
            <v>7000146</v>
          </cell>
          <cell r="AR13152">
            <v>7</v>
          </cell>
          <cell r="AS13152">
            <v>7</v>
          </cell>
          <cell r="AT13152">
            <v>7</v>
          </cell>
          <cell r="AU13152">
            <v>7</v>
          </cell>
          <cell r="AV13152" t="str">
            <v>VIABLE</v>
          </cell>
        </row>
        <row r="13153">
          <cell r="AP13153">
            <v>350891</v>
          </cell>
          <cell r="AQ13153">
            <v>7000325</v>
          </cell>
          <cell r="AR13153">
            <v>7</v>
          </cell>
          <cell r="AS13153">
            <v>7</v>
          </cell>
          <cell r="AT13153">
            <v>7</v>
          </cell>
          <cell r="AU13153">
            <v>7</v>
          </cell>
          <cell r="AV13153" t="str">
            <v>VIABLE</v>
          </cell>
        </row>
        <row r="13154">
          <cell r="AP13154">
            <v>91012897</v>
          </cell>
          <cell r="AQ13154">
            <v>7000075</v>
          </cell>
          <cell r="AR13154">
            <v>7</v>
          </cell>
          <cell r="AS13154">
            <v>7</v>
          </cell>
          <cell r="AT13154">
            <v>7</v>
          </cell>
          <cell r="AU13154">
            <v>7</v>
          </cell>
          <cell r="AV13154" t="str">
            <v>VIABLE</v>
          </cell>
        </row>
        <row r="13155">
          <cell r="AP13155">
            <v>350786</v>
          </cell>
          <cell r="AQ13155">
            <v>7000288</v>
          </cell>
          <cell r="AR13155">
            <v>7</v>
          </cell>
          <cell r="AS13155">
            <v>7</v>
          </cell>
          <cell r="AT13155">
            <v>7</v>
          </cell>
          <cell r="AU13155">
            <v>7</v>
          </cell>
          <cell r="AV13155" t="str">
            <v>VIABLE</v>
          </cell>
        </row>
        <row r="13156">
          <cell r="AP13156">
            <v>91012630</v>
          </cell>
          <cell r="AQ13156">
            <v>7000094</v>
          </cell>
          <cell r="AR13156">
            <v>7</v>
          </cell>
          <cell r="AS13156">
            <v>7</v>
          </cell>
          <cell r="AT13156">
            <v>7</v>
          </cell>
          <cell r="AU13156">
            <v>7</v>
          </cell>
          <cell r="AV13156" t="str">
            <v>VIABLE</v>
          </cell>
        </row>
        <row r="13157">
          <cell r="AP13157">
            <v>350298</v>
          </cell>
          <cell r="AQ13157">
            <v>7000108</v>
          </cell>
          <cell r="AR13157">
            <v>7</v>
          </cell>
          <cell r="AS13157">
            <v>7</v>
          </cell>
          <cell r="AT13157">
            <v>7</v>
          </cell>
          <cell r="AU13157">
            <v>7</v>
          </cell>
          <cell r="AV13157" t="str">
            <v>VIABLE</v>
          </cell>
        </row>
        <row r="13158">
          <cell r="AP13158">
            <v>350652</v>
          </cell>
          <cell r="AQ13158">
            <v>7000235</v>
          </cell>
          <cell r="AR13158">
            <v>7</v>
          </cell>
          <cell r="AS13158">
            <v>7</v>
          </cell>
          <cell r="AT13158">
            <v>7</v>
          </cell>
          <cell r="AU13158">
            <v>7</v>
          </cell>
          <cell r="AV13158" t="str">
            <v>VIABLE</v>
          </cell>
        </row>
        <row r="13159">
          <cell r="AP13159">
            <v>350196</v>
          </cell>
          <cell r="AQ13159">
            <v>7000075</v>
          </cell>
          <cell r="AR13159">
            <v>7</v>
          </cell>
          <cell r="AS13159">
            <v>7</v>
          </cell>
          <cell r="AT13159">
            <v>7</v>
          </cell>
          <cell r="AU13159">
            <v>7</v>
          </cell>
          <cell r="AV13159" t="str">
            <v>VIABLE</v>
          </cell>
        </row>
        <row r="13160">
          <cell r="AP13160">
            <v>91012648</v>
          </cell>
          <cell r="AQ13160">
            <v>7000301</v>
          </cell>
          <cell r="AR13160">
            <v>7</v>
          </cell>
          <cell r="AS13160">
            <v>7</v>
          </cell>
          <cell r="AT13160">
            <v>7</v>
          </cell>
          <cell r="AU13160">
            <v>7</v>
          </cell>
          <cell r="AV13160" t="str">
            <v>VIABLE</v>
          </cell>
        </row>
        <row r="13161">
          <cell r="AP13161">
            <v>350315</v>
          </cell>
          <cell r="AQ13161">
            <v>7000113</v>
          </cell>
          <cell r="AR13161">
            <v>7</v>
          </cell>
          <cell r="AS13161">
            <v>7</v>
          </cell>
          <cell r="AT13161">
            <v>7</v>
          </cell>
          <cell r="AU13161">
            <v>7</v>
          </cell>
          <cell r="AV13161" t="str">
            <v>VIABLE</v>
          </cell>
        </row>
        <row r="13162">
          <cell r="AP13162">
            <v>351283</v>
          </cell>
          <cell r="AQ13162">
            <v>7000486</v>
          </cell>
          <cell r="AR13162">
            <v>7</v>
          </cell>
          <cell r="AS13162">
            <v>7</v>
          </cell>
          <cell r="AT13162">
            <v>7</v>
          </cell>
          <cell r="AU13162">
            <v>7</v>
          </cell>
          <cell r="AV13162" t="str">
            <v>VIABLE</v>
          </cell>
        </row>
        <row r="13163">
          <cell r="AP13163">
            <v>91012721</v>
          </cell>
          <cell r="AQ13163">
            <v>50002922</v>
          </cell>
          <cell r="AR13163">
            <v>7</v>
          </cell>
          <cell r="AS13163">
            <v>7</v>
          </cell>
          <cell r="AT13163">
            <v>7</v>
          </cell>
          <cell r="AU13163">
            <v>7</v>
          </cell>
          <cell r="AV13163" t="str">
            <v>VIABLE</v>
          </cell>
        </row>
        <row r="13164">
          <cell r="AP13164">
            <v>351369</v>
          </cell>
          <cell r="AQ13164">
            <v>7000518</v>
          </cell>
          <cell r="AR13164">
            <v>7</v>
          </cell>
          <cell r="AS13164">
            <v>7</v>
          </cell>
          <cell r="AT13164">
            <v>7</v>
          </cell>
          <cell r="AU13164">
            <v>7</v>
          </cell>
          <cell r="AV13164" t="str">
            <v>VIABLE</v>
          </cell>
        </row>
        <row r="13165">
          <cell r="AP13165">
            <v>351184</v>
          </cell>
          <cell r="AQ13165">
            <v>7000438</v>
          </cell>
          <cell r="AR13165">
            <v>7</v>
          </cell>
          <cell r="AS13165">
            <v>7</v>
          </cell>
          <cell r="AT13165">
            <v>7</v>
          </cell>
          <cell r="AU13165">
            <v>7</v>
          </cell>
          <cell r="AV13165" t="str">
            <v>VIABLE</v>
          </cell>
        </row>
        <row r="13166">
          <cell r="AP13166">
            <v>471558</v>
          </cell>
          <cell r="AQ13166">
            <v>7008170</v>
          </cell>
          <cell r="AR13166">
            <v>7</v>
          </cell>
          <cell r="AS13166">
            <v>7</v>
          </cell>
          <cell r="AT13166">
            <v>7</v>
          </cell>
          <cell r="AU13166">
            <v>7</v>
          </cell>
          <cell r="AV13166" t="str">
            <v>VIABLE</v>
          </cell>
        </row>
        <row r="13167">
          <cell r="AP13167">
            <v>91012680</v>
          </cell>
          <cell r="AQ13167">
            <v>50002735</v>
          </cell>
          <cell r="AR13167">
            <v>7</v>
          </cell>
          <cell r="AS13167">
            <v>7</v>
          </cell>
          <cell r="AT13167">
            <v>7</v>
          </cell>
          <cell r="AU13167">
            <v>7</v>
          </cell>
          <cell r="AV13167" t="str">
            <v>VIABLE</v>
          </cell>
        </row>
        <row r="13168">
          <cell r="AP13168">
            <v>351408</v>
          </cell>
          <cell r="AQ13168">
            <v>7000537</v>
          </cell>
          <cell r="AR13168">
            <v>7</v>
          </cell>
          <cell r="AS13168">
            <v>7</v>
          </cell>
          <cell r="AT13168">
            <v>7</v>
          </cell>
          <cell r="AU13168">
            <v>7</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v>7</v>
          </cell>
          <cell r="AT13170">
            <v>7</v>
          </cell>
          <cell r="AU13170">
            <v>7</v>
          </cell>
          <cell r="AV13170" t="str">
            <v>VIABLE</v>
          </cell>
        </row>
        <row r="13171">
          <cell r="AP13171">
            <v>351247</v>
          </cell>
          <cell r="AQ13171">
            <v>7000469</v>
          </cell>
          <cell r="AR13171">
            <v>7</v>
          </cell>
          <cell r="AS13171">
            <v>7</v>
          </cell>
          <cell r="AT13171">
            <v>7</v>
          </cell>
          <cell r="AU13171">
            <v>7</v>
          </cell>
          <cell r="AV13171" t="str">
            <v>VIABLE</v>
          </cell>
        </row>
        <row r="13172">
          <cell r="AP13172">
            <v>91012711</v>
          </cell>
          <cell r="AQ13172">
            <v>50002734</v>
          </cell>
          <cell r="AR13172">
            <v>7</v>
          </cell>
          <cell r="AS13172">
            <v>7</v>
          </cell>
          <cell r="AT13172">
            <v>7</v>
          </cell>
          <cell r="AU13172">
            <v>7</v>
          </cell>
          <cell r="AV13172" t="str">
            <v>VIABLE</v>
          </cell>
        </row>
        <row r="13173">
          <cell r="AP13173">
            <v>351446</v>
          </cell>
          <cell r="AQ13173">
            <v>7000563</v>
          </cell>
          <cell r="AR13173">
            <v>7</v>
          </cell>
          <cell r="AS13173">
            <v>7</v>
          </cell>
          <cell r="AT13173">
            <v>7</v>
          </cell>
          <cell r="AU13173">
            <v>7</v>
          </cell>
          <cell r="AV13173" t="str">
            <v>VIABLE</v>
          </cell>
        </row>
        <row r="13174">
          <cell r="AP13174">
            <v>471560</v>
          </cell>
          <cell r="AQ13174">
            <v>7008172</v>
          </cell>
          <cell r="AR13174">
            <v>7</v>
          </cell>
          <cell r="AS13174">
            <v>7</v>
          </cell>
          <cell r="AT13174">
            <v>7</v>
          </cell>
          <cell r="AU13174">
            <v>7</v>
          </cell>
          <cell r="AV13174" t="str">
            <v>VIABLE</v>
          </cell>
        </row>
        <row r="13175">
          <cell r="AP13175">
            <v>529017</v>
          </cell>
          <cell r="AQ13175">
            <v>7008477</v>
          </cell>
          <cell r="AR13175">
            <v>7</v>
          </cell>
          <cell r="AS13175">
            <v>7</v>
          </cell>
          <cell r="AT13175">
            <v>7</v>
          </cell>
          <cell r="AU13175">
            <v>7</v>
          </cell>
          <cell r="AV13175" t="str">
            <v>VIABLE</v>
          </cell>
        </row>
        <row r="13176">
          <cell r="AP13176">
            <v>500140</v>
          </cell>
          <cell r="AQ13176">
            <v>7008364</v>
          </cell>
          <cell r="AR13176">
            <v>7</v>
          </cell>
          <cell r="AS13176">
            <v>7</v>
          </cell>
          <cell r="AT13176">
            <v>7</v>
          </cell>
          <cell r="AU13176">
            <v>7</v>
          </cell>
          <cell r="AV13176" t="str">
            <v>VIABLE</v>
          </cell>
        </row>
        <row r="13177">
          <cell r="AP13177">
            <v>528368</v>
          </cell>
          <cell r="AQ13177">
            <v>7008476</v>
          </cell>
          <cell r="AR13177">
            <v>7</v>
          </cell>
          <cell r="AS13177">
            <v>7</v>
          </cell>
          <cell r="AT13177">
            <v>7</v>
          </cell>
          <cell r="AU13177">
            <v>7</v>
          </cell>
          <cell r="AV13177" t="str">
            <v>VIABLE</v>
          </cell>
        </row>
        <row r="13178">
          <cell r="AP13178">
            <v>820653</v>
          </cell>
          <cell r="AQ13178">
            <v>7008367</v>
          </cell>
          <cell r="AR13178">
            <v>7</v>
          </cell>
          <cell r="AS13178">
            <v>7</v>
          </cell>
          <cell r="AT13178">
            <v>7</v>
          </cell>
          <cell r="AU13178">
            <v>7</v>
          </cell>
          <cell r="AV13178" t="str">
            <v>VIABLE</v>
          </cell>
        </row>
        <row r="13179">
          <cell r="AP13179">
            <v>500143</v>
          </cell>
          <cell r="AQ13179">
            <v>7008366</v>
          </cell>
          <cell r="AR13179">
            <v>7</v>
          </cell>
          <cell r="AS13179">
            <v>7</v>
          </cell>
          <cell r="AT13179">
            <v>7</v>
          </cell>
          <cell r="AU13179">
            <v>7</v>
          </cell>
          <cell r="AV13179" t="str">
            <v>VIABLE</v>
          </cell>
        </row>
        <row r="13180">
          <cell r="AP13180">
            <v>817530</v>
          </cell>
          <cell r="AQ13180">
            <v>7008475</v>
          </cell>
          <cell r="AR13180">
            <v>7</v>
          </cell>
          <cell r="AS13180">
            <v>7</v>
          </cell>
          <cell r="AT13180">
            <v>7</v>
          </cell>
          <cell r="AU13180">
            <v>7</v>
          </cell>
          <cell r="AV13180" t="str">
            <v>VIABLE</v>
          </cell>
        </row>
        <row r="13181">
          <cell r="AP13181">
            <v>500141</v>
          </cell>
          <cell r="AQ13181">
            <v>7008365</v>
          </cell>
          <cell r="AR13181">
            <v>7</v>
          </cell>
          <cell r="AS13181">
            <v>7</v>
          </cell>
          <cell r="AT13181">
            <v>7</v>
          </cell>
          <cell r="AU13181">
            <v>7</v>
          </cell>
          <cell r="AV13181" t="str">
            <v>VIABLE</v>
          </cell>
        </row>
        <row r="13182">
          <cell r="AP13182">
            <v>363065</v>
          </cell>
          <cell r="AQ13182">
            <v>7005127</v>
          </cell>
          <cell r="AR13182">
            <v>7</v>
          </cell>
          <cell r="AS13182">
            <v>42313</v>
          </cell>
          <cell r="AT13182" t="str">
            <v>IDU-062-2012 Terminado Rehabilitación IDU Circuito Movilidad  -</v>
          </cell>
          <cell r="AU13182">
            <v>42313</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v>7</v>
          </cell>
          <cell r="AT13184">
            <v>7</v>
          </cell>
          <cell r="AU13184">
            <v>7</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v>7</v>
          </cell>
          <cell r="AT13191">
            <v>7</v>
          </cell>
          <cell r="AU13191">
            <v>7</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v>7</v>
          </cell>
          <cell r="AT13196">
            <v>7</v>
          </cell>
          <cell r="AU13196">
            <v>7</v>
          </cell>
          <cell r="AV13196" t="str">
            <v>VIABLE</v>
          </cell>
        </row>
        <row r="13197">
          <cell r="AP13197">
            <v>365720</v>
          </cell>
          <cell r="AQ13197">
            <v>7006190</v>
          </cell>
          <cell r="AR13197">
            <v>7</v>
          </cell>
          <cell r="AS13197">
            <v>7</v>
          </cell>
          <cell r="AT13197">
            <v>7</v>
          </cell>
          <cell r="AU13197">
            <v>7</v>
          </cell>
          <cell r="AV13197" t="str">
            <v>VIABLE</v>
          </cell>
        </row>
        <row r="13198">
          <cell r="AP13198">
            <v>365580</v>
          </cell>
          <cell r="AQ13198">
            <v>7006127</v>
          </cell>
          <cell r="AR13198">
            <v>7</v>
          </cell>
          <cell r="AS13198">
            <v>7</v>
          </cell>
          <cell r="AT13198">
            <v>7</v>
          </cell>
          <cell r="AU13198">
            <v>7</v>
          </cell>
          <cell r="AV13198" t="str">
            <v>VIABLE</v>
          </cell>
        </row>
        <row r="13199">
          <cell r="AP13199">
            <v>365956</v>
          </cell>
          <cell r="AQ13199">
            <v>7006303</v>
          </cell>
          <cell r="AR13199">
            <v>7</v>
          </cell>
          <cell r="AS13199">
            <v>7</v>
          </cell>
          <cell r="AT13199">
            <v>7</v>
          </cell>
          <cell r="AU13199">
            <v>7</v>
          </cell>
          <cell r="AV13199" t="str">
            <v>VIABLE</v>
          </cell>
        </row>
        <row r="13200">
          <cell r="AP13200">
            <v>367191</v>
          </cell>
          <cell r="AQ13200">
            <v>7006797</v>
          </cell>
          <cell r="AR13200">
            <v>7</v>
          </cell>
          <cell r="AS13200">
            <v>7</v>
          </cell>
          <cell r="AT13200">
            <v>7</v>
          </cell>
          <cell r="AU13200">
            <v>7</v>
          </cell>
          <cell r="AV13200" t="str">
            <v>VIABLE</v>
          </cell>
        </row>
        <row r="13201">
          <cell r="AP13201">
            <v>365536</v>
          </cell>
          <cell r="AQ13201">
            <v>7006110</v>
          </cell>
          <cell r="AR13201">
            <v>7</v>
          </cell>
          <cell r="AS13201">
            <v>42153</v>
          </cell>
          <cell r="AT13201" t="str">
            <v>SD Terminado Acciones de Movilidad UAERMV Circuito Movilidad  -</v>
          </cell>
          <cell r="AU13201">
            <v>42153</v>
          </cell>
          <cell r="AV13201" t="str">
            <v>VIABLE</v>
          </cell>
        </row>
        <row r="13202">
          <cell r="AP13202">
            <v>365649</v>
          </cell>
          <cell r="AQ13202">
            <v>7006157</v>
          </cell>
          <cell r="AR13202">
            <v>7</v>
          </cell>
          <cell r="AS13202">
            <v>7</v>
          </cell>
          <cell r="AT13202">
            <v>7</v>
          </cell>
          <cell r="AU13202">
            <v>7</v>
          </cell>
          <cell r="AV13202" t="str">
            <v>VIABLE</v>
          </cell>
        </row>
        <row r="13203">
          <cell r="AP13203">
            <v>367432</v>
          </cell>
          <cell r="AQ13203">
            <v>7006889</v>
          </cell>
          <cell r="AR13203">
            <v>7</v>
          </cell>
          <cell r="AS13203">
            <v>7</v>
          </cell>
          <cell r="AT13203">
            <v>7</v>
          </cell>
          <cell r="AU13203">
            <v>7</v>
          </cell>
          <cell r="AV13203" t="str">
            <v>VIABLE</v>
          </cell>
        </row>
        <row r="13204">
          <cell r="AP13204">
            <v>365958</v>
          </cell>
          <cell r="AQ13204">
            <v>7006303</v>
          </cell>
          <cell r="AR13204">
            <v>7</v>
          </cell>
          <cell r="AS13204">
            <v>7</v>
          </cell>
          <cell r="AT13204">
            <v>7</v>
          </cell>
          <cell r="AU13204">
            <v>7</v>
          </cell>
          <cell r="AV13204" t="str">
            <v>VIABLE</v>
          </cell>
        </row>
        <row r="13205">
          <cell r="AP13205">
            <v>366376</v>
          </cell>
          <cell r="AQ13205">
            <v>7006481</v>
          </cell>
          <cell r="AR13205">
            <v>7</v>
          </cell>
          <cell r="AS13205">
            <v>7</v>
          </cell>
          <cell r="AT13205">
            <v>7</v>
          </cell>
          <cell r="AU13205">
            <v>7</v>
          </cell>
          <cell r="AV13205" t="str">
            <v>VIABLE</v>
          </cell>
        </row>
        <row r="13206">
          <cell r="AP13206">
            <v>367434</v>
          </cell>
          <cell r="AQ13206">
            <v>7006889</v>
          </cell>
          <cell r="AR13206">
            <v>7</v>
          </cell>
          <cell r="AS13206">
            <v>7</v>
          </cell>
          <cell r="AT13206">
            <v>7</v>
          </cell>
          <cell r="AU13206">
            <v>7</v>
          </cell>
          <cell r="AV13206" t="str">
            <v>VIABLE</v>
          </cell>
        </row>
        <row r="13207">
          <cell r="AP13207">
            <v>365684</v>
          </cell>
          <cell r="AQ13207">
            <v>7006173</v>
          </cell>
          <cell r="AR13207">
            <v>7</v>
          </cell>
          <cell r="AS13207">
            <v>7</v>
          </cell>
          <cell r="AT13207">
            <v>7</v>
          </cell>
          <cell r="AU13207">
            <v>7</v>
          </cell>
          <cell r="AV13207" t="str">
            <v>VIABLE</v>
          </cell>
        </row>
        <row r="13208">
          <cell r="AP13208">
            <v>365616</v>
          </cell>
          <cell r="AQ13208">
            <v>7006142</v>
          </cell>
          <cell r="AR13208">
            <v>7</v>
          </cell>
          <cell r="AS13208">
            <v>7</v>
          </cell>
          <cell r="AT13208">
            <v>7</v>
          </cell>
          <cell r="AU13208">
            <v>7</v>
          </cell>
          <cell r="AV13208" t="str">
            <v>VIABLE</v>
          </cell>
        </row>
        <row r="13209">
          <cell r="AP13209">
            <v>367193</v>
          </cell>
          <cell r="AQ13209">
            <v>7006797</v>
          </cell>
          <cell r="AR13209">
            <v>7</v>
          </cell>
          <cell r="AS13209">
            <v>7</v>
          </cell>
          <cell r="AT13209">
            <v>7</v>
          </cell>
          <cell r="AU13209">
            <v>7</v>
          </cell>
          <cell r="AV13209" t="str">
            <v>VIABLE</v>
          </cell>
        </row>
        <row r="13210">
          <cell r="AP13210">
            <v>366845</v>
          </cell>
          <cell r="AQ13210">
            <v>7006662</v>
          </cell>
          <cell r="AR13210">
            <v>7</v>
          </cell>
          <cell r="AS13210">
            <v>7</v>
          </cell>
          <cell r="AT13210">
            <v>7</v>
          </cell>
          <cell r="AU13210">
            <v>7</v>
          </cell>
          <cell r="AV13210" t="str">
            <v>VIABLE</v>
          </cell>
        </row>
        <row r="13211">
          <cell r="AP13211">
            <v>366378</v>
          </cell>
          <cell r="AQ13211">
            <v>7006481</v>
          </cell>
          <cell r="AR13211">
            <v>7</v>
          </cell>
          <cell r="AS13211">
            <v>7</v>
          </cell>
          <cell r="AT13211">
            <v>7</v>
          </cell>
          <cell r="AU13211">
            <v>7</v>
          </cell>
          <cell r="AV13211" t="str">
            <v>VIABLE</v>
          </cell>
        </row>
        <row r="13212">
          <cell r="AP13212">
            <v>369620</v>
          </cell>
          <cell r="AQ13212">
            <v>7007695</v>
          </cell>
          <cell r="AR13212">
            <v>7</v>
          </cell>
          <cell r="AS13212">
            <v>7</v>
          </cell>
          <cell r="AT13212">
            <v>7</v>
          </cell>
          <cell r="AU13212">
            <v>7</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v>7</v>
          </cell>
          <cell r="AT13214">
            <v>7</v>
          </cell>
          <cell r="AU13214">
            <v>7</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v>7</v>
          </cell>
          <cell r="AT13216">
            <v>7</v>
          </cell>
          <cell r="AU13216">
            <v>7</v>
          </cell>
          <cell r="AV13216" t="str">
            <v>VIABLE</v>
          </cell>
        </row>
        <row r="13217">
          <cell r="AP13217">
            <v>368974</v>
          </cell>
          <cell r="AQ13217">
            <v>7007459</v>
          </cell>
          <cell r="AR13217">
            <v>7</v>
          </cell>
          <cell r="AS13217">
            <v>7</v>
          </cell>
          <cell r="AT13217">
            <v>7</v>
          </cell>
          <cell r="AU13217">
            <v>7</v>
          </cell>
          <cell r="AV13217" t="str">
            <v>VIABLE</v>
          </cell>
        </row>
        <row r="13218">
          <cell r="AP13218">
            <v>91011555</v>
          </cell>
          <cell r="AQ13218">
            <v>7007722</v>
          </cell>
          <cell r="AR13218">
            <v>7</v>
          </cell>
          <cell r="AS13218">
            <v>7</v>
          </cell>
          <cell r="AT13218">
            <v>7</v>
          </cell>
          <cell r="AU13218">
            <v>7</v>
          </cell>
          <cell r="AV13218" t="str">
            <v>VIABLE</v>
          </cell>
        </row>
        <row r="13219">
          <cell r="AP13219">
            <v>369401</v>
          </cell>
          <cell r="AQ13219">
            <v>7007622</v>
          </cell>
          <cell r="AR13219">
            <v>7</v>
          </cell>
          <cell r="AS13219">
            <v>7</v>
          </cell>
          <cell r="AT13219">
            <v>7</v>
          </cell>
          <cell r="AU13219">
            <v>7</v>
          </cell>
          <cell r="AV13219" t="str">
            <v>VIABLE</v>
          </cell>
        </row>
        <row r="13220">
          <cell r="AP13220">
            <v>369207</v>
          </cell>
          <cell r="AQ13220">
            <v>7007547</v>
          </cell>
          <cell r="AR13220">
            <v>7</v>
          </cell>
          <cell r="AS13220">
            <v>7</v>
          </cell>
          <cell r="AT13220">
            <v>7</v>
          </cell>
          <cell r="AU13220">
            <v>7</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v>7</v>
          </cell>
          <cell r="AT13223">
            <v>7</v>
          </cell>
          <cell r="AU13223">
            <v>7</v>
          </cell>
          <cell r="AV13223" t="str">
            <v>VIABLE</v>
          </cell>
        </row>
        <row r="13224">
          <cell r="AP13224">
            <v>91012646</v>
          </cell>
          <cell r="AQ13224">
            <v>50002727</v>
          </cell>
          <cell r="AR13224">
            <v>7</v>
          </cell>
          <cell r="AS13224">
            <v>7</v>
          </cell>
          <cell r="AT13224">
            <v>7</v>
          </cell>
          <cell r="AU13224">
            <v>7</v>
          </cell>
          <cell r="AV13224" t="str">
            <v>VIABLE</v>
          </cell>
        </row>
        <row r="13225">
          <cell r="AP13225">
            <v>91012695</v>
          </cell>
          <cell r="AQ13225">
            <v>50002726</v>
          </cell>
          <cell r="AR13225">
            <v>7</v>
          </cell>
          <cell r="AS13225">
            <v>7</v>
          </cell>
          <cell r="AT13225">
            <v>7</v>
          </cell>
          <cell r="AU13225">
            <v>7</v>
          </cell>
          <cell r="AV13225" t="str">
            <v>VIABLE</v>
          </cell>
        </row>
        <row r="13226">
          <cell r="AP13226">
            <v>91012654</v>
          </cell>
          <cell r="AQ13226">
            <v>50006707</v>
          </cell>
          <cell r="AR13226">
            <v>7</v>
          </cell>
          <cell r="AS13226">
            <v>7</v>
          </cell>
          <cell r="AT13226">
            <v>7</v>
          </cell>
          <cell r="AU13226">
            <v>7</v>
          </cell>
          <cell r="AV13226" t="str">
            <v>VIABLE</v>
          </cell>
        </row>
        <row r="13227">
          <cell r="AP13227">
            <v>91012652</v>
          </cell>
          <cell r="AQ13227">
            <v>50006645</v>
          </cell>
          <cell r="AR13227">
            <v>7</v>
          </cell>
          <cell r="AS13227">
            <v>7</v>
          </cell>
          <cell r="AT13227">
            <v>7</v>
          </cell>
          <cell r="AU13227">
            <v>7</v>
          </cell>
          <cell r="AV13227" t="str">
            <v>VIABLE</v>
          </cell>
        </row>
        <row r="13228">
          <cell r="AP13228">
            <v>91012898</v>
          </cell>
          <cell r="AQ13228">
            <v>50006706</v>
          </cell>
          <cell r="AR13228">
            <v>7</v>
          </cell>
          <cell r="AS13228">
            <v>7</v>
          </cell>
          <cell r="AT13228">
            <v>7</v>
          </cell>
          <cell r="AU13228">
            <v>7</v>
          </cell>
          <cell r="AV13228" t="str">
            <v>VIABLE</v>
          </cell>
        </row>
        <row r="13229">
          <cell r="AP13229">
            <v>91012584</v>
          </cell>
          <cell r="AQ13229">
            <v>50002962</v>
          </cell>
          <cell r="AR13229">
            <v>7</v>
          </cell>
          <cell r="AS13229">
            <v>7</v>
          </cell>
          <cell r="AT13229">
            <v>7</v>
          </cell>
          <cell r="AU13229">
            <v>7</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v>7</v>
          </cell>
          <cell r="AT13232">
            <v>7</v>
          </cell>
          <cell r="AU13232">
            <v>7</v>
          </cell>
          <cell r="AV13232" t="str">
            <v>VIABLE</v>
          </cell>
        </row>
        <row r="13233">
          <cell r="AP13233">
            <v>362481</v>
          </cell>
          <cell r="AQ13233">
            <v>7004905</v>
          </cell>
          <cell r="AR13233">
            <v>7</v>
          </cell>
          <cell r="AS13233">
            <v>7</v>
          </cell>
          <cell r="AT13233">
            <v>7</v>
          </cell>
          <cell r="AU13233">
            <v>7</v>
          </cell>
          <cell r="AV13233" t="str">
            <v>VIABLE</v>
          </cell>
        </row>
        <row r="13234">
          <cell r="AP13234">
            <v>361794</v>
          </cell>
          <cell r="AQ13234">
            <v>7004628</v>
          </cell>
          <cell r="AR13234">
            <v>7</v>
          </cell>
          <cell r="AS13234">
            <v>7</v>
          </cell>
          <cell r="AT13234">
            <v>7</v>
          </cell>
          <cell r="AU13234">
            <v>7</v>
          </cell>
          <cell r="AV13234" t="str">
            <v>VIABLE</v>
          </cell>
        </row>
        <row r="13235">
          <cell r="AP13235">
            <v>363230</v>
          </cell>
          <cell r="AQ13235">
            <v>7005196</v>
          </cell>
          <cell r="AR13235">
            <v>7</v>
          </cell>
          <cell r="AS13235">
            <v>7</v>
          </cell>
          <cell r="AT13235">
            <v>7</v>
          </cell>
          <cell r="AU13235">
            <v>7</v>
          </cell>
          <cell r="AV13235" t="str">
            <v>VIABLE</v>
          </cell>
        </row>
        <row r="13236">
          <cell r="AP13236">
            <v>363041</v>
          </cell>
          <cell r="AQ13236">
            <v>7005119</v>
          </cell>
          <cell r="AR13236">
            <v>7</v>
          </cell>
          <cell r="AS13236">
            <v>7</v>
          </cell>
          <cell r="AT13236">
            <v>7</v>
          </cell>
          <cell r="AU13236">
            <v>7</v>
          </cell>
          <cell r="AV13236" t="str">
            <v>VIABLE</v>
          </cell>
        </row>
        <row r="13237">
          <cell r="AP13237">
            <v>361659</v>
          </cell>
          <cell r="AQ13237">
            <v>7004570</v>
          </cell>
          <cell r="AR13237">
            <v>7</v>
          </cell>
          <cell r="AS13237">
            <v>7</v>
          </cell>
          <cell r="AT13237">
            <v>7</v>
          </cell>
          <cell r="AU13237">
            <v>7</v>
          </cell>
          <cell r="AV13237" t="str">
            <v>VIABLE</v>
          </cell>
        </row>
        <row r="13238">
          <cell r="AP13238">
            <v>362873</v>
          </cell>
          <cell r="AQ13238">
            <v>7005058</v>
          </cell>
          <cell r="AR13238">
            <v>7</v>
          </cell>
          <cell r="AS13238">
            <v>7</v>
          </cell>
          <cell r="AT13238">
            <v>7</v>
          </cell>
          <cell r="AU13238">
            <v>7</v>
          </cell>
          <cell r="AV13238" t="str">
            <v>VIABLE</v>
          </cell>
        </row>
        <row r="13239">
          <cell r="AP13239">
            <v>362787</v>
          </cell>
          <cell r="AQ13239">
            <v>7005023</v>
          </cell>
          <cell r="AR13239">
            <v>7</v>
          </cell>
          <cell r="AS13239">
            <v>7</v>
          </cell>
          <cell r="AT13239">
            <v>7</v>
          </cell>
          <cell r="AU13239">
            <v>7</v>
          </cell>
          <cell r="AV13239" t="str">
            <v>VIABLE</v>
          </cell>
        </row>
        <row r="13240">
          <cell r="AP13240">
            <v>362289</v>
          </cell>
          <cell r="AQ13240">
            <v>7004831</v>
          </cell>
          <cell r="AR13240">
            <v>7</v>
          </cell>
          <cell r="AS13240">
            <v>7</v>
          </cell>
          <cell r="AT13240">
            <v>7</v>
          </cell>
          <cell r="AU13240">
            <v>7</v>
          </cell>
          <cell r="AV13240" t="str">
            <v>VIABLE</v>
          </cell>
        </row>
        <row r="13241">
          <cell r="AP13241">
            <v>361689</v>
          </cell>
          <cell r="AQ13241">
            <v>7004584</v>
          </cell>
          <cell r="AR13241">
            <v>7</v>
          </cell>
          <cell r="AS13241">
            <v>7</v>
          </cell>
          <cell r="AT13241">
            <v>7</v>
          </cell>
          <cell r="AU13241">
            <v>7</v>
          </cell>
          <cell r="AV13241" t="str">
            <v>VIABLE</v>
          </cell>
        </row>
        <row r="13242">
          <cell r="AP13242">
            <v>361953</v>
          </cell>
          <cell r="AQ13242">
            <v>7004698</v>
          </cell>
          <cell r="AR13242">
            <v>7</v>
          </cell>
          <cell r="AS13242">
            <v>7</v>
          </cell>
          <cell r="AT13242">
            <v>7</v>
          </cell>
          <cell r="AU13242">
            <v>7</v>
          </cell>
          <cell r="AV13242" t="str">
            <v>VIABLE</v>
          </cell>
        </row>
        <row r="13243">
          <cell r="AP13243">
            <v>358431</v>
          </cell>
          <cell r="AQ13243">
            <v>7003245</v>
          </cell>
          <cell r="AR13243">
            <v>7</v>
          </cell>
          <cell r="AS13243">
            <v>7</v>
          </cell>
          <cell r="AT13243">
            <v>7</v>
          </cell>
          <cell r="AU13243">
            <v>7</v>
          </cell>
          <cell r="AV13243" t="str">
            <v>VIABLE</v>
          </cell>
        </row>
        <row r="13244">
          <cell r="AP13244">
            <v>358083</v>
          </cell>
          <cell r="AQ13244">
            <v>50008371</v>
          </cell>
          <cell r="AR13244">
            <v>7</v>
          </cell>
          <cell r="AS13244">
            <v>7</v>
          </cell>
          <cell r="AT13244">
            <v>7</v>
          </cell>
          <cell r="AU13244">
            <v>7</v>
          </cell>
          <cell r="AV13244" t="str">
            <v>VIABLE</v>
          </cell>
        </row>
        <row r="13245">
          <cell r="AP13245">
            <v>358962</v>
          </cell>
          <cell r="AQ13245">
            <v>7003460</v>
          </cell>
          <cell r="AR13245">
            <v>7</v>
          </cell>
          <cell r="AS13245">
            <v>7</v>
          </cell>
          <cell r="AT13245">
            <v>7</v>
          </cell>
          <cell r="AU13245">
            <v>7</v>
          </cell>
          <cell r="AV13245" t="str">
            <v>VIABLE</v>
          </cell>
        </row>
        <row r="13246">
          <cell r="AP13246">
            <v>357948</v>
          </cell>
          <cell r="AQ13246">
            <v>7003051</v>
          </cell>
          <cell r="AR13246">
            <v>7</v>
          </cell>
          <cell r="AS13246">
            <v>7</v>
          </cell>
          <cell r="AT13246">
            <v>7</v>
          </cell>
          <cell r="AU13246">
            <v>7</v>
          </cell>
          <cell r="AV13246" t="str">
            <v>VIABLE</v>
          </cell>
        </row>
        <row r="13247">
          <cell r="AP13247">
            <v>471542</v>
          </cell>
          <cell r="AQ13247">
            <v>7008152</v>
          </cell>
          <cell r="AR13247">
            <v>7</v>
          </cell>
          <cell r="AS13247">
            <v>7</v>
          </cell>
          <cell r="AT13247">
            <v>7</v>
          </cell>
          <cell r="AU13247">
            <v>7</v>
          </cell>
          <cell r="AV13247" t="str">
            <v>VIABLE</v>
          </cell>
        </row>
        <row r="13248">
          <cell r="AP13248">
            <v>358782</v>
          </cell>
          <cell r="AQ13248">
            <v>7003388</v>
          </cell>
          <cell r="AR13248">
            <v>7</v>
          </cell>
          <cell r="AS13248">
            <v>7</v>
          </cell>
          <cell r="AT13248">
            <v>7</v>
          </cell>
          <cell r="AU13248">
            <v>7</v>
          </cell>
          <cell r="AV13248" t="str">
            <v>VIABLE</v>
          </cell>
        </row>
        <row r="13249">
          <cell r="AP13249">
            <v>358341</v>
          </cell>
          <cell r="AQ13249">
            <v>7003212</v>
          </cell>
          <cell r="AR13249">
            <v>7</v>
          </cell>
          <cell r="AS13249">
            <v>7</v>
          </cell>
          <cell r="AT13249">
            <v>7</v>
          </cell>
          <cell r="AU13249">
            <v>7</v>
          </cell>
          <cell r="AV13249" t="str">
            <v>VIABLE</v>
          </cell>
        </row>
        <row r="13250">
          <cell r="AP13250">
            <v>358200</v>
          </cell>
          <cell r="AQ13250">
            <v>7003153</v>
          </cell>
          <cell r="AR13250">
            <v>7</v>
          </cell>
          <cell r="AS13250">
            <v>7</v>
          </cell>
          <cell r="AT13250">
            <v>7</v>
          </cell>
          <cell r="AU13250">
            <v>7</v>
          </cell>
          <cell r="AV13250" t="str">
            <v>VIABLE</v>
          </cell>
        </row>
        <row r="13251">
          <cell r="AP13251">
            <v>357825</v>
          </cell>
          <cell r="AQ13251">
            <v>7002992</v>
          </cell>
          <cell r="AR13251">
            <v>7</v>
          </cell>
          <cell r="AS13251">
            <v>7</v>
          </cell>
          <cell r="AT13251">
            <v>7</v>
          </cell>
          <cell r="AU13251">
            <v>7</v>
          </cell>
          <cell r="AV13251" t="str">
            <v>VIABLE</v>
          </cell>
        </row>
        <row r="13252">
          <cell r="AP13252">
            <v>357822</v>
          </cell>
          <cell r="AQ13252">
            <v>7002991</v>
          </cell>
          <cell r="AR13252">
            <v>7</v>
          </cell>
          <cell r="AS13252">
            <v>7</v>
          </cell>
          <cell r="AT13252">
            <v>7</v>
          </cell>
          <cell r="AU13252">
            <v>7</v>
          </cell>
          <cell r="AV13252" t="str">
            <v>VIABLE</v>
          </cell>
        </row>
        <row r="13253">
          <cell r="AP13253">
            <v>358035</v>
          </cell>
          <cell r="AQ13253">
            <v>7003088</v>
          </cell>
          <cell r="AR13253">
            <v>7</v>
          </cell>
          <cell r="AS13253">
            <v>7</v>
          </cell>
          <cell r="AT13253">
            <v>7</v>
          </cell>
          <cell r="AU13253">
            <v>7</v>
          </cell>
          <cell r="AV13253" t="str">
            <v>VIABLE</v>
          </cell>
        </row>
        <row r="13254">
          <cell r="AP13254">
            <v>471585</v>
          </cell>
          <cell r="AQ13254">
            <v>7008202</v>
          </cell>
          <cell r="AR13254">
            <v>7</v>
          </cell>
          <cell r="AS13254">
            <v>7</v>
          </cell>
          <cell r="AT13254">
            <v>7</v>
          </cell>
          <cell r="AU13254">
            <v>7</v>
          </cell>
          <cell r="AV13254" t="str">
            <v>VIABLE</v>
          </cell>
        </row>
        <row r="13255">
          <cell r="AP13255">
            <v>358509</v>
          </cell>
          <cell r="AQ13255">
            <v>7003279</v>
          </cell>
          <cell r="AR13255">
            <v>7</v>
          </cell>
          <cell r="AS13255">
            <v>7</v>
          </cell>
          <cell r="AT13255">
            <v>7</v>
          </cell>
          <cell r="AU13255">
            <v>7</v>
          </cell>
          <cell r="AV13255" t="str">
            <v>VIABLE</v>
          </cell>
        </row>
        <row r="13256">
          <cell r="AP13256">
            <v>358113</v>
          </cell>
          <cell r="AQ13256">
            <v>7003123</v>
          </cell>
          <cell r="AR13256">
            <v>7</v>
          </cell>
          <cell r="AS13256">
            <v>7</v>
          </cell>
          <cell r="AT13256">
            <v>7</v>
          </cell>
          <cell r="AU13256">
            <v>7</v>
          </cell>
          <cell r="AV13256" t="str">
            <v>VIABLE</v>
          </cell>
        </row>
        <row r="13257">
          <cell r="AP13257">
            <v>358329</v>
          </cell>
          <cell r="AQ13257">
            <v>7003207</v>
          </cell>
          <cell r="AR13257">
            <v>7</v>
          </cell>
          <cell r="AS13257">
            <v>7</v>
          </cell>
          <cell r="AT13257">
            <v>7</v>
          </cell>
          <cell r="AU13257">
            <v>7</v>
          </cell>
          <cell r="AV13257" t="str">
            <v>VIABLE</v>
          </cell>
        </row>
        <row r="13258">
          <cell r="AP13258">
            <v>471541</v>
          </cell>
          <cell r="AQ13258">
            <v>7008151</v>
          </cell>
          <cell r="AR13258">
            <v>7</v>
          </cell>
          <cell r="AS13258">
            <v>7</v>
          </cell>
          <cell r="AT13258">
            <v>7</v>
          </cell>
          <cell r="AU13258">
            <v>7</v>
          </cell>
          <cell r="AV13258" t="str">
            <v>VIABLE</v>
          </cell>
        </row>
        <row r="13259">
          <cell r="AP13259">
            <v>358245</v>
          </cell>
          <cell r="AQ13259">
            <v>7003172</v>
          </cell>
          <cell r="AR13259">
            <v>7</v>
          </cell>
          <cell r="AS13259">
            <v>7</v>
          </cell>
          <cell r="AT13259">
            <v>7</v>
          </cell>
          <cell r="AU13259">
            <v>7</v>
          </cell>
          <cell r="AV13259" t="str">
            <v>VIABLE</v>
          </cell>
        </row>
        <row r="13260">
          <cell r="AP13260">
            <v>357981</v>
          </cell>
          <cell r="AQ13260">
            <v>7003067</v>
          </cell>
          <cell r="AR13260">
            <v>7</v>
          </cell>
          <cell r="AS13260">
            <v>7</v>
          </cell>
          <cell r="AT13260">
            <v>7</v>
          </cell>
          <cell r="AU13260">
            <v>7</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v>7</v>
          </cell>
          <cell r="AT13272">
            <v>7</v>
          </cell>
          <cell r="AU13272">
            <v>7</v>
          </cell>
          <cell r="AV13272" t="str">
            <v>VIABLE</v>
          </cell>
        </row>
        <row r="13273">
          <cell r="AP13273">
            <v>365020</v>
          </cell>
          <cell r="AQ13273">
            <v>7005910</v>
          </cell>
          <cell r="AR13273">
            <v>7</v>
          </cell>
          <cell r="AS13273">
            <v>7</v>
          </cell>
          <cell r="AT13273">
            <v>7</v>
          </cell>
          <cell r="AU13273">
            <v>7</v>
          </cell>
          <cell r="AV13273" t="str">
            <v>VIABLE</v>
          </cell>
        </row>
        <row r="13274">
          <cell r="AP13274">
            <v>365047</v>
          </cell>
          <cell r="AQ13274">
            <v>7005922</v>
          </cell>
          <cell r="AR13274">
            <v>7</v>
          </cell>
          <cell r="AS13274">
            <v>7</v>
          </cell>
          <cell r="AT13274">
            <v>7</v>
          </cell>
          <cell r="AU13274">
            <v>7</v>
          </cell>
          <cell r="AV13274" t="str">
            <v>VIABLE</v>
          </cell>
        </row>
        <row r="13275">
          <cell r="AP13275">
            <v>365711</v>
          </cell>
          <cell r="AQ13275">
            <v>7006187</v>
          </cell>
          <cell r="AR13275">
            <v>7</v>
          </cell>
          <cell r="AS13275">
            <v>7</v>
          </cell>
          <cell r="AT13275">
            <v>7</v>
          </cell>
          <cell r="AU13275">
            <v>7</v>
          </cell>
          <cell r="AV13275" t="str">
            <v>VIABLE</v>
          </cell>
        </row>
        <row r="13276">
          <cell r="AP13276">
            <v>91022961</v>
          </cell>
          <cell r="AQ13276">
            <v>7008990</v>
          </cell>
          <cell r="AR13276">
            <v>7</v>
          </cell>
          <cell r="AS13276">
            <v>7</v>
          </cell>
          <cell r="AT13276">
            <v>7</v>
          </cell>
          <cell r="AU13276">
            <v>7</v>
          </cell>
          <cell r="AV13276" t="str">
            <v>VIABLE</v>
          </cell>
        </row>
        <row r="13277">
          <cell r="AP13277">
            <v>365444</v>
          </cell>
          <cell r="AQ13277">
            <v>7006077</v>
          </cell>
          <cell r="AR13277">
            <v>7</v>
          </cell>
          <cell r="AS13277">
            <v>7</v>
          </cell>
          <cell r="AT13277">
            <v>7</v>
          </cell>
          <cell r="AU13277">
            <v>7</v>
          </cell>
          <cell r="AV13277" t="str">
            <v>VIABLE</v>
          </cell>
        </row>
        <row r="13278">
          <cell r="AP13278">
            <v>365235</v>
          </cell>
          <cell r="AQ13278">
            <v>7005999</v>
          </cell>
          <cell r="AR13278">
            <v>7</v>
          </cell>
          <cell r="AS13278">
            <v>7</v>
          </cell>
          <cell r="AT13278">
            <v>7</v>
          </cell>
          <cell r="AU13278">
            <v>7</v>
          </cell>
          <cell r="AV13278" t="str">
            <v>VIABLE</v>
          </cell>
        </row>
        <row r="13279">
          <cell r="AP13279">
            <v>364982</v>
          </cell>
          <cell r="AQ13279">
            <v>7005896</v>
          </cell>
          <cell r="AR13279">
            <v>7</v>
          </cell>
          <cell r="AS13279">
            <v>7</v>
          </cell>
          <cell r="AT13279">
            <v>7</v>
          </cell>
          <cell r="AU13279">
            <v>7</v>
          </cell>
          <cell r="AV13279" t="str">
            <v>VIABLE</v>
          </cell>
        </row>
        <row r="13280">
          <cell r="AP13280">
            <v>365345</v>
          </cell>
          <cell r="AQ13280">
            <v>7006037</v>
          </cell>
          <cell r="AR13280">
            <v>7</v>
          </cell>
          <cell r="AS13280">
            <v>7</v>
          </cell>
          <cell r="AT13280">
            <v>7</v>
          </cell>
          <cell r="AU13280">
            <v>7</v>
          </cell>
          <cell r="AV13280" t="str">
            <v>VIABLE</v>
          </cell>
        </row>
        <row r="13281">
          <cell r="AP13281">
            <v>365145</v>
          </cell>
          <cell r="AQ13281">
            <v>7005959</v>
          </cell>
          <cell r="AR13281">
            <v>7</v>
          </cell>
          <cell r="AS13281">
            <v>42313</v>
          </cell>
          <cell r="AT13281" t="str">
            <v>IDU-2128-2013 Terminado Acciones de Movilidad IDU Local  -</v>
          </cell>
          <cell r="AU13281">
            <v>42313</v>
          </cell>
          <cell r="AV13281" t="str">
            <v>VIABLE</v>
          </cell>
        </row>
        <row r="13282">
          <cell r="AP13282">
            <v>365548</v>
          </cell>
          <cell r="AQ13282">
            <v>7006114</v>
          </cell>
          <cell r="AR13282">
            <v>7</v>
          </cell>
          <cell r="AS13282">
            <v>7</v>
          </cell>
          <cell r="AT13282">
            <v>7</v>
          </cell>
          <cell r="AU13282">
            <v>7</v>
          </cell>
          <cell r="AV13282" t="str">
            <v>VIABLE</v>
          </cell>
        </row>
        <row r="13283">
          <cell r="AP13283">
            <v>365118</v>
          </cell>
          <cell r="AQ13283">
            <v>7005950</v>
          </cell>
          <cell r="AR13283">
            <v>7</v>
          </cell>
          <cell r="AS13283">
            <v>7</v>
          </cell>
          <cell r="AT13283">
            <v>7</v>
          </cell>
          <cell r="AU13283">
            <v>7</v>
          </cell>
          <cell r="AV13283" t="str">
            <v>VIABLE</v>
          </cell>
        </row>
        <row r="13284">
          <cell r="AP13284">
            <v>365604</v>
          </cell>
          <cell r="AQ13284">
            <v>7006138</v>
          </cell>
          <cell r="AR13284">
            <v>7</v>
          </cell>
          <cell r="AS13284">
            <v>7</v>
          </cell>
          <cell r="AT13284">
            <v>7</v>
          </cell>
          <cell r="AU13284">
            <v>7</v>
          </cell>
          <cell r="AV13284" t="str">
            <v>VIABLE</v>
          </cell>
        </row>
        <row r="13285">
          <cell r="AP13285">
            <v>365708</v>
          </cell>
          <cell r="AQ13285">
            <v>7006186</v>
          </cell>
          <cell r="AR13285">
            <v>7</v>
          </cell>
          <cell r="AS13285">
            <v>7</v>
          </cell>
          <cell r="AT13285">
            <v>7</v>
          </cell>
          <cell r="AU13285">
            <v>7</v>
          </cell>
          <cell r="AV13285" t="str">
            <v>VIABLE</v>
          </cell>
        </row>
        <row r="13286">
          <cell r="AP13286">
            <v>356620</v>
          </cell>
          <cell r="AQ13286">
            <v>7002513</v>
          </cell>
          <cell r="AR13286">
            <v>7</v>
          </cell>
          <cell r="AS13286">
            <v>7</v>
          </cell>
          <cell r="AT13286">
            <v>7</v>
          </cell>
          <cell r="AU13286">
            <v>7</v>
          </cell>
          <cell r="AV13286" t="str">
            <v>VIABLE</v>
          </cell>
        </row>
        <row r="13287">
          <cell r="AP13287">
            <v>356527</v>
          </cell>
          <cell r="AQ13287">
            <v>7002479</v>
          </cell>
          <cell r="AR13287">
            <v>7</v>
          </cell>
          <cell r="AS13287">
            <v>7</v>
          </cell>
          <cell r="AT13287">
            <v>7</v>
          </cell>
          <cell r="AU13287">
            <v>7</v>
          </cell>
          <cell r="AV13287" t="str">
            <v>VIABLE</v>
          </cell>
        </row>
        <row r="13288">
          <cell r="AP13288">
            <v>356350</v>
          </cell>
          <cell r="AQ13288">
            <v>7002415</v>
          </cell>
          <cell r="AR13288">
            <v>7</v>
          </cell>
          <cell r="AS13288">
            <v>7</v>
          </cell>
          <cell r="AT13288">
            <v>7</v>
          </cell>
          <cell r="AU13288">
            <v>7</v>
          </cell>
          <cell r="AV13288" t="str">
            <v>VIABLE</v>
          </cell>
        </row>
        <row r="13289">
          <cell r="AP13289">
            <v>357759</v>
          </cell>
          <cell r="AQ13289">
            <v>7002960</v>
          </cell>
          <cell r="AR13289">
            <v>7</v>
          </cell>
          <cell r="AS13289">
            <v>7</v>
          </cell>
          <cell r="AT13289">
            <v>7</v>
          </cell>
          <cell r="AU13289">
            <v>7</v>
          </cell>
          <cell r="AV13289" t="str">
            <v>VIABLE</v>
          </cell>
        </row>
        <row r="13290">
          <cell r="AP13290">
            <v>357213</v>
          </cell>
          <cell r="AQ13290">
            <v>7002726</v>
          </cell>
          <cell r="AR13290">
            <v>7</v>
          </cell>
          <cell r="AS13290">
            <v>7</v>
          </cell>
          <cell r="AT13290">
            <v>7</v>
          </cell>
          <cell r="AU13290">
            <v>7</v>
          </cell>
          <cell r="AV13290" t="str">
            <v>VIABLE</v>
          </cell>
        </row>
        <row r="13291">
          <cell r="AP13291">
            <v>356907</v>
          </cell>
          <cell r="AQ13291">
            <v>7002615</v>
          </cell>
          <cell r="AR13291">
            <v>7</v>
          </cell>
          <cell r="AS13291">
            <v>7</v>
          </cell>
          <cell r="AT13291">
            <v>7</v>
          </cell>
          <cell r="AU13291">
            <v>7</v>
          </cell>
          <cell r="AV13291" t="str">
            <v>VIABLE</v>
          </cell>
        </row>
        <row r="13292">
          <cell r="AP13292">
            <v>357009</v>
          </cell>
          <cell r="AQ13292">
            <v>7002651</v>
          </cell>
          <cell r="AR13292">
            <v>7</v>
          </cell>
          <cell r="AS13292">
            <v>7</v>
          </cell>
          <cell r="AT13292">
            <v>7</v>
          </cell>
          <cell r="AU13292">
            <v>7</v>
          </cell>
          <cell r="AV13292" t="str">
            <v>VIABLE</v>
          </cell>
        </row>
        <row r="13293">
          <cell r="AP13293">
            <v>358422</v>
          </cell>
          <cell r="AQ13293">
            <v>7003242</v>
          </cell>
          <cell r="AR13293">
            <v>7</v>
          </cell>
          <cell r="AS13293">
            <v>7</v>
          </cell>
          <cell r="AT13293">
            <v>7</v>
          </cell>
          <cell r="AU13293">
            <v>7</v>
          </cell>
          <cell r="AV13293" t="str">
            <v>VIABLE</v>
          </cell>
        </row>
        <row r="13294">
          <cell r="AP13294">
            <v>357492</v>
          </cell>
          <cell r="AQ13294">
            <v>7002842</v>
          </cell>
          <cell r="AR13294">
            <v>7</v>
          </cell>
          <cell r="AS13294">
            <v>7</v>
          </cell>
          <cell r="AT13294">
            <v>7</v>
          </cell>
          <cell r="AU13294">
            <v>7</v>
          </cell>
          <cell r="AV13294" t="str">
            <v>VIABLE</v>
          </cell>
        </row>
        <row r="13295">
          <cell r="AP13295">
            <v>356784</v>
          </cell>
          <cell r="AQ13295">
            <v>7002571</v>
          </cell>
          <cell r="AR13295">
            <v>7</v>
          </cell>
          <cell r="AS13295">
            <v>7</v>
          </cell>
          <cell r="AT13295">
            <v>7</v>
          </cell>
          <cell r="AU13295">
            <v>7</v>
          </cell>
          <cell r="AV13295" t="str">
            <v>VIABLE</v>
          </cell>
        </row>
        <row r="13296">
          <cell r="AP13296">
            <v>357921</v>
          </cell>
          <cell r="AQ13296">
            <v>7003035</v>
          </cell>
          <cell r="AR13296">
            <v>7</v>
          </cell>
          <cell r="AS13296">
            <v>7</v>
          </cell>
          <cell r="AT13296">
            <v>7</v>
          </cell>
          <cell r="AU13296">
            <v>7</v>
          </cell>
          <cell r="AV13296" t="str">
            <v>VIABLE</v>
          </cell>
        </row>
        <row r="13297">
          <cell r="AP13297">
            <v>356257</v>
          </cell>
          <cell r="AQ13297">
            <v>7002380</v>
          </cell>
          <cell r="AR13297">
            <v>7</v>
          </cell>
          <cell r="AS13297">
            <v>7</v>
          </cell>
          <cell r="AT13297">
            <v>7</v>
          </cell>
          <cell r="AU13297">
            <v>7</v>
          </cell>
          <cell r="AV13297" t="str">
            <v>VIABLE</v>
          </cell>
        </row>
        <row r="13298">
          <cell r="AP13298">
            <v>354566</v>
          </cell>
          <cell r="AQ13298">
            <v>7001715</v>
          </cell>
          <cell r="AR13298">
            <v>7</v>
          </cell>
          <cell r="AS13298">
            <v>7</v>
          </cell>
          <cell r="AT13298">
            <v>7</v>
          </cell>
          <cell r="AU13298">
            <v>7</v>
          </cell>
          <cell r="AV13298" t="str">
            <v>VIABLE</v>
          </cell>
        </row>
        <row r="13299">
          <cell r="AP13299">
            <v>471509</v>
          </cell>
          <cell r="AQ13299">
            <v>7008099</v>
          </cell>
          <cell r="AR13299">
            <v>7</v>
          </cell>
          <cell r="AS13299">
            <v>7</v>
          </cell>
          <cell r="AT13299">
            <v>7</v>
          </cell>
          <cell r="AU13299">
            <v>7</v>
          </cell>
          <cell r="AV13299" t="str">
            <v>VIABLE</v>
          </cell>
        </row>
        <row r="13300">
          <cell r="AP13300">
            <v>354353</v>
          </cell>
          <cell r="AQ13300">
            <v>7001638</v>
          </cell>
          <cell r="AR13300">
            <v>7</v>
          </cell>
          <cell r="AS13300">
            <v>7</v>
          </cell>
          <cell r="AT13300">
            <v>7</v>
          </cell>
          <cell r="AU13300">
            <v>7</v>
          </cell>
          <cell r="AV13300" t="str">
            <v>VIABLE</v>
          </cell>
        </row>
        <row r="13301">
          <cell r="AP13301">
            <v>471508</v>
          </cell>
          <cell r="AQ13301">
            <v>7008098</v>
          </cell>
          <cell r="AR13301">
            <v>7</v>
          </cell>
          <cell r="AS13301">
            <v>7</v>
          </cell>
          <cell r="AT13301">
            <v>7</v>
          </cell>
          <cell r="AU13301">
            <v>7</v>
          </cell>
          <cell r="AV13301" t="str">
            <v>VIABLE</v>
          </cell>
        </row>
        <row r="13302">
          <cell r="AP13302">
            <v>355865</v>
          </cell>
          <cell r="AQ13302">
            <v>7002243</v>
          </cell>
          <cell r="AR13302">
            <v>7</v>
          </cell>
          <cell r="AS13302">
            <v>7</v>
          </cell>
          <cell r="AT13302">
            <v>7</v>
          </cell>
          <cell r="AU13302">
            <v>7</v>
          </cell>
          <cell r="AV13302" t="str">
            <v>VIABLE</v>
          </cell>
        </row>
        <row r="13303">
          <cell r="AP13303">
            <v>354694</v>
          </cell>
          <cell r="AQ13303">
            <v>7001769</v>
          </cell>
          <cell r="AR13303">
            <v>7</v>
          </cell>
          <cell r="AS13303">
            <v>7</v>
          </cell>
          <cell r="AT13303">
            <v>7</v>
          </cell>
          <cell r="AU13303">
            <v>7</v>
          </cell>
          <cell r="AV13303" t="str">
            <v>VIABLE</v>
          </cell>
        </row>
        <row r="13304">
          <cell r="AP13304">
            <v>354166</v>
          </cell>
          <cell r="AQ13304">
            <v>7001563</v>
          </cell>
          <cell r="AR13304">
            <v>7</v>
          </cell>
          <cell r="AS13304">
            <v>7</v>
          </cell>
          <cell r="AT13304">
            <v>7</v>
          </cell>
          <cell r="AU13304">
            <v>7</v>
          </cell>
          <cell r="AV13304" t="str">
            <v>VIABLE</v>
          </cell>
        </row>
        <row r="13305">
          <cell r="AP13305">
            <v>354817</v>
          </cell>
          <cell r="AQ13305">
            <v>7001828</v>
          </cell>
          <cell r="AR13305">
            <v>7</v>
          </cell>
          <cell r="AS13305">
            <v>7</v>
          </cell>
          <cell r="AT13305">
            <v>7</v>
          </cell>
          <cell r="AU13305">
            <v>7</v>
          </cell>
          <cell r="AV13305" t="str">
            <v>VIABLE</v>
          </cell>
        </row>
        <row r="13306">
          <cell r="AP13306">
            <v>91012487</v>
          </cell>
          <cell r="AQ13306">
            <v>50006837</v>
          </cell>
          <cell r="AR13306">
            <v>7</v>
          </cell>
          <cell r="AS13306">
            <v>7</v>
          </cell>
          <cell r="AT13306">
            <v>7</v>
          </cell>
          <cell r="AU13306">
            <v>7</v>
          </cell>
          <cell r="AV13306" t="str">
            <v>VIABLE</v>
          </cell>
        </row>
        <row r="13307">
          <cell r="AP13307">
            <v>355367</v>
          </cell>
          <cell r="AQ13307">
            <v>7002038</v>
          </cell>
          <cell r="AR13307">
            <v>7</v>
          </cell>
          <cell r="AS13307">
            <v>7</v>
          </cell>
          <cell r="AT13307">
            <v>7</v>
          </cell>
          <cell r="AU13307">
            <v>7</v>
          </cell>
          <cell r="AV13307" t="str">
            <v>VIABLE</v>
          </cell>
        </row>
        <row r="13308">
          <cell r="AP13308">
            <v>356148</v>
          </cell>
          <cell r="AQ13308">
            <v>7002343</v>
          </cell>
          <cell r="AR13308">
            <v>7</v>
          </cell>
          <cell r="AS13308">
            <v>7</v>
          </cell>
          <cell r="AT13308">
            <v>7</v>
          </cell>
          <cell r="AU13308">
            <v>7</v>
          </cell>
          <cell r="AV13308" t="str">
            <v>VIABLE</v>
          </cell>
        </row>
        <row r="13309">
          <cell r="AP13309">
            <v>91012486</v>
          </cell>
          <cell r="AQ13309">
            <v>50006836</v>
          </cell>
          <cell r="AR13309">
            <v>7</v>
          </cell>
          <cell r="AS13309">
            <v>7</v>
          </cell>
          <cell r="AT13309">
            <v>7</v>
          </cell>
          <cell r="AU13309">
            <v>7</v>
          </cell>
          <cell r="AV13309" t="str">
            <v>VIABLE</v>
          </cell>
        </row>
        <row r="13310">
          <cell r="AP13310">
            <v>471511</v>
          </cell>
          <cell r="AQ13310">
            <v>7008101</v>
          </cell>
          <cell r="AR13310">
            <v>7</v>
          </cell>
          <cell r="AS13310">
            <v>7</v>
          </cell>
          <cell r="AT13310">
            <v>7</v>
          </cell>
          <cell r="AU13310">
            <v>7</v>
          </cell>
          <cell r="AV13310" t="str">
            <v>VIABLE</v>
          </cell>
        </row>
        <row r="13311">
          <cell r="AP13311">
            <v>357378</v>
          </cell>
          <cell r="AQ13311">
            <v>7002794</v>
          </cell>
          <cell r="AR13311">
            <v>7</v>
          </cell>
          <cell r="AS13311">
            <v>7</v>
          </cell>
          <cell r="AT13311">
            <v>7</v>
          </cell>
          <cell r="AU13311">
            <v>7</v>
          </cell>
          <cell r="AV13311" t="str">
            <v>VIABLE</v>
          </cell>
        </row>
        <row r="13312">
          <cell r="AP13312">
            <v>355773</v>
          </cell>
          <cell r="AQ13312">
            <v>7002205</v>
          </cell>
          <cell r="AR13312">
            <v>7</v>
          </cell>
          <cell r="AS13312">
            <v>7</v>
          </cell>
          <cell r="AT13312">
            <v>7</v>
          </cell>
          <cell r="AU13312">
            <v>7</v>
          </cell>
          <cell r="AV13312" t="str">
            <v>VIABLE</v>
          </cell>
        </row>
        <row r="13313">
          <cell r="AP13313">
            <v>357939</v>
          </cell>
          <cell r="AQ13313">
            <v>7003043</v>
          </cell>
          <cell r="AR13313">
            <v>7</v>
          </cell>
          <cell r="AS13313">
            <v>7</v>
          </cell>
          <cell r="AT13313">
            <v>7</v>
          </cell>
          <cell r="AU13313">
            <v>7</v>
          </cell>
          <cell r="AV13313" t="str">
            <v>VIABLE</v>
          </cell>
        </row>
        <row r="13314">
          <cell r="AP13314">
            <v>357579</v>
          </cell>
          <cell r="AQ13314">
            <v>7002879</v>
          </cell>
          <cell r="AR13314">
            <v>7</v>
          </cell>
          <cell r="AS13314">
            <v>7</v>
          </cell>
          <cell r="AT13314">
            <v>7</v>
          </cell>
          <cell r="AU13314">
            <v>7</v>
          </cell>
          <cell r="AV13314" t="str">
            <v>VIABLE</v>
          </cell>
        </row>
        <row r="13315">
          <cell r="AP13315">
            <v>356299</v>
          </cell>
          <cell r="AQ13315">
            <v>7002396</v>
          </cell>
          <cell r="AR13315">
            <v>7</v>
          </cell>
          <cell r="AS13315">
            <v>7</v>
          </cell>
          <cell r="AT13315">
            <v>7</v>
          </cell>
          <cell r="AU13315">
            <v>7</v>
          </cell>
          <cell r="AV13315" t="str">
            <v>VIABLE</v>
          </cell>
        </row>
        <row r="13316">
          <cell r="AP13316">
            <v>91022822</v>
          </cell>
          <cell r="AQ13316">
            <v>7008934</v>
          </cell>
          <cell r="AR13316">
            <v>7</v>
          </cell>
          <cell r="AS13316">
            <v>7</v>
          </cell>
          <cell r="AT13316">
            <v>7</v>
          </cell>
          <cell r="AU13316">
            <v>7</v>
          </cell>
          <cell r="AV13316" t="str">
            <v>VIABLE</v>
          </cell>
        </row>
        <row r="13317">
          <cell r="AP13317">
            <v>91012773</v>
          </cell>
          <cell r="AQ13317">
            <v>70003616</v>
          </cell>
          <cell r="AR13317">
            <v>7</v>
          </cell>
          <cell r="AS13317">
            <v>7</v>
          </cell>
          <cell r="AT13317">
            <v>7</v>
          </cell>
          <cell r="AU13317">
            <v>7</v>
          </cell>
          <cell r="AV13317" t="str">
            <v>VIABLE</v>
          </cell>
        </row>
        <row r="13318">
          <cell r="AP13318">
            <v>91012771</v>
          </cell>
          <cell r="AQ13318">
            <v>7003197</v>
          </cell>
          <cell r="AR13318">
            <v>7</v>
          </cell>
          <cell r="AS13318">
            <v>7</v>
          </cell>
          <cell r="AT13318">
            <v>7</v>
          </cell>
          <cell r="AU13318">
            <v>7</v>
          </cell>
          <cell r="AV13318" t="str">
            <v>VIABLE</v>
          </cell>
        </row>
        <row r="13319">
          <cell r="AP13319">
            <v>355987</v>
          </cell>
          <cell r="AQ13319">
            <v>7002285</v>
          </cell>
          <cell r="AR13319">
            <v>7</v>
          </cell>
          <cell r="AS13319">
            <v>7</v>
          </cell>
          <cell r="AT13319">
            <v>7</v>
          </cell>
          <cell r="AU13319">
            <v>7</v>
          </cell>
          <cell r="AV13319" t="str">
            <v>VIABLE</v>
          </cell>
        </row>
        <row r="13320">
          <cell r="AP13320">
            <v>356545</v>
          </cell>
          <cell r="AQ13320">
            <v>7002485</v>
          </cell>
          <cell r="AR13320">
            <v>7</v>
          </cell>
          <cell r="AS13320">
            <v>7</v>
          </cell>
          <cell r="AT13320">
            <v>7</v>
          </cell>
          <cell r="AU13320">
            <v>7</v>
          </cell>
          <cell r="AV13320" t="str">
            <v>VIABLE</v>
          </cell>
        </row>
        <row r="13321">
          <cell r="AP13321">
            <v>359388</v>
          </cell>
          <cell r="AQ13321">
            <v>7003616</v>
          </cell>
          <cell r="AR13321">
            <v>7</v>
          </cell>
          <cell r="AS13321">
            <v>7</v>
          </cell>
          <cell r="AT13321">
            <v>7</v>
          </cell>
          <cell r="AU13321">
            <v>7</v>
          </cell>
          <cell r="AV13321" t="str">
            <v>VIABLE</v>
          </cell>
        </row>
        <row r="13322">
          <cell r="AP13322">
            <v>358302</v>
          </cell>
          <cell r="AQ13322">
            <v>7003197</v>
          </cell>
          <cell r="AR13322">
            <v>7</v>
          </cell>
          <cell r="AS13322">
            <v>7</v>
          </cell>
          <cell r="AT13322">
            <v>7</v>
          </cell>
          <cell r="AU13322">
            <v>7</v>
          </cell>
          <cell r="AV13322" t="str">
            <v>RESERVADO FDL BOSA</v>
          </cell>
        </row>
        <row r="13323">
          <cell r="AP13323">
            <v>357183</v>
          </cell>
          <cell r="AQ13323">
            <v>7002712</v>
          </cell>
          <cell r="AR13323">
            <v>7</v>
          </cell>
          <cell r="AS13323">
            <v>7</v>
          </cell>
          <cell r="AT13323">
            <v>7</v>
          </cell>
          <cell r="AU13323">
            <v>7</v>
          </cell>
          <cell r="AV13323" t="str">
            <v>VIABLE</v>
          </cell>
        </row>
        <row r="13324">
          <cell r="AP13324">
            <v>356736</v>
          </cell>
          <cell r="AQ13324">
            <v>7002555</v>
          </cell>
          <cell r="AR13324">
            <v>7</v>
          </cell>
          <cell r="AS13324">
            <v>7</v>
          </cell>
          <cell r="AT13324">
            <v>7</v>
          </cell>
          <cell r="AU13324">
            <v>7</v>
          </cell>
          <cell r="AV13324" t="str">
            <v>VIABLE</v>
          </cell>
        </row>
        <row r="13325">
          <cell r="AP13325">
            <v>358635</v>
          </cell>
          <cell r="AQ13325">
            <v>7003332</v>
          </cell>
          <cell r="AR13325">
            <v>7</v>
          </cell>
          <cell r="AS13325">
            <v>7</v>
          </cell>
          <cell r="AT13325">
            <v>7</v>
          </cell>
          <cell r="AU13325">
            <v>7</v>
          </cell>
          <cell r="AV13325" t="str">
            <v>RESERVADO FDL BOSA</v>
          </cell>
        </row>
        <row r="13326">
          <cell r="AP13326">
            <v>356985</v>
          </cell>
          <cell r="AQ13326">
            <v>7002643</v>
          </cell>
          <cell r="AR13326">
            <v>7</v>
          </cell>
          <cell r="AS13326">
            <v>7</v>
          </cell>
          <cell r="AT13326">
            <v>7</v>
          </cell>
          <cell r="AU13326">
            <v>7</v>
          </cell>
          <cell r="AV13326" t="str">
            <v>VIABLE</v>
          </cell>
        </row>
        <row r="13327">
          <cell r="AP13327">
            <v>357000</v>
          </cell>
          <cell r="AQ13327">
            <v>7002648</v>
          </cell>
          <cell r="AR13327">
            <v>7</v>
          </cell>
          <cell r="AS13327">
            <v>42278</v>
          </cell>
          <cell r="AT13327" t="str">
            <v>CONV-1292-2012 Terminado Rehabilitación UAERMV Circuito Movilidad  -</v>
          </cell>
          <cell r="AU13327">
            <v>42278</v>
          </cell>
          <cell r="AV13327" t="str">
            <v>VIABLE</v>
          </cell>
        </row>
        <row r="13328">
          <cell r="AP13328">
            <v>356599</v>
          </cell>
          <cell r="AQ13328">
            <v>7002506</v>
          </cell>
          <cell r="AR13328">
            <v>7</v>
          </cell>
          <cell r="AS13328">
            <v>7</v>
          </cell>
          <cell r="AT13328">
            <v>7</v>
          </cell>
          <cell r="AU13328">
            <v>7</v>
          </cell>
          <cell r="AV13328" t="str">
            <v>VIABLE</v>
          </cell>
        </row>
        <row r="13329">
          <cell r="AP13329">
            <v>357108</v>
          </cell>
          <cell r="AQ13329">
            <v>7002686</v>
          </cell>
          <cell r="AR13329">
            <v>7</v>
          </cell>
          <cell r="AS13329">
            <v>42697</v>
          </cell>
          <cell r="AT13329" t="str">
            <v>COP-21-2015 Terminado Construcción FDL BOSA Local REPORTE 2016 -</v>
          </cell>
          <cell r="AU13329">
            <v>42697</v>
          </cell>
          <cell r="AV13329" t="str">
            <v>FDL BOSA</v>
          </cell>
        </row>
        <row r="13330">
          <cell r="AP13330">
            <v>357105</v>
          </cell>
          <cell r="AQ13330">
            <v>7002685</v>
          </cell>
          <cell r="AR13330">
            <v>7</v>
          </cell>
          <cell r="AS13330">
            <v>42278</v>
          </cell>
          <cell r="AT13330" t="str">
            <v>CONV-1292-2012 Terminado Rehabilitación UAERMV Circuito Movilidad  -</v>
          </cell>
          <cell r="AU13330">
            <v>42278</v>
          </cell>
          <cell r="AV13330" t="str">
            <v>VIABLE</v>
          </cell>
        </row>
        <row r="13331">
          <cell r="AP13331">
            <v>356560</v>
          </cell>
          <cell r="AQ13331">
            <v>50008425</v>
          </cell>
          <cell r="AR13331">
            <v>7</v>
          </cell>
          <cell r="AS13331">
            <v>40864</v>
          </cell>
          <cell r="AT13331" t="str">
            <v>UMV-78-2010 Terminado Rehabilitación UAERMV Circuito Movilidad  -</v>
          </cell>
          <cell r="AU13331">
            <v>40864</v>
          </cell>
          <cell r="AV13331" t="str">
            <v>RESERVADO FDL BOSA</v>
          </cell>
        </row>
        <row r="13332">
          <cell r="AP13332">
            <v>357033</v>
          </cell>
          <cell r="AQ13332">
            <v>50008452</v>
          </cell>
          <cell r="AR13332">
            <v>7</v>
          </cell>
          <cell r="AS13332">
            <v>7</v>
          </cell>
          <cell r="AT13332">
            <v>7</v>
          </cell>
          <cell r="AU13332">
            <v>7</v>
          </cell>
          <cell r="AV13332" t="str">
            <v>FDL BOSA</v>
          </cell>
        </row>
        <row r="13333">
          <cell r="AP13333">
            <v>356658</v>
          </cell>
          <cell r="AQ13333">
            <v>7002526</v>
          </cell>
          <cell r="AR13333">
            <v>7</v>
          </cell>
          <cell r="AS13333">
            <v>42583</v>
          </cell>
          <cell r="AT13333" t="str">
            <v>COP-25-2015 En Ejecución Conservacion FDL BOSA Circuito Movilidad SD -</v>
          </cell>
          <cell r="AU13333">
            <v>42583</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v>42583</v>
          </cell>
          <cell r="AV13334" t="str">
            <v>RESERVADO FDL BOSA</v>
          </cell>
        </row>
        <row r="13335">
          <cell r="AP13335">
            <v>356937</v>
          </cell>
          <cell r="AQ13335">
            <v>7002625</v>
          </cell>
          <cell r="AR13335">
            <v>7</v>
          </cell>
          <cell r="AS13335">
            <v>7</v>
          </cell>
          <cell r="AT13335">
            <v>7</v>
          </cell>
          <cell r="AU13335">
            <v>7</v>
          </cell>
          <cell r="AV13335" t="str">
            <v>VIABLE</v>
          </cell>
        </row>
        <row r="13336">
          <cell r="AP13336">
            <v>357057</v>
          </cell>
          <cell r="AQ13336">
            <v>7002669</v>
          </cell>
          <cell r="AR13336">
            <v>7</v>
          </cell>
          <cell r="AS13336">
            <v>7</v>
          </cell>
          <cell r="AT13336">
            <v>7</v>
          </cell>
          <cell r="AU13336">
            <v>7</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v>42667</v>
          </cell>
          <cell r="AV13337" t="str">
            <v>UAERMV</v>
          </cell>
        </row>
        <row r="13338">
          <cell r="AP13338">
            <v>356626</v>
          </cell>
          <cell r="AQ13338">
            <v>7002515</v>
          </cell>
          <cell r="AR13338">
            <v>7</v>
          </cell>
          <cell r="AS13338">
            <v>7</v>
          </cell>
          <cell r="AT13338">
            <v>7</v>
          </cell>
          <cell r="AU13338">
            <v>7</v>
          </cell>
          <cell r="AV13338" t="str">
            <v>VIABLE</v>
          </cell>
        </row>
        <row r="13339">
          <cell r="AP13339">
            <v>356838</v>
          </cell>
          <cell r="AQ13339">
            <v>7002590</v>
          </cell>
          <cell r="AR13339">
            <v>7</v>
          </cell>
          <cell r="AS13339">
            <v>42278</v>
          </cell>
          <cell r="AT13339" t="str">
            <v>CONV-1292-2012 Terminado Rehabilitación UAERMV Circuito Movilidad  -</v>
          </cell>
          <cell r="AU13339">
            <v>42278</v>
          </cell>
          <cell r="AV13339" t="str">
            <v>VIABLE</v>
          </cell>
        </row>
        <row r="13340">
          <cell r="AP13340">
            <v>357288</v>
          </cell>
          <cell r="AQ13340">
            <v>7002752</v>
          </cell>
          <cell r="AR13340">
            <v>7</v>
          </cell>
          <cell r="AS13340">
            <v>7</v>
          </cell>
          <cell r="AT13340">
            <v>7</v>
          </cell>
          <cell r="AU13340">
            <v>7</v>
          </cell>
          <cell r="AV13340" t="str">
            <v>FDL BOSA</v>
          </cell>
        </row>
        <row r="13341">
          <cell r="AP13341">
            <v>356904</v>
          </cell>
          <cell r="AQ13341">
            <v>7002614</v>
          </cell>
          <cell r="AR13341">
            <v>7</v>
          </cell>
          <cell r="AS13341">
            <v>42697</v>
          </cell>
          <cell r="AT13341" t="str">
            <v>COP-21-2015 Terminado Conservacion FDL BOSA Local REPORTE 2016 -</v>
          </cell>
          <cell r="AU13341">
            <v>42697</v>
          </cell>
          <cell r="AV13341" t="str">
            <v>FDL BOSA</v>
          </cell>
        </row>
        <row r="13342">
          <cell r="AP13342">
            <v>356898</v>
          </cell>
          <cell r="AQ13342">
            <v>7002612</v>
          </cell>
          <cell r="AR13342">
            <v>7</v>
          </cell>
          <cell r="AS13342">
            <v>42278</v>
          </cell>
          <cell r="AT13342" t="str">
            <v>CONV-1292-2012 Terminado Rehabilitación UAERMV Circuito Movilidad  -</v>
          </cell>
          <cell r="AU13342">
            <v>42278</v>
          </cell>
          <cell r="AV13342" t="str">
            <v>VIABLE</v>
          </cell>
        </row>
        <row r="13343">
          <cell r="AP13343">
            <v>357249</v>
          </cell>
          <cell r="AQ13343">
            <v>7002738</v>
          </cell>
          <cell r="AR13343">
            <v>7</v>
          </cell>
          <cell r="AS13343">
            <v>42583</v>
          </cell>
          <cell r="AT13343" t="str">
            <v>COP-25-2015 En Ejecución Conservacion FDL BOSA Circuito Movilidad SD -</v>
          </cell>
          <cell r="AU13343">
            <v>42583</v>
          </cell>
          <cell r="AV13343" t="str">
            <v>RESERVADO FDL BOSA</v>
          </cell>
        </row>
        <row r="13344">
          <cell r="AP13344">
            <v>356922</v>
          </cell>
          <cell r="AQ13344">
            <v>7002620</v>
          </cell>
          <cell r="AR13344">
            <v>7</v>
          </cell>
          <cell r="AS13344">
            <v>7</v>
          </cell>
          <cell r="AT13344">
            <v>7</v>
          </cell>
          <cell r="AU13344">
            <v>7</v>
          </cell>
          <cell r="AV13344" t="str">
            <v>VIABLE</v>
          </cell>
        </row>
        <row r="13345">
          <cell r="AP13345">
            <v>357066</v>
          </cell>
          <cell r="AQ13345">
            <v>7002672</v>
          </cell>
          <cell r="AR13345">
            <v>7</v>
          </cell>
          <cell r="AS13345">
            <v>42583</v>
          </cell>
          <cell r="AT13345" t="str">
            <v>COP-25-2015 En Ejecución Conservacion FDL BOSA Circuito Movilidad SD -</v>
          </cell>
          <cell r="AU13345">
            <v>42583</v>
          </cell>
          <cell r="AV13345" t="str">
            <v>RESERVADO FDL BOSA</v>
          </cell>
        </row>
        <row r="13346">
          <cell r="AP13346">
            <v>356835</v>
          </cell>
          <cell r="AQ13346">
            <v>7002589</v>
          </cell>
          <cell r="AR13346">
            <v>7</v>
          </cell>
          <cell r="AS13346">
            <v>7</v>
          </cell>
          <cell r="AT13346">
            <v>7</v>
          </cell>
          <cell r="AU13346">
            <v>7</v>
          </cell>
          <cell r="AV13346" t="str">
            <v>VIABLE</v>
          </cell>
        </row>
        <row r="13347">
          <cell r="AP13347">
            <v>356623</v>
          </cell>
          <cell r="AQ13347">
            <v>7002514</v>
          </cell>
          <cell r="AR13347">
            <v>7</v>
          </cell>
          <cell r="AS13347">
            <v>42278</v>
          </cell>
          <cell r="AT13347" t="str">
            <v>CONV-1292-2012 Terminado Rehabilitación UAERMV Local  -</v>
          </cell>
          <cell r="AU13347">
            <v>42278</v>
          </cell>
          <cell r="AV13347" t="str">
            <v>VIABLE</v>
          </cell>
        </row>
        <row r="13348">
          <cell r="AP13348">
            <v>357420</v>
          </cell>
          <cell r="AQ13348">
            <v>7002811</v>
          </cell>
          <cell r="AR13348">
            <v>7</v>
          </cell>
          <cell r="AS13348">
            <v>7</v>
          </cell>
          <cell r="AT13348">
            <v>7</v>
          </cell>
          <cell r="AU13348">
            <v>7</v>
          </cell>
          <cell r="AV13348" t="str">
            <v>FDL BOSA</v>
          </cell>
        </row>
        <row r="13349">
          <cell r="AP13349">
            <v>356832</v>
          </cell>
          <cell r="AQ13349">
            <v>7002588</v>
          </cell>
          <cell r="AR13349">
            <v>7</v>
          </cell>
          <cell r="AS13349">
            <v>40864</v>
          </cell>
          <cell r="AT13349" t="str">
            <v>SD Terminado Mantenimiento Periódico UAERMV Circuito Movilidad  -</v>
          </cell>
          <cell r="AU13349">
            <v>40864</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v>42278</v>
          </cell>
          <cell r="AV13350" t="str">
            <v>VIABLE</v>
          </cell>
        </row>
        <row r="13351">
          <cell r="AP13351">
            <v>357246</v>
          </cell>
          <cell r="AQ13351">
            <v>7002737</v>
          </cell>
          <cell r="AR13351">
            <v>7</v>
          </cell>
          <cell r="AS13351">
            <v>42278</v>
          </cell>
          <cell r="AT13351" t="str">
            <v>CONV-1292-2012 Terminado Rehabilitación UAERMV Circuito Movilidad  -</v>
          </cell>
          <cell r="AU13351">
            <v>42278</v>
          </cell>
          <cell r="AV13351" t="str">
            <v>VIABLE</v>
          </cell>
        </row>
        <row r="13352">
          <cell r="AP13352">
            <v>353713</v>
          </cell>
          <cell r="AQ13352">
            <v>7001395</v>
          </cell>
          <cell r="AR13352">
            <v>7</v>
          </cell>
          <cell r="AS13352">
            <v>7</v>
          </cell>
          <cell r="AT13352">
            <v>7</v>
          </cell>
          <cell r="AU13352">
            <v>7</v>
          </cell>
          <cell r="AV13352" t="str">
            <v>VIABLE</v>
          </cell>
        </row>
        <row r="13353">
          <cell r="AP13353">
            <v>91013518</v>
          </cell>
          <cell r="AQ13353">
            <v>30000593</v>
          </cell>
          <cell r="AR13353">
            <v>7</v>
          </cell>
          <cell r="AS13353">
            <v>7</v>
          </cell>
          <cell r="AT13353">
            <v>7</v>
          </cell>
          <cell r="AU13353">
            <v>7</v>
          </cell>
          <cell r="AV13353" t="str">
            <v>VIABLE</v>
          </cell>
        </row>
        <row r="13354">
          <cell r="AP13354">
            <v>500174</v>
          </cell>
          <cell r="AQ13354">
            <v>7008397</v>
          </cell>
          <cell r="AR13354">
            <v>7</v>
          </cell>
          <cell r="AS13354">
            <v>7</v>
          </cell>
          <cell r="AT13354">
            <v>7</v>
          </cell>
          <cell r="AU13354">
            <v>7</v>
          </cell>
          <cell r="AV13354" t="str">
            <v>VIABLE</v>
          </cell>
        </row>
        <row r="13355">
          <cell r="AP13355">
            <v>500172</v>
          </cell>
          <cell r="AQ13355">
            <v>7008395</v>
          </cell>
          <cell r="AR13355">
            <v>7</v>
          </cell>
          <cell r="AS13355">
            <v>7</v>
          </cell>
          <cell r="AT13355">
            <v>7</v>
          </cell>
          <cell r="AU13355">
            <v>7</v>
          </cell>
          <cell r="AV13355" t="str">
            <v>VIABLE</v>
          </cell>
        </row>
        <row r="13356">
          <cell r="AP13356">
            <v>500171</v>
          </cell>
          <cell r="AQ13356">
            <v>7008394</v>
          </cell>
          <cell r="AR13356">
            <v>7</v>
          </cell>
          <cell r="AS13356">
            <v>7</v>
          </cell>
          <cell r="AT13356">
            <v>7</v>
          </cell>
          <cell r="AU13356">
            <v>7</v>
          </cell>
          <cell r="AV13356" t="str">
            <v>VIABLE</v>
          </cell>
        </row>
        <row r="13357">
          <cell r="AP13357">
            <v>500170</v>
          </cell>
          <cell r="AQ13357">
            <v>7008393</v>
          </cell>
          <cell r="AR13357">
            <v>7</v>
          </cell>
          <cell r="AS13357">
            <v>7</v>
          </cell>
          <cell r="AT13357">
            <v>7</v>
          </cell>
          <cell r="AU13357">
            <v>7</v>
          </cell>
          <cell r="AV13357" t="str">
            <v>VIABLE</v>
          </cell>
        </row>
        <row r="13358">
          <cell r="AP13358">
            <v>500176</v>
          </cell>
          <cell r="AQ13358">
            <v>7008399</v>
          </cell>
          <cell r="AR13358">
            <v>7</v>
          </cell>
          <cell r="AS13358">
            <v>7</v>
          </cell>
          <cell r="AT13358">
            <v>7</v>
          </cell>
          <cell r="AU13358">
            <v>7</v>
          </cell>
          <cell r="AV13358" t="str">
            <v>VIABLE</v>
          </cell>
        </row>
        <row r="13359">
          <cell r="AP13359">
            <v>500175</v>
          </cell>
          <cell r="AQ13359">
            <v>7008398</v>
          </cell>
          <cell r="AR13359">
            <v>7</v>
          </cell>
          <cell r="AS13359">
            <v>7</v>
          </cell>
          <cell r="AT13359">
            <v>7</v>
          </cell>
          <cell r="AU13359">
            <v>7</v>
          </cell>
          <cell r="AV13359" t="str">
            <v>VIABLE</v>
          </cell>
        </row>
        <row r="13360">
          <cell r="AP13360">
            <v>357045</v>
          </cell>
          <cell r="AQ13360">
            <v>7002664</v>
          </cell>
          <cell r="AR13360">
            <v>7</v>
          </cell>
          <cell r="AS13360">
            <v>7</v>
          </cell>
          <cell r="AT13360">
            <v>7</v>
          </cell>
          <cell r="AU13360">
            <v>7</v>
          </cell>
          <cell r="AV13360" t="str">
            <v>VIABLE</v>
          </cell>
        </row>
        <row r="13361">
          <cell r="AP13361">
            <v>356539</v>
          </cell>
          <cell r="AQ13361">
            <v>7002483</v>
          </cell>
          <cell r="AR13361">
            <v>7</v>
          </cell>
          <cell r="AS13361">
            <v>7</v>
          </cell>
          <cell r="AT13361">
            <v>7</v>
          </cell>
          <cell r="AU13361">
            <v>7</v>
          </cell>
          <cell r="AV13361" t="str">
            <v>VIABLE</v>
          </cell>
        </row>
        <row r="13362">
          <cell r="AP13362">
            <v>356233</v>
          </cell>
          <cell r="AQ13362">
            <v>7002371</v>
          </cell>
          <cell r="AR13362">
            <v>7</v>
          </cell>
          <cell r="AS13362">
            <v>7</v>
          </cell>
          <cell r="AT13362">
            <v>7</v>
          </cell>
          <cell r="AU13362">
            <v>7</v>
          </cell>
          <cell r="AV13362" t="str">
            <v>VIABLE</v>
          </cell>
        </row>
        <row r="13363">
          <cell r="AP13363">
            <v>473576</v>
          </cell>
          <cell r="AQ13363">
            <v>7008093</v>
          </cell>
          <cell r="AR13363">
            <v>7</v>
          </cell>
          <cell r="AS13363">
            <v>7</v>
          </cell>
          <cell r="AT13363">
            <v>7</v>
          </cell>
          <cell r="AU13363">
            <v>7</v>
          </cell>
          <cell r="AV13363" t="str">
            <v>VIABLE</v>
          </cell>
        </row>
        <row r="13364">
          <cell r="AP13364">
            <v>91012781</v>
          </cell>
          <cell r="AQ13364">
            <v>50003097</v>
          </cell>
          <cell r="AR13364">
            <v>7</v>
          </cell>
          <cell r="AS13364">
            <v>7</v>
          </cell>
          <cell r="AT13364">
            <v>7</v>
          </cell>
          <cell r="AU13364">
            <v>7</v>
          </cell>
          <cell r="AV13364" t="str">
            <v>VIABLE</v>
          </cell>
        </row>
        <row r="13365">
          <cell r="AP13365">
            <v>357117</v>
          </cell>
          <cell r="AQ13365">
            <v>7002689</v>
          </cell>
          <cell r="AR13365">
            <v>7</v>
          </cell>
          <cell r="AS13365">
            <v>7</v>
          </cell>
          <cell r="AT13365">
            <v>7</v>
          </cell>
          <cell r="AU13365">
            <v>7</v>
          </cell>
          <cell r="AV13365" t="str">
            <v>VIABLE</v>
          </cell>
        </row>
        <row r="13366">
          <cell r="AP13366">
            <v>356715</v>
          </cell>
          <cell r="AQ13366">
            <v>7002548</v>
          </cell>
          <cell r="AR13366">
            <v>7</v>
          </cell>
          <cell r="AS13366">
            <v>7</v>
          </cell>
          <cell r="AT13366">
            <v>7</v>
          </cell>
          <cell r="AU13366">
            <v>7</v>
          </cell>
          <cell r="AV13366" t="str">
            <v>VIABLE</v>
          </cell>
        </row>
        <row r="13367">
          <cell r="AP13367">
            <v>357435</v>
          </cell>
          <cell r="AQ13367">
            <v>7002816</v>
          </cell>
          <cell r="AR13367">
            <v>7</v>
          </cell>
          <cell r="AS13367">
            <v>7</v>
          </cell>
          <cell r="AT13367">
            <v>7</v>
          </cell>
          <cell r="AU13367">
            <v>7</v>
          </cell>
          <cell r="AV13367" t="str">
            <v>VIABLE</v>
          </cell>
        </row>
        <row r="13368">
          <cell r="AP13368">
            <v>357051</v>
          </cell>
          <cell r="AQ13368">
            <v>7002666</v>
          </cell>
          <cell r="AR13368">
            <v>7</v>
          </cell>
          <cell r="AS13368">
            <v>7</v>
          </cell>
          <cell r="AT13368">
            <v>7</v>
          </cell>
          <cell r="AU13368">
            <v>7</v>
          </cell>
          <cell r="AV13368" t="str">
            <v>VIABLE</v>
          </cell>
        </row>
        <row r="13369">
          <cell r="AP13369">
            <v>356335</v>
          </cell>
          <cell r="AQ13369">
            <v>7002410</v>
          </cell>
          <cell r="AR13369">
            <v>7</v>
          </cell>
          <cell r="AS13369">
            <v>7</v>
          </cell>
          <cell r="AT13369">
            <v>7</v>
          </cell>
          <cell r="AU13369">
            <v>7</v>
          </cell>
          <cell r="AV13369" t="str">
            <v>VIABLE</v>
          </cell>
        </row>
        <row r="13370">
          <cell r="AP13370">
            <v>357339</v>
          </cell>
          <cell r="AQ13370">
            <v>7002777</v>
          </cell>
          <cell r="AR13370">
            <v>7</v>
          </cell>
          <cell r="AS13370">
            <v>7</v>
          </cell>
          <cell r="AT13370">
            <v>7</v>
          </cell>
          <cell r="AU13370">
            <v>7</v>
          </cell>
          <cell r="AV13370" t="str">
            <v>VIABLE</v>
          </cell>
        </row>
        <row r="13371">
          <cell r="AP13371">
            <v>357318</v>
          </cell>
          <cell r="AQ13371">
            <v>7002768</v>
          </cell>
          <cell r="AR13371">
            <v>7</v>
          </cell>
          <cell r="AS13371">
            <v>7</v>
          </cell>
          <cell r="AT13371">
            <v>7</v>
          </cell>
          <cell r="AU13371">
            <v>7</v>
          </cell>
          <cell r="AV13371" t="str">
            <v>VIABLE</v>
          </cell>
        </row>
        <row r="13372">
          <cell r="AP13372">
            <v>473575</v>
          </cell>
          <cell r="AQ13372">
            <v>7008092</v>
          </cell>
          <cell r="AR13372">
            <v>7</v>
          </cell>
          <cell r="AS13372">
            <v>7</v>
          </cell>
          <cell r="AT13372">
            <v>7</v>
          </cell>
          <cell r="AU13372">
            <v>7</v>
          </cell>
          <cell r="AV13372" t="str">
            <v>VIABLE</v>
          </cell>
        </row>
        <row r="13373">
          <cell r="AP13373">
            <v>356124</v>
          </cell>
          <cell r="AQ13373">
            <v>7002333</v>
          </cell>
          <cell r="AR13373">
            <v>7</v>
          </cell>
          <cell r="AS13373">
            <v>7</v>
          </cell>
          <cell r="AT13373">
            <v>7</v>
          </cell>
          <cell r="AU13373">
            <v>7</v>
          </cell>
          <cell r="AV13373" t="str">
            <v>VIABLE</v>
          </cell>
        </row>
        <row r="13374">
          <cell r="AP13374">
            <v>805214</v>
          </cell>
          <cell r="AQ13374">
            <v>7002442</v>
          </cell>
          <cell r="AR13374">
            <v>7</v>
          </cell>
          <cell r="AS13374">
            <v>7</v>
          </cell>
          <cell r="AT13374">
            <v>7</v>
          </cell>
          <cell r="AU13374">
            <v>7</v>
          </cell>
          <cell r="AV13374" t="str">
            <v>VIABLE</v>
          </cell>
        </row>
        <row r="13375">
          <cell r="AP13375">
            <v>357141</v>
          </cell>
          <cell r="AQ13375">
            <v>7002697</v>
          </cell>
          <cell r="AR13375">
            <v>7</v>
          </cell>
          <cell r="AS13375">
            <v>7</v>
          </cell>
          <cell r="AT13375">
            <v>7</v>
          </cell>
          <cell r="AU13375">
            <v>7</v>
          </cell>
          <cell r="AV13375" t="str">
            <v>VIABLE</v>
          </cell>
        </row>
        <row r="13376">
          <cell r="AP13376">
            <v>356353</v>
          </cell>
          <cell r="AQ13376">
            <v>7002416</v>
          </cell>
          <cell r="AR13376">
            <v>7</v>
          </cell>
          <cell r="AS13376">
            <v>7</v>
          </cell>
          <cell r="AT13376">
            <v>7</v>
          </cell>
          <cell r="AU13376">
            <v>7</v>
          </cell>
          <cell r="AV13376" t="str">
            <v>VIABLE</v>
          </cell>
        </row>
        <row r="13377">
          <cell r="AP13377">
            <v>357219</v>
          </cell>
          <cell r="AQ13377">
            <v>7002728</v>
          </cell>
          <cell r="AR13377">
            <v>7</v>
          </cell>
          <cell r="AS13377">
            <v>7</v>
          </cell>
          <cell r="AT13377">
            <v>7</v>
          </cell>
          <cell r="AU13377">
            <v>7</v>
          </cell>
          <cell r="AV13377" t="str">
            <v>VIABLE</v>
          </cell>
        </row>
        <row r="13378">
          <cell r="AP13378">
            <v>357147</v>
          </cell>
          <cell r="AQ13378">
            <v>7002700</v>
          </cell>
          <cell r="AR13378">
            <v>7</v>
          </cell>
          <cell r="AS13378">
            <v>7</v>
          </cell>
          <cell r="AT13378">
            <v>7</v>
          </cell>
          <cell r="AU13378">
            <v>7</v>
          </cell>
          <cell r="AV13378" t="str">
            <v>VIABLE</v>
          </cell>
        </row>
        <row r="13379">
          <cell r="AP13379">
            <v>356943</v>
          </cell>
          <cell r="AQ13379">
            <v>7002627</v>
          </cell>
          <cell r="AR13379">
            <v>7</v>
          </cell>
          <cell r="AS13379">
            <v>7</v>
          </cell>
          <cell r="AT13379">
            <v>7</v>
          </cell>
          <cell r="AU13379">
            <v>7</v>
          </cell>
          <cell r="AV13379" t="str">
            <v>VIABLE</v>
          </cell>
        </row>
        <row r="13380">
          <cell r="AP13380">
            <v>355981</v>
          </cell>
          <cell r="AQ13380">
            <v>7002283</v>
          </cell>
          <cell r="AR13380">
            <v>7</v>
          </cell>
          <cell r="AS13380">
            <v>7</v>
          </cell>
          <cell r="AT13380">
            <v>7</v>
          </cell>
          <cell r="AU13380">
            <v>7</v>
          </cell>
          <cell r="AV13380" t="str">
            <v>VIABLE</v>
          </cell>
        </row>
        <row r="13381">
          <cell r="AP13381">
            <v>356127</v>
          </cell>
          <cell r="AQ13381">
            <v>7002334</v>
          </cell>
          <cell r="AR13381">
            <v>7</v>
          </cell>
          <cell r="AS13381">
            <v>7</v>
          </cell>
          <cell r="AT13381">
            <v>7</v>
          </cell>
          <cell r="AU13381">
            <v>7</v>
          </cell>
          <cell r="AV13381" t="str">
            <v>VIABLE</v>
          </cell>
        </row>
        <row r="13382">
          <cell r="AP13382">
            <v>805219</v>
          </cell>
          <cell r="AQ13382">
            <v>7002719</v>
          </cell>
          <cell r="AR13382">
            <v>7</v>
          </cell>
          <cell r="AS13382">
            <v>7</v>
          </cell>
          <cell r="AT13382">
            <v>7</v>
          </cell>
          <cell r="AU13382">
            <v>7</v>
          </cell>
          <cell r="AV13382" t="str">
            <v>VIABLE</v>
          </cell>
        </row>
        <row r="13383">
          <cell r="AP13383">
            <v>357438</v>
          </cell>
          <cell r="AQ13383">
            <v>7002817</v>
          </cell>
          <cell r="AR13383">
            <v>7</v>
          </cell>
          <cell r="AS13383">
            <v>7</v>
          </cell>
          <cell r="AT13383">
            <v>7</v>
          </cell>
          <cell r="AU13383">
            <v>7</v>
          </cell>
          <cell r="AV13383" t="str">
            <v>VIABLE</v>
          </cell>
        </row>
        <row r="13384">
          <cell r="AP13384">
            <v>358524</v>
          </cell>
          <cell r="AQ13384">
            <v>7003286</v>
          </cell>
          <cell r="AR13384">
            <v>7</v>
          </cell>
          <cell r="AS13384">
            <v>7</v>
          </cell>
          <cell r="AT13384">
            <v>7</v>
          </cell>
          <cell r="AU13384">
            <v>7</v>
          </cell>
          <cell r="AV13384" t="str">
            <v>VIABLE</v>
          </cell>
        </row>
        <row r="13385">
          <cell r="AP13385">
            <v>359187</v>
          </cell>
          <cell r="AQ13385">
            <v>7003540</v>
          </cell>
          <cell r="AR13385">
            <v>7</v>
          </cell>
          <cell r="AS13385">
            <v>7</v>
          </cell>
          <cell r="AT13385">
            <v>7</v>
          </cell>
          <cell r="AU13385">
            <v>7</v>
          </cell>
          <cell r="AV13385" t="str">
            <v>VIABLE</v>
          </cell>
        </row>
        <row r="13386">
          <cell r="AP13386">
            <v>91022936</v>
          </cell>
          <cell r="AQ13386">
            <v>7008922</v>
          </cell>
          <cell r="AR13386">
            <v>7</v>
          </cell>
          <cell r="AS13386">
            <v>7</v>
          </cell>
          <cell r="AT13386">
            <v>7</v>
          </cell>
          <cell r="AU13386">
            <v>7</v>
          </cell>
          <cell r="AV13386" t="str">
            <v>VIABLE</v>
          </cell>
        </row>
        <row r="13387">
          <cell r="AP13387">
            <v>91022857</v>
          </cell>
          <cell r="AQ13387">
            <v>7008923</v>
          </cell>
          <cell r="AR13387">
            <v>7</v>
          </cell>
          <cell r="AS13387">
            <v>7</v>
          </cell>
          <cell r="AT13387">
            <v>7</v>
          </cell>
          <cell r="AU13387">
            <v>7</v>
          </cell>
          <cell r="AV13387" t="str">
            <v>VIABLE</v>
          </cell>
        </row>
        <row r="13388">
          <cell r="AP13388">
            <v>358653</v>
          </cell>
          <cell r="AQ13388">
            <v>7003338</v>
          </cell>
          <cell r="AR13388">
            <v>7</v>
          </cell>
          <cell r="AS13388">
            <v>7</v>
          </cell>
          <cell r="AT13388">
            <v>7</v>
          </cell>
          <cell r="AU13388">
            <v>7</v>
          </cell>
          <cell r="AV13388" t="str">
            <v>VIABLE</v>
          </cell>
        </row>
        <row r="13389">
          <cell r="AP13389">
            <v>359118</v>
          </cell>
          <cell r="AQ13389">
            <v>7003516</v>
          </cell>
          <cell r="AR13389">
            <v>7</v>
          </cell>
          <cell r="AS13389">
            <v>7</v>
          </cell>
          <cell r="AT13389">
            <v>7</v>
          </cell>
          <cell r="AU13389">
            <v>7</v>
          </cell>
          <cell r="AV13389" t="str">
            <v>VIABLE</v>
          </cell>
        </row>
        <row r="13390">
          <cell r="AP13390">
            <v>358599</v>
          </cell>
          <cell r="AQ13390">
            <v>7003316</v>
          </cell>
          <cell r="AR13390">
            <v>7</v>
          </cell>
          <cell r="AS13390">
            <v>7</v>
          </cell>
          <cell r="AT13390">
            <v>7</v>
          </cell>
          <cell r="AU13390">
            <v>7</v>
          </cell>
          <cell r="AV13390" t="str">
            <v>VIABLE</v>
          </cell>
        </row>
        <row r="13391">
          <cell r="AP13391">
            <v>359073</v>
          </cell>
          <cell r="AQ13391">
            <v>7003499</v>
          </cell>
          <cell r="AR13391">
            <v>7</v>
          </cell>
          <cell r="AS13391">
            <v>7</v>
          </cell>
          <cell r="AT13391">
            <v>7</v>
          </cell>
          <cell r="AU13391">
            <v>7</v>
          </cell>
          <cell r="AV13391" t="str">
            <v>VIABLE</v>
          </cell>
        </row>
        <row r="13392">
          <cell r="AP13392">
            <v>358938</v>
          </cell>
          <cell r="AQ13392">
            <v>7003450</v>
          </cell>
          <cell r="AR13392">
            <v>7</v>
          </cell>
          <cell r="AS13392">
            <v>7</v>
          </cell>
          <cell r="AT13392">
            <v>7</v>
          </cell>
          <cell r="AU13392">
            <v>7</v>
          </cell>
          <cell r="AV13392" t="str">
            <v>VIABLE</v>
          </cell>
        </row>
        <row r="13393">
          <cell r="AP13393">
            <v>358887</v>
          </cell>
          <cell r="AQ13393">
            <v>7003429</v>
          </cell>
          <cell r="AR13393">
            <v>7</v>
          </cell>
          <cell r="AS13393">
            <v>7</v>
          </cell>
          <cell r="AT13393">
            <v>7</v>
          </cell>
          <cell r="AU13393">
            <v>7</v>
          </cell>
          <cell r="AV13393" t="str">
            <v>VIABLE</v>
          </cell>
        </row>
        <row r="13394">
          <cell r="AP13394">
            <v>359334</v>
          </cell>
          <cell r="AQ13394">
            <v>7003597</v>
          </cell>
          <cell r="AR13394">
            <v>7</v>
          </cell>
          <cell r="AS13394">
            <v>7</v>
          </cell>
          <cell r="AT13394">
            <v>7</v>
          </cell>
          <cell r="AU13394">
            <v>7</v>
          </cell>
          <cell r="AV13394" t="str">
            <v>VIABLE</v>
          </cell>
        </row>
        <row r="13395">
          <cell r="AP13395">
            <v>358785</v>
          </cell>
          <cell r="AQ13395">
            <v>7003389</v>
          </cell>
          <cell r="AR13395">
            <v>7</v>
          </cell>
          <cell r="AS13395">
            <v>7</v>
          </cell>
          <cell r="AT13395">
            <v>7</v>
          </cell>
          <cell r="AU13395">
            <v>7</v>
          </cell>
          <cell r="AV13395" t="str">
            <v>VIABLE</v>
          </cell>
        </row>
        <row r="13396">
          <cell r="AP13396">
            <v>359109</v>
          </cell>
          <cell r="AQ13396">
            <v>7003512</v>
          </cell>
          <cell r="AR13396">
            <v>7</v>
          </cell>
          <cell r="AS13396">
            <v>7</v>
          </cell>
          <cell r="AT13396">
            <v>7</v>
          </cell>
          <cell r="AU13396">
            <v>7</v>
          </cell>
          <cell r="AV13396" t="str">
            <v>VIABLE</v>
          </cell>
        </row>
        <row r="13397">
          <cell r="AP13397">
            <v>358971</v>
          </cell>
          <cell r="AQ13397">
            <v>7003463</v>
          </cell>
          <cell r="AR13397">
            <v>7</v>
          </cell>
          <cell r="AS13397">
            <v>7</v>
          </cell>
          <cell r="AT13397">
            <v>7</v>
          </cell>
          <cell r="AU13397">
            <v>7</v>
          </cell>
          <cell r="AV13397" t="str">
            <v>VIABLE</v>
          </cell>
        </row>
        <row r="13398">
          <cell r="AP13398">
            <v>91012669</v>
          </cell>
          <cell r="AQ13398">
            <v>50008657</v>
          </cell>
          <cell r="AR13398">
            <v>7</v>
          </cell>
          <cell r="AS13398">
            <v>7</v>
          </cell>
          <cell r="AT13398">
            <v>7</v>
          </cell>
          <cell r="AU13398">
            <v>7</v>
          </cell>
          <cell r="AV13398" t="str">
            <v>VIABLE</v>
          </cell>
        </row>
        <row r="13399">
          <cell r="AP13399">
            <v>91012671</v>
          </cell>
          <cell r="AQ13399">
            <v>50008676</v>
          </cell>
          <cell r="AR13399">
            <v>7</v>
          </cell>
          <cell r="AS13399">
            <v>7</v>
          </cell>
          <cell r="AT13399">
            <v>7</v>
          </cell>
          <cell r="AU13399">
            <v>7</v>
          </cell>
          <cell r="AV13399" t="str">
            <v>VIABLE</v>
          </cell>
        </row>
        <row r="13400">
          <cell r="AP13400">
            <v>91012672</v>
          </cell>
          <cell r="AQ13400">
            <v>50008957</v>
          </cell>
          <cell r="AR13400">
            <v>7</v>
          </cell>
          <cell r="AS13400">
            <v>7</v>
          </cell>
          <cell r="AT13400">
            <v>7</v>
          </cell>
          <cell r="AU13400">
            <v>7</v>
          </cell>
          <cell r="AV13400" t="str">
            <v>VIABLE</v>
          </cell>
        </row>
        <row r="13401">
          <cell r="AP13401">
            <v>91012697</v>
          </cell>
          <cell r="AQ13401">
            <v>50008660</v>
          </cell>
          <cell r="AR13401">
            <v>7</v>
          </cell>
          <cell r="AS13401">
            <v>7</v>
          </cell>
          <cell r="AT13401">
            <v>7</v>
          </cell>
          <cell r="AU13401">
            <v>7</v>
          </cell>
          <cell r="AV13401" t="str">
            <v>VIABLE</v>
          </cell>
        </row>
        <row r="13402">
          <cell r="AP13402">
            <v>91012686</v>
          </cell>
          <cell r="AQ13402">
            <v>50008658</v>
          </cell>
          <cell r="AR13402">
            <v>7</v>
          </cell>
          <cell r="AS13402">
            <v>7</v>
          </cell>
          <cell r="AT13402">
            <v>7</v>
          </cell>
          <cell r="AU13402">
            <v>7</v>
          </cell>
          <cell r="AV13402" t="str">
            <v>VIABLE</v>
          </cell>
        </row>
        <row r="13403">
          <cell r="AP13403">
            <v>91012678</v>
          </cell>
          <cell r="AQ13403">
            <v>50008659</v>
          </cell>
          <cell r="AR13403">
            <v>7</v>
          </cell>
          <cell r="AS13403">
            <v>7</v>
          </cell>
          <cell r="AT13403">
            <v>7</v>
          </cell>
          <cell r="AU13403">
            <v>7</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v>7</v>
          </cell>
          <cell r="AT13405">
            <v>7</v>
          </cell>
          <cell r="AU13405">
            <v>7</v>
          </cell>
          <cell r="AV13405" t="str">
            <v>VIABLE</v>
          </cell>
        </row>
        <row r="13406">
          <cell r="AP13406">
            <v>91012706</v>
          </cell>
          <cell r="AQ13406">
            <v>50009382</v>
          </cell>
          <cell r="AR13406">
            <v>7</v>
          </cell>
          <cell r="AS13406">
            <v>7</v>
          </cell>
          <cell r="AT13406">
            <v>7</v>
          </cell>
          <cell r="AU13406">
            <v>7</v>
          </cell>
          <cell r="AV13406" t="str">
            <v>VIABLE</v>
          </cell>
        </row>
        <row r="13407">
          <cell r="AP13407">
            <v>91012698</v>
          </cell>
          <cell r="AQ13407">
            <v>50009385</v>
          </cell>
          <cell r="AR13407">
            <v>7</v>
          </cell>
          <cell r="AS13407">
            <v>7</v>
          </cell>
          <cell r="AT13407">
            <v>7</v>
          </cell>
          <cell r="AU13407">
            <v>7</v>
          </cell>
          <cell r="AV13407" t="str">
            <v>VIABLE</v>
          </cell>
        </row>
        <row r="13408">
          <cell r="AP13408">
            <v>91011574</v>
          </cell>
          <cell r="AQ13408">
            <v>50006636</v>
          </cell>
          <cell r="AR13408">
            <v>7</v>
          </cell>
          <cell r="AS13408">
            <v>7</v>
          </cell>
          <cell r="AT13408">
            <v>7</v>
          </cell>
          <cell r="AU13408">
            <v>7</v>
          </cell>
          <cell r="AV13408" t="str">
            <v>FDL BOSA</v>
          </cell>
        </row>
        <row r="13409">
          <cell r="AP13409">
            <v>363878</v>
          </cell>
          <cell r="AQ13409">
            <v>7005472</v>
          </cell>
          <cell r="AR13409">
            <v>7</v>
          </cell>
          <cell r="AS13409">
            <v>7</v>
          </cell>
          <cell r="AT13409">
            <v>7</v>
          </cell>
          <cell r="AU13409">
            <v>7</v>
          </cell>
          <cell r="AV13409" t="str">
            <v>VIABLE</v>
          </cell>
        </row>
        <row r="13410">
          <cell r="AP13410">
            <v>364015</v>
          </cell>
          <cell r="AQ13410">
            <v>7005524</v>
          </cell>
          <cell r="AR13410">
            <v>7</v>
          </cell>
          <cell r="AS13410">
            <v>7</v>
          </cell>
          <cell r="AT13410">
            <v>7</v>
          </cell>
          <cell r="AU13410">
            <v>7</v>
          </cell>
          <cell r="AV13410" t="str">
            <v>VIABLE</v>
          </cell>
        </row>
        <row r="13411">
          <cell r="AP13411">
            <v>364612</v>
          </cell>
          <cell r="AQ13411">
            <v>7005750</v>
          </cell>
          <cell r="AR13411">
            <v>7</v>
          </cell>
          <cell r="AS13411">
            <v>7</v>
          </cell>
          <cell r="AT13411">
            <v>7</v>
          </cell>
          <cell r="AU13411">
            <v>7</v>
          </cell>
          <cell r="AV13411" t="str">
            <v>VIABLE</v>
          </cell>
        </row>
        <row r="13412">
          <cell r="AP13412">
            <v>364405</v>
          </cell>
          <cell r="AQ13412">
            <v>7005670</v>
          </cell>
          <cell r="AR13412">
            <v>7</v>
          </cell>
          <cell r="AS13412">
            <v>7</v>
          </cell>
          <cell r="AT13412">
            <v>7</v>
          </cell>
          <cell r="AU13412">
            <v>7</v>
          </cell>
          <cell r="AV13412" t="str">
            <v>VIABLE</v>
          </cell>
        </row>
        <row r="13413">
          <cell r="AP13413">
            <v>364115</v>
          </cell>
          <cell r="AQ13413">
            <v>7005563</v>
          </cell>
          <cell r="AR13413">
            <v>7</v>
          </cell>
          <cell r="AS13413">
            <v>7</v>
          </cell>
          <cell r="AT13413">
            <v>7</v>
          </cell>
          <cell r="AU13413">
            <v>7</v>
          </cell>
          <cell r="AV13413" t="str">
            <v>VIABLE</v>
          </cell>
        </row>
        <row r="13414">
          <cell r="AP13414">
            <v>364297</v>
          </cell>
          <cell r="AQ13414">
            <v>7005627</v>
          </cell>
          <cell r="AR13414">
            <v>7</v>
          </cell>
          <cell r="AS13414">
            <v>7</v>
          </cell>
          <cell r="AT13414">
            <v>7</v>
          </cell>
          <cell r="AU13414">
            <v>7</v>
          </cell>
          <cell r="AV13414" t="str">
            <v>FDL BOSA</v>
          </cell>
        </row>
        <row r="13415">
          <cell r="AP13415">
            <v>364617</v>
          </cell>
          <cell r="AQ13415">
            <v>50006637</v>
          </cell>
          <cell r="AR13415">
            <v>7</v>
          </cell>
          <cell r="AS13415">
            <v>7</v>
          </cell>
          <cell r="AT13415">
            <v>7</v>
          </cell>
          <cell r="AU13415">
            <v>7</v>
          </cell>
          <cell r="AV13415" t="str">
            <v>VIABLE</v>
          </cell>
        </row>
        <row r="13416">
          <cell r="AP13416">
            <v>364174</v>
          </cell>
          <cell r="AQ13416">
            <v>7005585</v>
          </cell>
          <cell r="AR13416">
            <v>7</v>
          </cell>
          <cell r="AS13416">
            <v>7</v>
          </cell>
          <cell r="AT13416">
            <v>7</v>
          </cell>
          <cell r="AU13416">
            <v>7</v>
          </cell>
          <cell r="AV13416" t="str">
            <v>FDL BOSA</v>
          </cell>
        </row>
        <row r="13417">
          <cell r="AP13417">
            <v>364127</v>
          </cell>
          <cell r="AQ13417">
            <v>7005567</v>
          </cell>
          <cell r="AR13417">
            <v>7</v>
          </cell>
          <cell r="AS13417">
            <v>7</v>
          </cell>
          <cell r="AT13417">
            <v>7</v>
          </cell>
          <cell r="AU13417">
            <v>7</v>
          </cell>
          <cell r="AV13417" t="str">
            <v>VIABLE</v>
          </cell>
        </row>
        <row r="13418">
          <cell r="AP13418">
            <v>353425</v>
          </cell>
          <cell r="AQ13418">
            <v>7001295</v>
          </cell>
          <cell r="AR13418">
            <v>7</v>
          </cell>
          <cell r="AS13418">
            <v>7</v>
          </cell>
          <cell r="AT13418">
            <v>7</v>
          </cell>
          <cell r="AU13418">
            <v>7</v>
          </cell>
          <cell r="AV13418" t="str">
            <v>VIABLE</v>
          </cell>
        </row>
        <row r="13419">
          <cell r="AP13419">
            <v>471535</v>
          </cell>
          <cell r="AQ13419">
            <v>7008143</v>
          </cell>
          <cell r="AR13419">
            <v>7</v>
          </cell>
          <cell r="AS13419">
            <v>7</v>
          </cell>
          <cell r="AT13419">
            <v>7</v>
          </cell>
          <cell r="AU13419">
            <v>7</v>
          </cell>
          <cell r="AV13419" t="str">
            <v>VIABLE</v>
          </cell>
        </row>
        <row r="13420">
          <cell r="AP13420">
            <v>352855</v>
          </cell>
          <cell r="AQ13420">
            <v>7001096</v>
          </cell>
          <cell r="AR13420">
            <v>7</v>
          </cell>
          <cell r="AS13420">
            <v>7</v>
          </cell>
          <cell r="AT13420">
            <v>7</v>
          </cell>
          <cell r="AU13420">
            <v>7</v>
          </cell>
          <cell r="AV13420" t="str">
            <v>VIABLE</v>
          </cell>
        </row>
        <row r="13421">
          <cell r="AP13421">
            <v>352540</v>
          </cell>
          <cell r="AQ13421">
            <v>7000979</v>
          </cell>
          <cell r="AR13421">
            <v>7</v>
          </cell>
          <cell r="AS13421">
            <v>7</v>
          </cell>
          <cell r="AT13421">
            <v>7</v>
          </cell>
          <cell r="AU13421">
            <v>7</v>
          </cell>
          <cell r="AV13421" t="str">
            <v>VIABLE</v>
          </cell>
        </row>
        <row r="13422">
          <cell r="AP13422">
            <v>352261</v>
          </cell>
          <cell r="AQ13422">
            <v>7000877</v>
          </cell>
          <cell r="AR13422">
            <v>7</v>
          </cell>
          <cell r="AS13422">
            <v>7</v>
          </cell>
          <cell r="AT13422">
            <v>7</v>
          </cell>
          <cell r="AU13422">
            <v>7</v>
          </cell>
          <cell r="AV13422" t="str">
            <v>VIABLE</v>
          </cell>
        </row>
        <row r="13423">
          <cell r="AP13423">
            <v>353680</v>
          </cell>
          <cell r="AQ13423">
            <v>7001384</v>
          </cell>
          <cell r="AR13423">
            <v>7</v>
          </cell>
          <cell r="AS13423">
            <v>7</v>
          </cell>
          <cell r="AT13423">
            <v>7</v>
          </cell>
          <cell r="AU13423">
            <v>7</v>
          </cell>
          <cell r="AV13423" t="str">
            <v>VIABLE</v>
          </cell>
        </row>
        <row r="13424">
          <cell r="AP13424">
            <v>353089</v>
          </cell>
          <cell r="AQ13424">
            <v>7001177</v>
          </cell>
          <cell r="AR13424">
            <v>7</v>
          </cell>
          <cell r="AS13424">
            <v>7</v>
          </cell>
          <cell r="AT13424">
            <v>7</v>
          </cell>
          <cell r="AU13424">
            <v>7</v>
          </cell>
          <cell r="AV13424" t="str">
            <v>VIABLE</v>
          </cell>
        </row>
        <row r="13425">
          <cell r="AP13425">
            <v>352984</v>
          </cell>
          <cell r="AQ13425">
            <v>7001141</v>
          </cell>
          <cell r="AR13425">
            <v>7</v>
          </cell>
          <cell r="AS13425">
            <v>7</v>
          </cell>
          <cell r="AT13425">
            <v>7</v>
          </cell>
          <cell r="AU13425">
            <v>7</v>
          </cell>
          <cell r="AV13425" t="str">
            <v>VIABLE</v>
          </cell>
        </row>
        <row r="13426">
          <cell r="AP13426">
            <v>352335</v>
          </cell>
          <cell r="AQ13426">
            <v>7000905</v>
          </cell>
          <cell r="AR13426">
            <v>7</v>
          </cell>
          <cell r="AS13426">
            <v>7</v>
          </cell>
          <cell r="AT13426">
            <v>7</v>
          </cell>
          <cell r="AU13426">
            <v>7</v>
          </cell>
          <cell r="AV13426" t="str">
            <v>VIABLE</v>
          </cell>
        </row>
        <row r="13427">
          <cell r="AP13427">
            <v>353317</v>
          </cell>
          <cell r="AQ13427">
            <v>7001258</v>
          </cell>
          <cell r="AR13427">
            <v>7</v>
          </cell>
          <cell r="AS13427">
            <v>7</v>
          </cell>
          <cell r="AT13427">
            <v>7</v>
          </cell>
          <cell r="AU13427">
            <v>7</v>
          </cell>
          <cell r="AV13427" t="str">
            <v>VIABLE</v>
          </cell>
        </row>
        <row r="13428">
          <cell r="AP13428">
            <v>353086</v>
          </cell>
          <cell r="AQ13428">
            <v>7001176</v>
          </cell>
          <cell r="AR13428">
            <v>7</v>
          </cell>
          <cell r="AS13428">
            <v>7</v>
          </cell>
          <cell r="AT13428">
            <v>7</v>
          </cell>
          <cell r="AU13428">
            <v>7</v>
          </cell>
          <cell r="AV13428" t="str">
            <v>VIABLE</v>
          </cell>
        </row>
        <row r="13429">
          <cell r="AP13429">
            <v>352445</v>
          </cell>
          <cell r="AQ13429">
            <v>7000943</v>
          </cell>
          <cell r="AR13429">
            <v>7</v>
          </cell>
          <cell r="AS13429">
            <v>7</v>
          </cell>
          <cell r="AT13429">
            <v>7</v>
          </cell>
          <cell r="AU13429">
            <v>7</v>
          </cell>
          <cell r="AV13429" t="str">
            <v>VIABLE</v>
          </cell>
        </row>
        <row r="13430">
          <cell r="AP13430">
            <v>353194</v>
          </cell>
          <cell r="AQ13430">
            <v>7001216</v>
          </cell>
          <cell r="AR13430">
            <v>7</v>
          </cell>
          <cell r="AS13430">
            <v>7</v>
          </cell>
          <cell r="AT13430">
            <v>7</v>
          </cell>
          <cell r="AU13430">
            <v>7</v>
          </cell>
          <cell r="AV13430" t="str">
            <v>VIABLE</v>
          </cell>
        </row>
        <row r="13431">
          <cell r="AP13431">
            <v>352639</v>
          </cell>
          <cell r="AQ13431">
            <v>7001020</v>
          </cell>
          <cell r="AR13431">
            <v>7</v>
          </cell>
          <cell r="AS13431">
            <v>7</v>
          </cell>
          <cell r="AT13431">
            <v>7</v>
          </cell>
          <cell r="AU13431">
            <v>7</v>
          </cell>
          <cell r="AV13431" t="str">
            <v>VIABLE</v>
          </cell>
        </row>
        <row r="13432">
          <cell r="AP13432">
            <v>353536</v>
          </cell>
          <cell r="AQ13432">
            <v>7001334</v>
          </cell>
          <cell r="AR13432">
            <v>7</v>
          </cell>
          <cell r="AS13432">
            <v>7</v>
          </cell>
          <cell r="AT13432">
            <v>7</v>
          </cell>
          <cell r="AU13432">
            <v>7</v>
          </cell>
          <cell r="AV13432" t="str">
            <v>VIABLE</v>
          </cell>
        </row>
        <row r="13433">
          <cell r="AP13433">
            <v>91010240</v>
          </cell>
          <cell r="AQ13433">
            <v>7004889</v>
          </cell>
          <cell r="AR13433">
            <v>7</v>
          </cell>
          <cell r="AS13433">
            <v>7</v>
          </cell>
          <cell r="AT13433">
            <v>7</v>
          </cell>
          <cell r="AU13433">
            <v>7</v>
          </cell>
          <cell r="AV13433" t="str">
            <v>VIABLE</v>
          </cell>
        </row>
        <row r="13434">
          <cell r="AP13434">
            <v>362439</v>
          </cell>
          <cell r="AQ13434">
            <v>7004889</v>
          </cell>
          <cell r="AR13434">
            <v>7</v>
          </cell>
          <cell r="AS13434">
            <v>7</v>
          </cell>
          <cell r="AT13434">
            <v>7</v>
          </cell>
          <cell r="AU13434">
            <v>7</v>
          </cell>
          <cell r="AV13434" t="str">
            <v>VIABLE</v>
          </cell>
        </row>
        <row r="13435">
          <cell r="AP13435">
            <v>480576</v>
          </cell>
          <cell r="AQ13435">
            <v>7005029</v>
          </cell>
          <cell r="AR13435">
            <v>7</v>
          </cell>
          <cell r="AS13435">
            <v>7</v>
          </cell>
          <cell r="AT13435">
            <v>7</v>
          </cell>
          <cell r="AU13435">
            <v>7</v>
          </cell>
          <cell r="AV13435" t="str">
            <v>VIABLE</v>
          </cell>
        </row>
        <row r="13436">
          <cell r="AP13436">
            <v>91010241</v>
          </cell>
          <cell r="AQ13436">
            <v>7004967</v>
          </cell>
          <cell r="AR13436">
            <v>7</v>
          </cell>
          <cell r="AS13436">
            <v>7</v>
          </cell>
          <cell r="AT13436">
            <v>7</v>
          </cell>
          <cell r="AU13436">
            <v>7</v>
          </cell>
          <cell r="AV13436" t="str">
            <v>VIABLE</v>
          </cell>
        </row>
        <row r="13437">
          <cell r="AP13437">
            <v>362802</v>
          </cell>
          <cell r="AQ13437">
            <v>7005028</v>
          </cell>
          <cell r="AR13437">
            <v>7</v>
          </cell>
          <cell r="AS13437">
            <v>7</v>
          </cell>
          <cell r="AT13437">
            <v>7</v>
          </cell>
          <cell r="AU13437">
            <v>7</v>
          </cell>
          <cell r="AV13437" t="str">
            <v>VIABLE</v>
          </cell>
        </row>
        <row r="13438">
          <cell r="AP13438">
            <v>91010268</v>
          </cell>
          <cell r="AQ13438">
            <v>7005028</v>
          </cell>
          <cell r="AR13438">
            <v>7</v>
          </cell>
          <cell r="AS13438">
            <v>7</v>
          </cell>
          <cell r="AT13438">
            <v>7</v>
          </cell>
          <cell r="AU13438">
            <v>7</v>
          </cell>
          <cell r="AV13438" t="str">
            <v>VIABLE</v>
          </cell>
        </row>
        <row r="13439">
          <cell r="AP13439">
            <v>362636</v>
          </cell>
          <cell r="AQ13439">
            <v>7004967</v>
          </cell>
          <cell r="AR13439">
            <v>7</v>
          </cell>
          <cell r="AS13439">
            <v>7</v>
          </cell>
          <cell r="AT13439">
            <v>7</v>
          </cell>
          <cell r="AU13439">
            <v>7</v>
          </cell>
          <cell r="AV13439" t="str">
            <v>VIABLE</v>
          </cell>
        </row>
        <row r="13440">
          <cell r="AP13440">
            <v>805215</v>
          </cell>
          <cell r="AQ13440">
            <v>7002535</v>
          </cell>
          <cell r="AR13440">
            <v>7</v>
          </cell>
          <cell r="AS13440">
            <v>7</v>
          </cell>
          <cell r="AT13440">
            <v>7</v>
          </cell>
          <cell r="AU13440">
            <v>7</v>
          </cell>
          <cell r="AV13440" t="str">
            <v>VIABLE</v>
          </cell>
        </row>
        <row r="13441">
          <cell r="AP13441">
            <v>820745</v>
          </cell>
          <cell r="AQ13441">
            <v>7002642</v>
          </cell>
          <cell r="AR13441">
            <v>7</v>
          </cell>
          <cell r="AS13441">
            <v>7</v>
          </cell>
          <cell r="AT13441">
            <v>7</v>
          </cell>
          <cell r="AU13441">
            <v>7</v>
          </cell>
          <cell r="AV13441" t="str">
            <v>VIABLE</v>
          </cell>
        </row>
        <row r="13442">
          <cell r="AP13442">
            <v>480133</v>
          </cell>
          <cell r="AQ13442">
            <v>7002720</v>
          </cell>
          <cell r="AR13442">
            <v>7</v>
          </cell>
          <cell r="AS13442">
            <v>7</v>
          </cell>
          <cell r="AT13442">
            <v>7</v>
          </cell>
          <cell r="AU13442">
            <v>7</v>
          </cell>
          <cell r="AV13442" t="str">
            <v>VIABLE</v>
          </cell>
        </row>
        <row r="13443">
          <cell r="AP13443">
            <v>302717</v>
          </cell>
          <cell r="AQ13443">
            <v>5005786</v>
          </cell>
          <cell r="AR13443">
            <v>5</v>
          </cell>
          <cell r="AS13443">
            <v>5</v>
          </cell>
          <cell r="AT13443">
            <v>5</v>
          </cell>
          <cell r="AU13443">
            <v>5</v>
          </cell>
          <cell r="AV13443" t="str">
            <v>VIABLE</v>
          </cell>
        </row>
        <row r="13444">
          <cell r="AP13444">
            <v>301901</v>
          </cell>
          <cell r="AQ13444">
            <v>5005417</v>
          </cell>
          <cell r="AR13444">
            <v>5</v>
          </cell>
          <cell r="AS13444">
            <v>5</v>
          </cell>
          <cell r="AT13444">
            <v>5</v>
          </cell>
          <cell r="AU13444">
            <v>5</v>
          </cell>
          <cell r="AV13444" t="str">
            <v>VIABLE</v>
          </cell>
        </row>
        <row r="13445">
          <cell r="AP13445">
            <v>302405</v>
          </cell>
          <cell r="AQ13445">
            <v>5005651</v>
          </cell>
          <cell r="AR13445">
            <v>5</v>
          </cell>
          <cell r="AS13445">
            <v>5</v>
          </cell>
          <cell r="AT13445">
            <v>5</v>
          </cell>
          <cell r="AU13445">
            <v>5</v>
          </cell>
          <cell r="AV13445" t="str">
            <v>VIABLE</v>
          </cell>
        </row>
        <row r="13446">
          <cell r="AP13446">
            <v>299888</v>
          </cell>
          <cell r="AQ13446">
            <v>5004477</v>
          </cell>
          <cell r="AR13446">
            <v>5</v>
          </cell>
          <cell r="AS13446">
            <v>5</v>
          </cell>
          <cell r="AT13446">
            <v>5</v>
          </cell>
          <cell r="AU13446">
            <v>5</v>
          </cell>
          <cell r="AV13446" t="str">
            <v>FDL 2016</v>
          </cell>
        </row>
        <row r="13447">
          <cell r="AP13447">
            <v>305834</v>
          </cell>
          <cell r="AQ13447">
            <v>5007069</v>
          </cell>
          <cell r="AR13447">
            <v>5</v>
          </cell>
          <cell r="AS13447">
            <v>41988</v>
          </cell>
          <cell r="AT13447" t="str">
            <v>SD Terminado Mantenimiento Periódico UAERMV Circuito Movilidad  -</v>
          </cell>
          <cell r="AU13447">
            <v>41988</v>
          </cell>
          <cell r="AV13447" t="str">
            <v>VIABLE</v>
          </cell>
        </row>
        <row r="13448">
          <cell r="AP13448">
            <v>306239</v>
          </cell>
          <cell r="AQ13448">
            <v>5007254</v>
          </cell>
          <cell r="AR13448">
            <v>5</v>
          </cell>
          <cell r="AS13448">
            <v>41988</v>
          </cell>
          <cell r="AT13448" t="str">
            <v>SD Terminado Mantenimiento Periódico UAERMV Circuito Movilidad  -</v>
          </cell>
          <cell r="AU13448">
            <v>41988</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v>41988</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v>42667</v>
          </cell>
          <cell r="AV13451" t="str">
            <v>VIABLE</v>
          </cell>
        </row>
        <row r="13452">
          <cell r="AP13452">
            <v>291165</v>
          </cell>
          <cell r="AQ13452">
            <v>5000563</v>
          </cell>
          <cell r="AR13452">
            <v>5</v>
          </cell>
          <cell r="AS13452">
            <v>5</v>
          </cell>
          <cell r="AT13452">
            <v>5</v>
          </cell>
          <cell r="AU13452">
            <v>5</v>
          </cell>
          <cell r="AV13452" t="str">
            <v>VIABLE</v>
          </cell>
        </row>
        <row r="13453">
          <cell r="AP13453">
            <v>601762</v>
          </cell>
          <cell r="AQ13453">
            <v>5000570</v>
          </cell>
          <cell r="AR13453">
            <v>5</v>
          </cell>
          <cell r="AS13453">
            <v>5</v>
          </cell>
          <cell r="AT13453">
            <v>5</v>
          </cell>
          <cell r="AU13453">
            <v>5</v>
          </cell>
          <cell r="AV13453" t="str">
            <v>VIABLE</v>
          </cell>
        </row>
        <row r="13454">
          <cell r="AP13454">
            <v>291198</v>
          </cell>
          <cell r="AQ13454">
            <v>5000575</v>
          </cell>
          <cell r="AR13454">
            <v>5</v>
          </cell>
          <cell r="AS13454">
            <v>5</v>
          </cell>
          <cell r="AT13454">
            <v>5</v>
          </cell>
          <cell r="AU13454">
            <v>5</v>
          </cell>
          <cell r="AV13454" t="str">
            <v>VIABLE</v>
          </cell>
        </row>
        <row r="13455">
          <cell r="AP13455">
            <v>291117</v>
          </cell>
          <cell r="AQ13455">
            <v>5000531</v>
          </cell>
          <cell r="AR13455">
            <v>5</v>
          </cell>
          <cell r="AS13455">
            <v>5</v>
          </cell>
          <cell r="AT13455">
            <v>5</v>
          </cell>
          <cell r="AU13455">
            <v>5</v>
          </cell>
          <cell r="AV13455" t="str">
            <v>VIABLE</v>
          </cell>
        </row>
        <row r="13456">
          <cell r="AP13456">
            <v>607153</v>
          </cell>
          <cell r="AQ13456">
            <v>5008369</v>
          </cell>
          <cell r="AR13456">
            <v>5</v>
          </cell>
          <cell r="AS13456">
            <v>5</v>
          </cell>
          <cell r="AT13456">
            <v>5</v>
          </cell>
          <cell r="AU13456">
            <v>5</v>
          </cell>
          <cell r="AV13456" t="str">
            <v>VIABLE</v>
          </cell>
        </row>
        <row r="13457">
          <cell r="AP13457">
            <v>293510</v>
          </cell>
          <cell r="AQ13457">
            <v>5001668</v>
          </cell>
          <cell r="AR13457">
            <v>5</v>
          </cell>
          <cell r="AS13457">
            <v>5</v>
          </cell>
          <cell r="AT13457">
            <v>5</v>
          </cell>
          <cell r="AU13457">
            <v>5</v>
          </cell>
          <cell r="AV13457" t="str">
            <v>VIABLE</v>
          </cell>
        </row>
        <row r="13458">
          <cell r="AP13458">
            <v>293474</v>
          </cell>
          <cell r="AQ13458">
            <v>5001655</v>
          </cell>
          <cell r="AR13458">
            <v>5</v>
          </cell>
          <cell r="AS13458">
            <v>5</v>
          </cell>
          <cell r="AT13458">
            <v>5</v>
          </cell>
          <cell r="AU13458">
            <v>5</v>
          </cell>
          <cell r="AV13458" t="str">
            <v>Proyectos en Factibilidad:Extensión de la Troncal</v>
          </cell>
        </row>
        <row r="13459">
          <cell r="AP13459">
            <v>293619</v>
          </cell>
          <cell r="AQ13459">
            <v>5001708</v>
          </cell>
          <cell r="AR13459">
            <v>5</v>
          </cell>
          <cell r="AS13459">
            <v>5</v>
          </cell>
          <cell r="AT13459">
            <v>5</v>
          </cell>
          <cell r="AU13459">
            <v>5</v>
          </cell>
          <cell r="AV13459" t="str">
            <v>VIABLE</v>
          </cell>
        </row>
        <row r="13460">
          <cell r="AP13460">
            <v>293652</v>
          </cell>
          <cell r="AQ13460">
            <v>5001720</v>
          </cell>
          <cell r="AR13460">
            <v>5</v>
          </cell>
          <cell r="AS13460">
            <v>5</v>
          </cell>
          <cell r="AT13460">
            <v>5</v>
          </cell>
          <cell r="AU13460">
            <v>5</v>
          </cell>
          <cell r="AV13460" t="str">
            <v>VIABLE</v>
          </cell>
        </row>
        <row r="13461">
          <cell r="AP13461">
            <v>293495</v>
          </cell>
          <cell r="AQ13461">
            <v>5001663</v>
          </cell>
          <cell r="AR13461">
            <v>5</v>
          </cell>
          <cell r="AS13461">
            <v>5</v>
          </cell>
          <cell r="AT13461">
            <v>5</v>
          </cell>
          <cell r="AU13461">
            <v>5</v>
          </cell>
          <cell r="AV13461" t="str">
            <v>VIABLE</v>
          </cell>
        </row>
        <row r="13462">
          <cell r="AP13462">
            <v>471325</v>
          </cell>
          <cell r="AQ13462">
            <v>5007850</v>
          </cell>
          <cell r="AR13462">
            <v>5</v>
          </cell>
          <cell r="AS13462">
            <v>5</v>
          </cell>
          <cell r="AT13462">
            <v>5</v>
          </cell>
          <cell r="AU13462">
            <v>5</v>
          </cell>
          <cell r="AV13462" t="str">
            <v>VIABLE</v>
          </cell>
        </row>
        <row r="13463">
          <cell r="AP13463">
            <v>293558</v>
          </cell>
          <cell r="AQ13463">
            <v>5001687</v>
          </cell>
          <cell r="AR13463">
            <v>5</v>
          </cell>
          <cell r="AS13463">
            <v>5</v>
          </cell>
          <cell r="AT13463">
            <v>5</v>
          </cell>
          <cell r="AU13463">
            <v>5</v>
          </cell>
          <cell r="AV13463" t="str">
            <v>VIABLE</v>
          </cell>
        </row>
        <row r="13464">
          <cell r="AP13464">
            <v>293673</v>
          </cell>
          <cell r="AQ13464">
            <v>5001729</v>
          </cell>
          <cell r="AR13464">
            <v>5</v>
          </cell>
          <cell r="AS13464">
            <v>5</v>
          </cell>
          <cell r="AT13464">
            <v>5</v>
          </cell>
          <cell r="AU13464">
            <v>5</v>
          </cell>
          <cell r="AV13464" t="str">
            <v>VIABLE</v>
          </cell>
        </row>
        <row r="13465">
          <cell r="AP13465">
            <v>293593</v>
          </cell>
          <cell r="AQ13465">
            <v>5001699</v>
          </cell>
          <cell r="AR13465">
            <v>5</v>
          </cell>
          <cell r="AS13465">
            <v>5</v>
          </cell>
          <cell r="AT13465">
            <v>5</v>
          </cell>
          <cell r="AU13465">
            <v>5</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v>5</v>
          </cell>
          <cell r="AT13468">
            <v>5</v>
          </cell>
          <cell r="AU13468">
            <v>5</v>
          </cell>
          <cell r="AV13468" t="str">
            <v>VIABLE</v>
          </cell>
        </row>
        <row r="13469">
          <cell r="AP13469">
            <v>293709</v>
          </cell>
          <cell r="AQ13469">
            <v>5001742</v>
          </cell>
          <cell r="AR13469">
            <v>5</v>
          </cell>
          <cell r="AS13469">
            <v>5</v>
          </cell>
          <cell r="AT13469">
            <v>5</v>
          </cell>
          <cell r="AU13469">
            <v>5</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v>5</v>
          </cell>
          <cell r="AT13474">
            <v>5</v>
          </cell>
          <cell r="AU13474">
            <v>5</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v>5</v>
          </cell>
          <cell r="AT13476">
            <v>5</v>
          </cell>
          <cell r="AU13476">
            <v>5</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v>5</v>
          </cell>
          <cell r="AT13478">
            <v>5</v>
          </cell>
          <cell r="AU13478">
            <v>5</v>
          </cell>
          <cell r="AV13478" t="str">
            <v>VIABLE</v>
          </cell>
        </row>
        <row r="13479">
          <cell r="AP13479">
            <v>304352</v>
          </cell>
          <cell r="AQ13479">
            <v>5006458</v>
          </cell>
          <cell r="AR13479">
            <v>5</v>
          </cell>
          <cell r="AS13479">
            <v>42313</v>
          </cell>
          <cell r="AT13479" t="str">
            <v>IDU-1699-2014 En Ejecución Mantenimiento Periódico IDU Circuito Movilidad  -</v>
          </cell>
          <cell r="AU13479">
            <v>42313</v>
          </cell>
          <cell r="AV13479" t="str">
            <v>CTO IDU 2014</v>
          </cell>
        </row>
        <row r="13480">
          <cell r="AP13480">
            <v>304187</v>
          </cell>
          <cell r="AQ13480">
            <v>5006391</v>
          </cell>
          <cell r="AR13480">
            <v>5</v>
          </cell>
          <cell r="AS13480">
            <v>42313</v>
          </cell>
          <cell r="AT13480" t="str">
            <v>IDU-1699-2014 Terminado Mantenimiento Periódico IDU Circuito Movilidad  -</v>
          </cell>
          <cell r="AU13480">
            <v>42313</v>
          </cell>
          <cell r="AV13480" t="str">
            <v>CTO IDU 2014</v>
          </cell>
        </row>
        <row r="13481">
          <cell r="AP13481">
            <v>304304</v>
          </cell>
          <cell r="AQ13481">
            <v>5006440</v>
          </cell>
          <cell r="AR13481">
            <v>5</v>
          </cell>
          <cell r="AS13481">
            <v>42313</v>
          </cell>
          <cell r="AT13481" t="str">
            <v>IDU-1699-2014 Terminado Mantenimiento Periódico IDU Circuito Movilidad  -</v>
          </cell>
          <cell r="AU13481">
            <v>42313</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v>42667</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v>42667</v>
          </cell>
          <cell r="AV13483" t="str">
            <v>UMV 2016</v>
          </cell>
        </row>
        <row r="13484">
          <cell r="AP13484">
            <v>304568</v>
          </cell>
          <cell r="AQ13484">
            <v>5006537</v>
          </cell>
          <cell r="AR13484">
            <v>5</v>
          </cell>
          <cell r="AS13484">
            <v>42313</v>
          </cell>
          <cell r="AT13484" t="str">
            <v>IDU-1699-2014 En Ejecución Mantenimiento Periódico IDU Circuito Movilidad  -</v>
          </cell>
          <cell r="AU13484">
            <v>42313</v>
          </cell>
          <cell r="AV13484" t="str">
            <v>CTO IDU 2014</v>
          </cell>
        </row>
        <row r="13485">
          <cell r="AP13485">
            <v>304085</v>
          </cell>
          <cell r="AQ13485">
            <v>5006353</v>
          </cell>
          <cell r="AR13485">
            <v>5</v>
          </cell>
          <cell r="AS13485">
            <v>42313</v>
          </cell>
          <cell r="AT13485" t="str">
            <v>IDU-1699-2014 Terminado Mantenimiento Periódico IDU Circuito Movilidad  -</v>
          </cell>
          <cell r="AU13485">
            <v>42313</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v>5</v>
          </cell>
          <cell r="AT13487">
            <v>5</v>
          </cell>
          <cell r="AU13487">
            <v>5</v>
          </cell>
          <cell r="AV13487" t="str">
            <v>VIABLE</v>
          </cell>
        </row>
        <row r="13488">
          <cell r="AP13488">
            <v>301502</v>
          </cell>
          <cell r="AQ13488">
            <v>5005244</v>
          </cell>
          <cell r="AR13488">
            <v>5</v>
          </cell>
          <cell r="AS13488">
            <v>5</v>
          </cell>
          <cell r="AT13488">
            <v>5</v>
          </cell>
          <cell r="AU13488">
            <v>5</v>
          </cell>
          <cell r="AV13488" t="str">
            <v>VIABLE</v>
          </cell>
        </row>
        <row r="13489">
          <cell r="AP13489">
            <v>902505</v>
          </cell>
          <cell r="AQ13489">
            <v>50007851</v>
          </cell>
          <cell r="AR13489">
            <v>5</v>
          </cell>
          <cell r="AS13489">
            <v>5</v>
          </cell>
          <cell r="AT13489">
            <v>5</v>
          </cell>
          <cell r="AU13489">
            <v>5</v>
          </cell>
          <cell r="AV13489" t="str">
            <v>VIABLE</v>
          </cell>
        </row>
        <row r="13490">
          <cell r="AP13490">
            <v>302267</v>
          </cell>
          <cell r="AQ13490">
            <v>5005583</v>
          </cell>
          <cell r="AR13490">
            <v>5</v>
          </cell>
          <cell r="AS13490">
            <v>5</v>
          </cell>
          <cell r="AT13490">
            <v>5</v>
          </cell>
          <cell r="AU13490">
            <v>5</v>
          </cell>
          <cell r="AV13490" t="str">
            <v>VIABLE</v>
          </cell>
        </row>
        <row r="13491">
          <cell r="AP13491">
            <v>300889</v>
          </cell>
          <cell r="AQ13491">
            <v>5004946</v>
          </cell>
          <cell r="AR13491">
            <v>5</v>
          </cell>
          <cell r="AS13491">
            <v>5</v>
          </cell>
          <cell r="AT13491">
            <v>5</v>
          </cell>
          <cell r="AU13491">
            <v>5</v>
          </cell>
          <cell r="AV13491" t="str">
            <v>VIABLE</v>
          </cell>
        </row>
        <row r="13492">
          <cell r="AP13492">
            <v>301778</v>
          </cell>
          <cell r="AQ13492">
            <v>5005367</v>
          </cell>
          <cell r="AR13492">
            <v>5</v>
          </cell>
          <cell r="AS13492">
            <v>5</v>
          </cell>
          <cell r="AT13492">
            <v>5</v>
          </cell>
          <cell r="AU13492">
            <v>5</v>
          </cell>
          <cell r="AV13492" t="str">
            <v>VIABLE</v>
          </cell>
        </row>
        <row r="13493">
          <cell r="AP13493">
            <v>301334</v>
          </cell>
          <cell r="AQ13493">
            <v>5005167</v>
          </cell>
          <cell r="AR13493">
            <v>5</v>
          </cell>
          <cell r="AS13493">
            <v>5</v>
          </cell>
          <cell r="AT13493">
            <v>5</v>
          </cell>
          <cell r="AU13493">
            <v>5</v>
          </cell>
          <cell r="AV13493" t="str">
            <v>VIABLE</v>
          </cell>
        </row>
        <row r="13494">
          <cell r="AP13494">
            <v>478787</v>
          </cell>
          <cell r="AQ13494">
            <v>5004655</v>
          </cell>
          <cell r="AR13494">
            <v>5</v>
          </cell>
          <cell r="AS13494">
            <v>5</v>
          </cell>
          <cell r="AT13494">
            <v>5</v>
          </cell>
          <cell r="AU13494">
            <v>5</v>
          </cell>
          <cell r="AV13494" t="str">
            <v>VIABLE</v>
          </cell>
        </row>
        <row r="13495">
          <cell r="AP13495">
            <v>91021630</v>
          </cell>
          <cell r="AQ13495">
            <v>5009384</v>
          </cell>
          <cell r="AR13495">
            <v>5</v>
          </cell>
          <cell r="AS13495">
            <v>5</v>
          </cell>
          <cell r="AT13495">
            <v>5</v>
          </cell>
          <cell r="AU13495">
            <v>5</v>
          </cell>
          <cell r="AV13495" t="str">
            <v>VIABLE</v>
          </cell>
        </row>
        <row r="13496">
          <cell r="AP13496">
            <v>91015556</v>
          </cell>
          <cell r="AQ13496">
            <v>50005238</v>
          </cell>
          <cell r="AR13496">
            <v>5</v>
          </cell>
          <cell r="AS13496">
            <v>5</v>
          </cell>
          <cell r="AT13496">
            <v>5</v>
          </cell>
          <cell r="AU13496">
            <v>5</v>
          </cell>
          <cell r="AV13496" t="str">
            <v>VIABLE</v>
          </cell>
        </row>
        <row r="13497">
          <cell r="AP13497">
            <v>302123</v>
          </cell>
          <cell r="AQ13497">
            <v>5005512</v>
          </cell>
          <cell r="AR13497">
            <v>5</v>
          </cell>
          <cell r="AS13497">
            <v>5</v>
          </cell>
          <cell r="AT13497">
            <v>5</v>
          </cell>
          <cell r="AU13497">
            <v>5</v>
          </cell>
          <cell r="AV13497" t="str">
            <v>VIABLE</v>
          </cell>
        </row>
        <row r="13498">
          <cell r="AP13498">
            <v>301640</v>
          </cell>
          <cell r="AQ13498">
            <v>5005303</v>
          </cell>
          <cell r="AR13498">
            <v>5</v>
          </cell>
          <cell r="AS13498">
            <v>5</v>
          </cell>
          <cell r="AT13498">
            <v>5</v>
          </cell>
          <cell r="AU13498">
            <v>5</v>
          </cell>
          <cell r="AV13498" t="str">
            <v>VIABLE</v>
          </cell>
        </row>
        <row r="13499">
          <cell r="AP13499">
            <v>91015557</v>
          </cell>
          <cell r="AQ13499">
            <v>50005237</v>
          </cell>
          <cell r="AR13499">
            <v>5</v>
          </cell>
          <cell r="AS13499">
            <v>5</v>
          </cell>
          <cell r="AT13499">
            <v>5</v>
          </cell>
          <cell r="AU13499">
            <v>5</v>
          </cell>
          <cell r="AV13499" t="str">
            <v>VIABLE</v>
          </cell>
        </row>
        <row r="13500">
          <cell r="AP13500">
            <v>302489</v>
          </cell>
          <cell r="AQ13500">
            <v>5005683</v>
          </cell>
          <cell r="AR13500">
            <v>5</v>
          </cell>
          <cell r="AS13500">
            <v>5</v>
          </cell>
          <cell r="AT13500">
            <v>5</v>
          </cell>
          <cell r="AU13500">
            <v>5</v>
          </cell>
          <cell r="AV13500" t="str">
            <v>VIABLE</v>
          </cell>
        </row>
        <row r="13501">
          <cell r="AP13501">
            <v>301082</v>
          </cell>
          <cell r="AQ13501">
            <v>5005044</v>
          </cell>
          <cell r="AR13501">
            <v>5</v>
          </cell>
          <cell r="AS13501">
            <v>42409</v>
          </cell>
          <cell r="AT13501" t="str">
            <v>IDU-1699-2014 Terminado Mantenimiento Periódico IDU Circuito Movilidad  -</v>
          </cell>
          <cell r="AU13501">
            <v>42409</v>
          </cell>
          <cell r="AV13501" t="str">
            <v>VIABLE</v>
          </cell>
        </row>
        <row r="13502">
          <cell r="AP13502">
            <v>301208</v>
          </cell>
          <cell r="AQ13502">
            <v>5005104</v>
          </cell>
          <cell r="AR13502">
            <v>5</v>
          </cell>
          <cell r="AS13502">
            <v>5</v>
          </cell>
          <cell r="AT13502">
            <v>5</v>
          </cell>
          <cell r="AU13502">
            <v>5</v>
          </cell>
          <cell r="AV13502" t="str">
            <v>VIABLE</v>
          </cell>
        </row>
        <row r="13503">
          <cell r="AP13503">
            <v>302042</v>
          </cell>
          <cell r="AQ13503">
            <v>5005479</v>
          </cell>
          <cell r="AR13503">
            <v>5</v>
          </cell>
          <cell r="AS13503">
            <v>42409</v>
          </cell>
          <cell r="AT13503" t="str">
            <v>IDU-1699-2014 Terminado Mantenimiento Periódico IDU Circuito Movilidad  -</v>
          </cell>
          <cell r="AU13503">
            <v>42409</v>
          </cell>
          <cell r="AV13503" t="str">
            <v>VIABLE</v>
          </cell>
        </row>
        <row r="13504">
          <cell r="AP13504">
            <v>301940</v>
          </cell>
          <cell r="AQ13504">
            <v>5005435</v>
          </cell>
          <cell r="AR13504">
            <v>5</v>
          </cell>
          <cell r="AS13504">
            <v>5</v>
          </cell>
          <cell r="AT13504">
            <v>5</v>
          </cell>
          <cell r="AU13504">
            <v>5</v>
          </cell>
          <cell r="AV13504" t="str">
            <v>VIABLE</v>
          </cell>
        </row>
        <row r="13505">
          <cell r="AP13505">
            <v>295406</v>
          </cell>
          <cell r="AQ13505">
            <v>5002474</v>
          </cell>
          <cell r="AR13505">
            <v>5</v>
          </cell>
          <cell r="AS13505">
            <v>42766</v>
          </cell>
          <cell r="AT13505" t="str">
            <v>SD Reservado Mantenimiento Periódico IDU Intermedia EJECUCION SITP 2016 -</v>
          </cell>
          <cell r="AU13505">
            <v>42766</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v>42766</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v>42766</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v>42766</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v>42766</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v>42731</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v>42731</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v>42731</v>
          </cell>
          <cell r="AV13515" t="str">
            <v>IDU SITP 2016</v>
          </cell>
        </row>
        <row r="13516">
          <cell r="AP13516">
            <v>305408</v>
          </cell>
          <cell r="AQ13516">
            <v>5006890</v>
          </cell>
          <cell r="AR13516">
            <v>5</v>
          </cell>
          <cell r="AS13516">
            <v>5</v>
          </cell>
          <cell r="AT13516">
            <v>5</v>
          </cell>
          <cell r="AU13516">
            <v>5</v>
          </cell>
          <cell r="AV13516" t="str">
            <v>VIABLE</v>
          </cell>
        </row>
        <row r="13517">
          <cell r="AP13517">
            <v>305903</v>
          </cell>
          <cell r="AQ13517">
            <v>5007100</v>
          </cell>
          <cell r="AR13517">
            <v>5</v>
          </cell>
          <cell r="AS13517">
            <v>5</v>
          </cell>
          <cell r="AT13517">
            <v>5</v>
          </cell>
          <cell r="AU13517">
            <v>5</v>
          </cell>
          <cell r="AV13517" t="str">
            <v>VIABLE</v>
          </cell>
        </row>
        <row r="13518">
          <cell r="AP13518">
            <v>305960</v>
          </cell>
          <cell r="AQ13518">
            <v>5007133</v>
          </cell>
          <cell r="AR13518">
            <v>5</v>
          </cell>
          <cell r="AS13518">
            <v>5</v>
          </cell>
          <cell r="AT13518">
            <v>5</v>
          </cell>
          <cell r="AU13518">
            <v>5</v>
          </cell>
          <cell r="AV13518" t="str">
            <v>VIABLE</v>
          </cell>
        </row>
        <row r="13519">
          <cell r="AP13519">
            <v>305885</v>
          </cell>
          <cell r="AQ13519">
            <v>5007092</v>
          </cell>
          <cell r="AR13519">
            <v>5</v>
          </cell>
          <cell r="AS13519">
            <v>5</v>
          </cell>
          <cell r="AT13519">
            <v>5</v>
          </cell>
          <cell r="AU13519">
            <v>5</v>
          </cell>
          <cell r="AV13519" t="str">
            <v>VIABLE</v>
          </cell>
        </row>
        <row r="13520">
          <cell r="AP13520">
            <v>305987</v>
          </cell>
          <cell r="AQ13520">
            <v>5007147</v>
          </cell>
          <cell r="AR13520">
            <v>5</v>
          </cell>
          <cell r="AS13520">
            <v>5</v>
          </cell>
          <cell r="AT13520">
            <v>5</v>
          </cell>
          <cell r="AU13520">
            <v>5</v>
          </cell>
          <cell r="AV13520" t="str">
            <v>VIABLE</v>
          </cell>
        </row>
        <row r="13521">
          <cell r="AP13521">
            <v>305933</v>
          </cell>
          <cell r="AQ13521">
            <v>5007117</v>
          </cell>
          <cell r="AR13521">
            <v>5</v>
          </cell>
          <cell r="AS13521">
            <v>5</v>
          </cell>
          <cell r="AT13521">
            <v>5</v>
          </cell>
          <cell r="AU13521">
            <v>5</v>
          </cell>
          <cell r="AV13521" t="str">
            <v>VIABLE</v>
          </cell>
        </row>
        <row r="13522">
          <cell r="AP13522">
            <v>305954</v>
          </cell>
          <cell r="AQ13522">
            <v>5007129</v>
          </cell>
          <cell r="AR13522">
            <v>5</v>
          </cell>
          <cell r="AS13522">
            <v>5</v>
          </cell>
          <cell r="AT13522">
            <v>5</v>
          </cell>
          <cell r="AU13522">
            <v>5</v>
          </cell>
          <cell r="AV13522" t="str">
            <v>VIABLE</v>
          </cell>
        </row>
        <row r="13523">
          <cell r="AP13523">
            <v>306005</v>
          </cell>
          <cell r="AQ13523">
            <v>5007156</v>
          </cell>
          <cell r="AR13523">
            <v>5</v>
          </cell>
          <cell r="AS13523">
            <v>5</v>
          </cell>
          <cell r="AT13523">
            <v>5</v>
          </cell>
          <cell r="AU13523">
            <v>5</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v>42731</v>
          </cell>
          <cell r="AV13524" t="str">
            <v>IDU SITP 2016</v>
          </cell>
        </row>
        <row r="13525">
          <cell r="AP13525">
            <v>304238</v>
          </cell>
          <cell r="AQ13525">
            <v>5006410</v>
          </cell>
          <cell r="AR13525">
            <v>5</v>
          </cell>
          <cell r="AS13525">
            <v>5</v>
          </cell>
          <cell r="AT13525">
            <v>5</v>
          </cell>
          <cell r="AU13525">
            <v>5</v>
          </cell>
          <cell r="AV13525" t="str">
            <v>VIABLE</v>
          </cell>
        </row>
        <row r="13526">
          <cell r="AP13526">
            <v>303875</v>
          </cell>
          <cell r="AQ13526">
            <v>5006268</v>
          </cell>
          <cell r="AR13526">
            <v>5</v>
          </cell>
          <cell r="AS13526">
            <v>5</v>
          </cell>
          <cell r="AT13526">
            <v>5</v>
          </cell>
          <cell r="AU13526">
            <v>5</v>
          </cell>
          <cell r="AV13526" t="str">
            <v>VIABLE</v>
          </cell>
        </row>
        <row r="13527">
          <cell r="AP13527">
            <v>303056</v>
          </cell>
          <cell r="AQ13527">
            <v>5005940</v>
          </cell>
          <cell r="AR13527">
            <v>5</v>
          </cell>
          <cell r="AS13527">
            <v>5</v>
          </cell>
          <cell r="AT13527">
            <v>5</v>
          </cell>
          <cell r="AU13527">
            <v>5</v>
          </cell>
          <cell r="AV13527" t="str">
            <v>VIABLE</v>
          </cell>
        </row>
        <row r="13528">
          <cell r="AP13528">
            <v>301991</v>
          </cell>
          <cell r="AQ13528">
            <v>5005455</v>
          </cell>
          <cell r="AR13528">
            <v>5</v>
          </cell>
          <cell r="AS13528">
            <v>5</v>
          </cell>
          <cell r="AT13528">
            <v>5</v>
          </cell>
          <cell r="AU13528">
            <v>5</v>
          </cell>
          <cell r="AV13528" t="str">
            <v>VIABLE</v>
          </cell>
        </row>
        <row r="13529">
          <cell r="AP13529">
            <v>303539</v>
          </cell>
          <cell r="AQ13529">
            <v>5006136</v>
          </cell>
          <cell r="AR13529">
            <v>5</v>
          </cell>
          <cell r="AS13529">
            <v>5</v>
          </cell>
          <cell r="AT13529">
            <v>5</v>
          </cell>
          <cell r="AU13529">
            <v>5</v>
          </cell>
          <cell r="AV13529" t="str">
            <v>VIABLE</v>
          </cell>
        </row>
        <row r="13530">
          <cell r="AP13530">
            <v>303746</v>
          </cell>
          <cell r="AQ13530">
            <v>5006219</v>
          </cell>
          <cell r="AR13530">
            <v>5</v>
          </cell>
          <cell r="AS13530">
            <v>5</v>
          </cell>
          <cell r="AT13530">
            <v>5</v>
          </cell>
          <cell r="AU13530">
            <v>5</v>
          </cell>
          <cell r="AV13530" t="str">
            <v>VIABLE</v>
          </cell>
        </row>
        <row r="13531">
          <cell r="AP13531">
            <v>303620</v>
          </cell>
          <cell r="AQ13531">
            <v>5006166</v>
          </cell>
          <cell r="AR13531">
            <v>5</v>
          </cell>
          <cell r="AS13531">
            <v>5</v>
          </cell>
          <cell r="AT13531">
            <v>5</v>
          </cell>
          <cell r="AU13531">
            <v>5</v>
          </cell>
          <cell r="AV13531" t="str">
            <v>VIABLE</v>
          </cell>
        </row>
        <row r="13532">
          <cell r="AP13532">
            <v>303752</v>
          </cell>
          <cell r="AQ13532">
            <v>5006221</v>
          </cell>
          <cell r="AR13532">
            <v>5</v>
          </cell>
          <cell r="AS13532">
            <v>5</v>
          </cell>
          <cell r="AT13532">
            <v>5</v>
          </cell>
          <cell r="AU13532">
            <v>5</v>
          </cell>
          <cell r="AV13532" t="str">
            <v>VIABLE</v>
          </cell>
        </row>
        <row r="13533">
          <cell r="AP13533">
            <v>91021672</v>
          </cell>
          <cell r="AQ13533">
            <v>5009518</v>
          </cell>
          <cell r="AR13533">
            <v>5</v>
          </cell>
          <cell r="AS13533">
            <v>5</v>
          </cell>
          <cell r="AT13533">
            <v>5</v>
          </cell>
          <cell r="AU13533">
            <v>5</v>
          </cell>
          <cell r="AV13533" t="str">
            <v>VIABLE</v>
          </cell>
        </row>
        <row r="13534">
          <cell r="AP13534">
            <v>303587</v>
          </cell>
          <cell r="AQ13534">
            <v>5006155</v>
          </cell>
          <cell r="AR13534">
            <v>5</v>
          </cell>
          <cell r="AS13534">
            <v>5</v>
          </cell>
          <cell r="AT13534">
            <v>5</v>
          </cell>
          <cell r="AU13534">
            <v>5</v>
          </cell>
          <cell r="AV13534" t="str">
            <v>VIABLE</v>
          </cell>
        </row>
        <row r="13535">
          <cell r="AP13535">
            <v>533854</v>
          </cell>
          <cell r="AQ13535">
            <v>5008238</v>
          </cell>
          <cell r="AR13535">
            <v>5</v>
          </cell>
          <cell r="AS13535">
            <v>5</v>
          </cell>
          <cell r="AT13535">
            <v>5</v>
          </cell>
          <cell r="AU13535">
            <v>5</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v>42534</v>
          </cell>
          <cell r="AV13536" t="str">
            <v>VIABLE</v>
          </cell>
        </row>
        <row r="13537">
          <cell r="AP13537">
            <v>303764</v>
          </cell>
          <cell r="AQ13537">
            <v>5006225</v>
          </cell>
          <cell r="AR13537">
            <v>5</v>
          </cell>
          <cell r="AS13537">
            <v>5</v>
          </cell>
          <cell r="AT13537">
            <v>5</v>
          </cell>
          <cell r="AU13537">
            <v>5</v>
          </cell>
          <cell r="AV13537" t="str">
            <v>VIABLE</v>
          </cell>
        </row>
        <row r="13538">
          <cell r="AP13538">
            <v>303098</v>
          </cell>
          <cell r="AQ13538">
            <v>5005957</v>
          </cell>
          <cell r="AR13538">
            <v>5</v>
          </cell>
          <cell r="AS13538">
            <v>5</v>
          </cell>
          <cell r="AT13538">
            <v>5</v>
          </cell>
          <cell r="AU13538">
            <v>5</v>
          </cell>
          <cell r="AV13538" t="str">
            <v>VIABLE</v>
          </cell>
        </row>
        <row r="13539">
          <cell r="AP13539">
            <v>290841</v>
          </cell>
          <cell r="AQ13539">
            <v>5000387</v>
          </cell>
          <cell r="AR13539">
            <v>5</v>
          </cell>
          <cell r="AS13539">
            <v>5</v>
          </cell>
          <cell r="AT13539">
            <v>5</v>
          </cell>
          <cell r="AU13539">
            <v>5</v>
          </cell>
          <cell r="AV13539" t="str">
            <v>VIABLE</v>
          </cell>
        </row>
        <row r="13540">
          <cell r="AP13540">
            <v>291048</v>
          </cell>
          <cell r="AQ13540">
            <v>5000477</v>
          </cell>
          <cell r="AR13540">
            <v>5</v>
          </cell>
          <cell r="AS13540">
            <v>5</v>
          </cell>
          <cell r="AT13540">
            <v>5</v>
          </cell>
          <cell r="AU13540">
            <v>5</v>
          </cell>
          <cell r="AV13540" t="str">
            <v>VIABLE</v>
          </cell>
        </row>
        <row r="13541">
          <cell r="AP13541">
            <v>290949</v>
          </cell>
          <cell r="AQ13541">
            <v>5000432</v>
          </cell>
          <cell r="AR13541">
            <v>5</v>
          </cell>
          <cell r="AS13541">
            <v>5</v>
          </cell>
          <cell r="AT13541">
            <v>5</v>
          </cell>
          <cell r="AU13541">
            <v>5</v>
          </cell>
          <cell r="AV13541" t="str">
            <v>VIABLE</v>
          </cell>
        </row>
        <row r="13542">
          <cell r="AP13542">
            <v>290916</v>
          </cell>
          <cell r="AQ13542">
            <v>5000418</v>
          </cell>
          <cell r="AR13542">
            <v>5</v>
          </cell>
          <cell r="AS13542">
            <v>5</v>
          </cell>
          <cell r="AT13542">
            <v>5</v>
          </cell>
          <cell r="AU13542">
            <v>5</v>
          </cell>
          <cell r="AV13542" t="str">
            <v>VIABLE</v>
          </cell>
        </row>
        <row r="13543">
          <cell r="AP13543">
            <v>290997</v>
          </cell>
          <cell r="AQ13543">
            <v>5000451</v>
          </cell>
          <cell r="AR13543">
            <v>5</v>
          </cell>
          <cell r="AS13543">
            <v>5</v>
          </cell>
          <cell r="AT13543">
            <v>5</v>
          </cell>
          <cell r="AU13543">
            <v>5</v>
          </cell>
          <cell r="AV13543" t="str">
            <v>VIABLE</v>
          </cell>
        </row>
        <row r="13544">
          <cell r="AP13544">
            <v>304103</v>
          </cell>
          <cell r="AQ13544">
            <v>5006359</v>
          </cell>
          <cell r="AR13544">
            <v>5</v>
          </cell>
          <cell r="AS13544">
            <v>5</v>
          </cell>
          <cell r="AT13544">
            <v>5</v>
          </cell>
          <cell r="AU13544">
            <v>5</v>
          </cell>
          <cell r="AV13544" t="str">
            <v>VIABLE</v>
          </cell>
        </row>
        <row r="13545">
          <cell r="AP13545">
            <v>304163</v>
          </cell>
          <cell r="AQ13545">
            <v>5006383</v>
          </cell>
          <cell r="AR13545">
            <v>5</v>
          </cell>
          <cell r="AS13545">
            <v>5</v>
          </cell>
          <cell r="AT13545">
            <v>5</v>
          </cell>
          <cell r="AU13545">
            <v>5</v>
          </cell>
          <cell r="AV13545" t="str">
            <v>VIABLE</v>
          </cell>
        </row>
        <row r="13546">
          <cell r="AP13546">
            <v>304241</v>
          </cell>
          <cell r="AQ13546">
            <v>5006411</v>
          </cell>
          <cell r="AR13546">
            <v>5</v>
          </cell>
          <cell r="AS13546">
            <v>5</v>
          </cell>
          <cell r="AT13546">
            <v>5</v>
          </cell>
          <cell r="AU13546">
            <v>5</v>
          </cell>
          <cell r="AV13546" t="str">
            <v>VIABLE</v>
          </cell>
        </row>
        <row r="13547">
          <cell r="AP13547">
            <v>304058</v>
          </cell>
          <cell r="AQ13547">
            <v>5006340</v>
          </cell>
          <cell r="AR13547">
            <v>5</v>
          </cell>
          <cell r="AS13547">
            <v>5</v>
          </cell>
          <cell r="AT13547">
            <v>5</v>
          </cell>
          <cell r="AU13547">
            <v>5</v>
          </cell>
          <cell r="AV13547" t="str">
            <v>VIABLE</v>
          </cell>
        </row>
        <row r="13548">
          <cell r="AP13548">
            <v>304205</v>
          </cell>
          <cell r="AQ13548">
            <v>5006397</v>
          </cell>
          <cell r="AR13548">
            <v>5</v>
          </cell>
          <cell r="AS13548">
            <v>5</v>
          </cell>
          <cell r="AT13548">
            <v>5</v>
          </cell>
          <cell r="AU13548">
            <v>5</v>
          </cell>
          <cell r="AV13548" t="str">
            <v>VIABLE</v>
          </cell>
        </row>
        <row r="13549">
          <cell r="AP13549">
            <v>303977</v>
          </cell>
          <cell r="AQ13549">
            <v>5006306</v>
          </cell>
          <cell r="AR13549">
            <v>5</v>
          </cell>
          <cell r="AS13549">
            <v>5</v>
          </cell>
          <cell r="AT13549">
            <v>5</v>
          </cell>
          <cell r="AU13549">
            <v>5</v>
          </cell>
          <cell r="AV13549" t="str">
            <v>VIABLE</v>
          </cell>
        </row>
        <row r="13550">
          <cell r="AP13550">
            <v>293880</v>
          </cell>
          <cell r="AQ13550">
            <v>5001805</v>
          </cell>
          <cell r="AR13550">
            <v>5</v>
          </cell>
          <cell r="AS13550">
            <v>5</v>
          </cell>
          <cell r="AT13550">
            <v>5</v>
          </cell>
          <cell r="AU13550">
            <v>5</v>
          </cell>
          <cell r="AV13550" t="str">
            <v>VIABLE</v>
          </cell>
        </row>
        <row r="13551">
          <cell r="AP13551">
            <v>293522</v>
          </cell>
          <cell r="AQ13551">
            <v>5001672</v>
          </cell>
          <cell r="AR13551">
            <v>5</v>
          </cell>
          <cell r="AS13551">
            <v>5</v>
          </cell>
          <cell r="AT13551">
            <v>5</v>
          </cell>
          <cell r="AU13551">
            <v>5</v>
          </cell>
          <cell r="AV13551" t="str">
            <v>VIABLE</v>
          </cell>
        </row>
        <row r="13552">
          <cell r="AP13552">
            <v>293015</v>
          </cell>
          <cell r="AQ13552">
            <v>5001467</v>
          </cell>
          <cell r="AR13552">
            <v>5</v>
          </cell>
          <cell r="AS13552">
            <v>5</v>
          </cell>
          <cell r="AT13552">
            <v>5</v>
          </cell>
          <cell r="AU13552">
            <v>5</v>
          </cell>
          <cell r="AV13552" t="str">
            <v>VIABLE</v>
          </cell>
        </row>
        <row r="13553">
          <cell r="AP13553">
            <v>293158</v>
          </cell>
          <cell r="AQ13553">
            <v>5001526</v>
          </cell>
          <cell r="AR13553">
            <v>5</v>
          </cell>
          <cell r="AS13553">
            <v>5</v>
          </cell>
          <cell r="AT13553">
            <v>5</v>
          </cell>
          <cell r="AU13553">
            <v>5</v>
          </cell>
          <cell r="AV13553" t="str">
            <v>VIABLE</v>
          </cell>
        </row>
        <row r="13554">
          <cell r="AP13554">
            <v>293260</v>
          </cell>
          <cell r="AQ13554">
            <v>5001567</v>
          </cell>
          <cell r="AR13554">
            <v>5</v>
          </cell>
          <cell r="AS13554">
            <v>5</v>
          </cell>
          <cell r="AT13554">
            <v>5</v>
          </cell>
          <cell r="AU13554">
            <v>5</v>
          </cell>
          <cell r="AV13554" t="str">
            <v>VIABLE</v>
          </cell>
        </row>
        <row r="13555">
          <cell r="AP13555">
            <v>471346</v>
          </cell>
          <cell r="AQ13555">
            <v>5007874</v>
          </cell>
          <cell r="AR13555">
            <v>5</v>
          </cell>
          <cell r="AS13555">
            <v>5</v>
          </cell>
          <cell r="AT13555">
            <v>5</v>
          </cell>
          <cell r="AU13555">
            <v>5</v>
          </cell>
          <cell r="AV13555" t="str">
            <v>VIABLE</v>
          </cell>
        </row>
        <row r="13556">
          <cell r="AP13556">
            <v>305525</v>
          </cell>
          <cell r="AQ13556">
            <v>5006934</v>
          </cell>
          <cell r="AR13556">
            <v>5</v>
          </cell>
          <cell r="AS13556">
            <v>5</v>
          </cell>
          <cell r="AT13556">
            <v>5</v>
          </cell>
          <cell r="AU13556">
            <v>5</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v>42731</v>
          </cell>
          <cell r="AV13557" t="str">
            <v>PPL</v>
          </cell>
        </row>
        <row r="13558">
          <cell r="AP13558">
            <v>305000</v>
          </cell>
          <cell r="AQ13558">
            <v>5006711</v>
          </cell>
          <cell r="AR13558">
            <v>5</v>
          </cell>
          <cell r="AS13558">
            <v>5</v>
          </cell>
          <cell r="AT13558">
            <v>5</v>
          </cell>
          <cell r="AU13558">
            <v>5</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v>42731</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v>42731</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v>42731</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v>42731</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v>42731</v>
          </cell>
          <cell r="AV13563" t="str">
            <v>PPL</v>
          </cell>
        </row>
        <row r="13564">
          <cell r="AP13564">
            <v>305351</v>
          </cell>
          <cell r="AQ13564">
            <v>5006865</v>
          </cell>
          <cell r="AR13564">
            <v>5</v>
          </cell>
          <cell r="AS13564">
            <v>5</v>
          </cell>
          <cell r="AT13564">
            <v>5</v>
          </cell>
          <cell r="AU13564">
            <v>5</v>
          </cell>
          <cell r="AV13564" t="str">
            <v>VIABLE</v>
          </cell>
        </row>
        <row r="13565">
          <cell r="AP13565">
            <v>305303</v>
          </cell>
          <cell r="AQ13565">
            <v>5006843</v>
          </cell>
          <cell r="AR13565">
            <v>5</v>
          </cell>
          <cell r="AS13565">
            <v>5</v>
          </cell>
          <cell r="AT13565">
            <v>5</v>
          </cell>
          <cell r="AU13565">
            <v>5</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v>42731</v>
          </cell>
          <cell r="AV13566" t="str">
            <v>PPL</v>
          </cell>
        </row>
        <row r="13567">
          <cell r="AP13567">
            <v>305447</v>
          </cell>
          <cell r="AQ13567">
            <v>5006907</v>
          </cell>
          <cell r="AR13567">
            <v>5</v>
          </cell>
          <cell r="AS13567">
            <v>5</v>
          </cell>
          <cell r="AT13567">
            <v>5</v>
          </cell>
          <cell r="AU13567">
            <v>5</v>
          </cell>
          <cell r="AV13567" t="str">
            <v>VIABLE</v>
          </cell>
        </row>
        <row r="13568">
          <cell r="AP13568">
            <v>471381</v>
          </cell>
          <cell r="AQ13568">
            <v>5007917</v>
          </cell>
          <cell r="AR13568">
            <v>5</v>
          </cell>
          <cell r="AS13568">
            <v>5</v>
          </cell>
          <cell r="AT13568">
            <v>5</v>
          </cell>
          <cell r="AU13568">
            <v>5</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v>5</v>
          </cell>
          <cell r="AT13570">
            <v>5</v>
          </cell>
          <cell r="AU13570">
            <v>5</v>
          </cell>
          <cell r="AV13570" t="str">
            <v>VIABLE</v>
          </cell>
        </row>
        <row r="13571">
          <cell r="AP13571">
            <v>293913</v>
          </cell>
          <cell r="AQ13571">
            <v>5001816</v>
          </cell>
          <cell r="AR13571">
            <v>5</v>
          </cell>
          <cell r="AS13571">
            <v>5</v>
          </cell>
          <cell r="AT13571">
            <v>5</v>
          </cell>
          <cell r="AU13571">
            <v>5</v>
          </cell>
          <cell r="AV13571" t="str">
            <v>VIABLE</v>
          </cell>
        </row>
        <row r="13572">
          <cell r="AP13572">
            <v>294846</v>
          </cell>
          <cell r="AQ13572">
            <v>5002220</v>
          </cell>
          <cell r="AR13572">
            <v>5</v>
          </cell>
          <cell r="AS13572">
            <v>5</v>
          </cell>
          <cell r="AT13572">
            <v>5</v>
          </cell>
          <cell r="AU13572">
            <v>5</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v>5</v>
          </cell>
          <cell r="AT13574">
            <v>5</v>
          </cell>
          <cell r="AU13574">
            <v>5</v>
          </cell>
          <cell r="AV13574" t="str">
            <v>VIABLE</v>
          </cell>
        </row>
        <row r="13575">
          <cell r="AP13575">
            <v>294756</v>
          </cell>
          <cell r="AQ13575">
            <v>5002174</v>
          </cell>
          <cell r="AR13575">
            <v>5</v>
          </cell>
          <cell r="AS13575">
            <v>5</v>
          </cell>
          <cell r="AT13575">
            <v>5</v>
          </cell>
          <cell r="AU13575">
            <v>5</v>
          </cell>
          <cell r="AV13575" t="str">
            <v>VIABLE</v>
          </cell>
        </row>
        <row r="13576">
          <cell r="AP13576">
            <v>294488</v>
          </cell>
          <cell r="AQ13576">
            <v>5002046</v>
          </cell>
          <cell r="AR13576">
            <v>5</v>
          </cell>
          <cell r="AS13576">
            <v>5</v>
          </cell>
          <cell r="AT13576">
            <v>5</v>
          </cell>
          <cell r="AU13576">
            <v>5</v>
          </cell>
          <cell r="AV13576" t="str">
            <v>VIABLE</v>
          </cell>
        </row>
        <row r="13577">
          <cell r="AP13577">
            <v>293753</v>
          </cell>
          <cell r="AQ13577">
            <v>5001762</v>
          </cell>
          <cell r="AR13577">
            <v>5</v>
          </cell>
          <cell r="AS13577">
            <v>5</v>
          </cell>
          <cell r="AT13577">
            <v>5</v>
          </cell>
          <cell r="AU13577">
            <v>5</v>
          </cell>
          <cell r="AV13577" t="str">
            <v>VIABLE</v>
          </cell>
        </row>
        <row r="13578">
          <cell r="AP13578">
            <v>294344</v>
          </cell>
          <cell r="AQ13578">
            <v>5001984</v>
          </cell>
          <cell r="AR13578">
            <v>5</v>
          </cell>
          <cell r="AS13578">
            <v>5</v>
          </cell>
          <cell r="AT13578">
            <v>5</v>
          </cell>
          <cell r="AU13578">
            <v>5</v>
          </cell>
          <cell r="AV13578" t="str">
            <v>VIABLE</v>
          </cell>
        </row>
        <row r="13579">
          <cell r="AP13579">
            <v>91021812</v>
          </cell>
          <cell r="AQ13579">
            <v>5009631</v>
          </cell>
          <cell r="AR13579">
            <v>5</v>
          </cell>
          <cell r="AS13579">
            <v>5</v>
          </cell>
          <cell r="AT13579">
            <v>5</v>
          </cell>
          <cell r="AU13579">
            <v>5</v>
          </cell>
          <cell r="AV13579" t="str">
            <v>VIABLE</v>
          </cell>
        </row>
        <row r="13580">
          <cell r="AP13580">
            <v>606498</v>
          </cell>
          <cell r="AQ13580">
            <v>5007645</v>
          </cell>
          <cell r="AR13580">
            <v>5</v>
          </cell>
          <cell r="AS13580">
            <v>5</v>
          </cell>
          <cell r="AT13580">
            <v>5</v>
          </cell>
          <cell r="AU13580">
            <v>5</v>
          </cell>
          <cell r="AV13580" t="str">
            <v>VIABLE</v>
          </cell>
        </row>
        <row r="13581">
          <cell r="AP13581">
            <v>306909</v>
          </cell>
          <cell r="AQ13581">
            <v>5007654</v>
          </cell>
          <cell r="AR13581">
            <v>5</v>
          </cell>
          <cell r="AS13581">
            <v>5</v>
          </cell>
          <cell r="AT13581">
            <v>5</v>
          </cell>
          <cell r="AU13581">
            <v>5</v>
          </cell>
          <cell r="AV13581" t="str">
            <v>VIABLE</v>
          </cell>
        </row>
        <row r="13582">
          <cell r="AP13582">
            <v>306948</v>
          </cell>
          <cell r="AQ13582">
            <v>5007671</v>
          </cell>
          <cell r="AR13582">
            <v>5</v>
          </cell>
          <cell r="AS13582">
            <v>5</v>
          </cell>
          <cell r="AT13582">
            <v>5</v>
          </cell>
          <cell r="AU13582">
            <v>5</v>
          </cell>
          <cell r="AV13582" t="str">
            <v>VIABLE</v>
          </cell>
        </row>
        <row r="13583">
          <cell r="AP13583">
            <v>306945</v>
          </cell>
          <cell r="AQ13583">
            <v>5007668</v>
          </cell>
          <cell r="AR13583">
            <v>5</v>
          </cell>
          <cell r="AS13583">
            <v>5</v>
          </cell>
          <cell r="AT13583">
            <v>5</v>
          </cell>
          <cell r="AU13583">
            <v>5</v>
          </cell>
          <cell r="AV13583" t="str">
            <v>VIABLE</v>
          </cell>
        </row>
        <row r="13584">
          <cell r="AP13584">
            <v>306927</v>
          </cell>
          <cell r="AQ13584">
            <v>5007660</v>
          </cell>
          <cell r="AR13584">
            <v>5</v>
          </cell>
          <cell r="AS13584">
            <v>5</v>
          </cell>
          <cell r="AT13584">
            <v>5</v>
          </cell>
          <cell r="AU13584">
            <v>5</v>
          </cell>
          <cell r="AV13584" t="str">
            <v>VIABLE</v>
          </cell>
        </row>
        <row r="13585">
          <cell r="AP13585">
            <v>91021656</v>
          </cell>
          <cell r="AQ13585">
            <v>5009632</v>
          </cell>
          <cell r="AR13585">
            <v>5</v>
          </cell>
          <cell r="AS13585">
            <v>5</v>
          </cell>
          <cell r="AT13585">
            <v>5</v>
          </cell>
          <cell r="AU13585">
            <v>5</v>
          </cell>
          <cell r="AV13585" t="str">
            <v>VIABLE</v>
          </cell>
        </row>
        <row r="13586">
          <cell r="AP13586">
            <v>292339</v>
          </cell>
          <cell r="AQ13586">
            <v>5001142</v>
          </cell>
          <cell r="AR13586">
            <v>5</v>
          </cell>
          <cell r="AS13586">
            <v>5</v>
          </cell>
          <cell r="AT13586">
            <v>5</v>
          </cell>
          <cell r="AU13586">
            <v>5</v>
          </cell>
          <cell r="AV13586" t="str">
            <v>VIABLE</v>
          </cell>
        </row>
        <row r="13587">
          <cell r="AP13587">
            <v>292043</v>
          </cell>
          <cell r="AQ13587">
            <v>5000978</v>
          </cell>
          <cell r="AR13587">
            <v>5</v>
          </cell>
          <cell r="AS13587">
            <v>5</v>
          </cell>
          <cell r="AT13587">
            <v>5</v>
          </cell>
          <cell r="AU13587">
            <v>5</v>
          </cell>
          <cell r="AV13587" t="str">
            <v>VIABLE</v>
          </cell>
        </row>
        <row r="13588">
          <cell r="AP13588">
            <v>292101</v>
          </cell>
          <cell r="AQ13588">
            <v>5001021</v>
          </cell>
          <cell r="AR13588">
            <v>5</v>
          </cell>
          <cell r="AS13588">
            <v>5</v>
          </cell>
          <cell r="AT13588">
            <v>5</v>
          </cell>
          <cell r="AU13588">
            <v>5</v>
          </cell>
          <cell r="AV13588" t="str">
            <v>VIABLE</v>
          </cell>
        </row>
        <row r="13589">
          <cell r="AP13589">
            <v>292610</v>
          </cell>
          <cell r="AQ13589">
            <v>5001282</v>
          </cell>
          <cell r="AR13589">
            <v>5</v>
          </cell>
          <cell r="AS13589">
            <v>5</v>
          </cell>
          <cell r="AT13589">
            <v>5</v>
          </cell>
          <cell r="AU13589">
            <v>5</v>
          </cell>
          <cell r="AV13589" t="str">
            <v>VIABLE</v>
          </cell>
        </row>
        <row r="13590">
          <cell r="AP13590">
            <v>292214</v>
          </cell>
          <cell r="AQ13590">
            <v>5001090</v>
          </cell>
          <cell r="AR13590">
            <v>5</v>
          </cell>
          <cell r="AS13590">
            <v>5</v>
          </cell>
          <cell r="AT13590">
            <v>5</v>
          </cell>
          <cell r="AU13590">
            <v>5</v>
          </cell>
          <cell r="AV13590" t="str">
            <v>VIABLE</v>
          </cell>
        </row>
        <row r="13591">
          <cell r="AP13591">
            <v>292454</v>
          </cell>
          <cell r="AQ13591">
            <v>5001192</v>
          </cell>
          <cell r="AR13591">
            <v>5</v>
          </cell>
          <cell r="AS13591">
            <v>5</v>
          </cell>
          <cell r="AT13591">
            <v>5</v>
          </cell>
          <cell r="AU13591">
            <v>5</v>
          </cell>
          <cell r="AV13591" t="str">
            <v>VIABLE</v>
          </cell>
        </row>
        <row r="13592">
          <cell r="AP13592">
            <v>292158</v>
          </cell>
          <cell r="AQ13592">
            <v>5001063</v>
          </cell>
          <cell r="AR13592">
            <v>5</v>
          </cell>
          <cell r="AS13592">
            <v>5</v>
          </cell>
          <cell r="AT13592">
            <v>5</v>
          </cell>
          <cell r="AU13592">
            <v>5</v>
          </cell>
          <cell r="AV13592" t="str">
            <v>VIABLE</v>
          </cell>
        </row>
        <row r="13593">
          <cell r="AP13593">
            <v>606596</v>
          </cell>
          <cell r="AQ13593">
            <v>5001367</v>
          </cell>
          <cell r="AR13593">
            <v>5</v>
          </cell>
          <cell r="AS13593">
            <v>5</v>
          </cell>
          <cell r="AT13593">
            <v>5</v>
          </cell>
          <cell r="AU13593">
            <v>5</v>
          </cell>
          <cell r="AV13593" t="str">
            <v>VIABLE</v>
          </cell>
        </row>
        <row r="13594">
          <cell r="AP13594">
            <v>292398</v>
          </cell>
          <cell r="AQ13594">
            <v>5001167</v>
          </cell>
          <cell r="AR13594">
            <v>5</v>
          </cell>
          <cell r="AS13594">
            <v>5</v>
          </cell>
          <cell r="AT13594">
            <v>5</v>
          </cell>
          <cell r="AU13594">
            <v>5</v>
          </cell>
          <cell r="AV13594" t="str">
            <v>VIABLE</v>
          </cell>
        </row>
        <row r="13595">
          <cell r="AP13595">
            <v>292541</v>
          </cell>
          <cell r="AQ13595">
            <v>5001234</v>
          </cell>
          <cell r="AR13595">
            <v>5</v>
          </cell>
          <cell r="AS13595">
            <v>5</v>
          </cell>
          <cell r="AT13595">
            <v>5</v>
          </cell>
          <cell r="AU13595">
            <v>5</v>
          </cell>
          <cell r="AV13595" t="str">
            <v>VIABLE</v>
          </cell>
        </row>
        <row r="13596">
          <cell r="AP13596">
            <v>471313</v>
          </cell>
          <cell r="AQ13596">
            <v>5007838</v>
          </cell>
          <cell r="AR13596">
            <v>5</v>
          </cell>
          <cell r="AS13596">
            <v>5</v>
          </cell>
          <cell r="AT13596">
            <v>5</v>
          </cell>
          <cell r="AU13596">
            <v>5</v>
          </cell>
          <cell r="AV13596" t="str">
            <v>VIABLE</v>
          </cell>
        </row>
        <row r="13597">
          <cell r="AP13597">
            <v>292478</v>
          </cell>
          <cell r="AQ13597">
            <v>5001202</v>
          </cell>
          <cell r="AR13597">
            <v>5</v>
          </cell>
          <cell r="AS13597">
            <v>5</v>
          </cell>
          <cell r="AT13597">
            <v>5</v>
          </cell>
          <cell r="AU13597">
            <v>5</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v>5</v>
          </cell>
          <cell r="AT13606">
            <v>5</v>
          </cell>
          <cell r="AU13606">
            <v>5</v>
          </cell>
          <cell r="AV13606" t="str">
            <v>VIABLE</v>
          </cell>
        </row>
        <row r="13607">
          <cell r="AP13607">
            <v>298900</v>
          </cell>
          <cell r="AQ13607">
            <v>5004065</v>
          </cell>
          <cell r="AR13607">
            <v>5</v>
          </cell>
          <cell r="AS13607">
            <v>5</v>
          </cell>
          <cell r="AT13607">
            <v>5</v>
          </cell>
          <cell r="AU13607">
            <v>5</v>
          </cell>
          <cell r="AV13607" t="str">
            <v>VIABLE</v>
          </cell>
        </row>
        <row r="13608">
          <cell r="AP13608">
            <v>91015660</v>
          </cell>
          <cell r="AQ13608">
            <v>5003902</v>
          </cell>
          <cell r="AR13608">
            <v>5</v>
          </cell>
          <cell r="AS13608">
            <v>5</v>
          </cell>
          <cell r="AT13608">
            <v>5</v>
          </cell>
          <cell r="AU13608">
            <v>5</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v>42731</v>
          </cell>
          <cell r="AV13610" t="str">
            <v>IDU SITP 2016</v>
          </cell>
        </row>
        <row r="13611">
          <cell r="AP13611">
            <v>290709</v>
          </cell>
          <cell r="AQ13611">
            <v>5000311</v>
          </cell>
          <cell r="AR13611">
            <v>5</v>
          </cell>
          <cell r="AS13611">
            <v>5</v>
          </cell>
          <cell r="AT13611">
            <v>5</v>
          </cell>
          <cell r="AU13611">
            <v>5</v>
          </cell>
          <cell r="AV13611" t="str">
            <v>NO SITP</v>
          </cell>
        </row>
        <row r="13612">
          <cell r="AP13612">
            <v>91022525</v>
          </cell>
          <cell r="AQ13612">
            <v>5009177</v>
          </cell>
          <cell r="AR13612">
            <v>5</v>
          </cell>
          <cell r="AS13612">
            <v>5</v>
          </cell>
          <cell r="AT13612">
            <v>5</v>
          </cell>
          <cell r="AU13612">
            <v>5</v>
          </cell>
          <cell r="AV13612" t="str">
            <v>FDL 2016</v>
          </cell>
        </row>
        <row r="13613">
          <cell r="AP13613">
            <v>471272</v>
          </cell>
          <cell r="AQ13613">
            <v>5007785</v>
          </cell>
          <cell r="AR13613">
            <v>5</v>
          </cell>
          <cell r="AS13613">
            <v>5</v>
          </cell>
          <cell r="AT13613">
            <v>5</v>
          </cell>
          <cell r="AU13613">
            <v>5</v>
          </cell>
          <cell r="AV13613" t="str">
            <v>VIABLE</v>
          </cell>
        </row>
        <row r="13614">
          <cell r="AP13614">
            <v>290658</v>
          </cell>
          <cell r="AQ13614">
            <v>5000292</v>
          </cell>
          <cell r="AR13614">
            <v>5</v>
          </cell>
          <cell r="AS13614">
            <v>5</v>
          </cell>
          <cell r="AT13614">
            <v>5</v>
          </cell>
          <cell r="AU13614">
            <v>5</v>
          </cell>
          <cell r="AV13614" t="str">
            <v>VIABLE</v>
          </cell>
        </row>
        <row r="13615">
          <cell r="AP13615">
            <v>290631</v>
          </cell>
          <cell r="AQ13615">
            <v>5000282</v>
          </cell>
          <cell r="AR13615">
            <v>5</v>
          </cell>
          <cell r="AS13615">
            <v>5</v>
          </cell>
          <cell r="AT13615">
            <v>5</v>
          </cell>
          <cell r="AU13615">
            <v>5</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v>5</v>
          </cell>
          <cell r="AT13617">
            <v>5</v>
          </cell>
          <cell r="AU13617">
            <v>5</v>
          </cell>
          <cell r="AV13617" t="str">
            <v>FDL 2016</v>
          </cell>
        </row>
        <row r="13618">
          <cell r="AP13618">
            <v>290688</v>
          </cell>
          <cell r="AQ13618">
            <v>5000302</v>
          </cell>
          <cell r="AR13618">
            <v>5</v>
          </cell>
          <cell r="AS13618">
            <v>5</v>
          </cell>
          <cell r="AT13618">
            <v>5</v>
          </cell>
          <cell r="AU13618">
            <v>5</v>
          </cell>
          <cell r="AV13618" t="str">
            <v>VIABLE</v>
          </cell>
        </row>
        <row r="13619">
          <cell r="AP13619">
            <v>290676</v>
          </cell>
          <cell r="AQ13619">
            <v>5000298</v>
          </cell>
          <cell r="AR13619">
            <v>5</v>
          </cell>
          <cell r="AS13619">
            <v>5</v>
          </cell>
          <cell r="AT13619">
            <v>5</v>
          </cell>
          <cell r="AU13619">
            <v>5</v>
          </cell>
          <cell r="AV13619" t="str">
            <v>VIABLE</v>
          </cell>
        </row>
        <row r="13620">
          <cell r="AP13620">
            <v>290616</v>
          </cell>
          <cell r="AQ13620">
            <v>5000275</v>
          </cell>
          <cell r="AR13620">
            <v>5</v>
          </cell>
          <cell r="AS13620">
            <v>5</v>
          </cell>
          <cell r="AT13620">
            <v>5</v>
          </cell>
          <cell r="AU13620">
            <v>5</v>
          </cell>
          <cell r="AV13620" t="str">
            <v>VIABLE</v>
          </cell>
        </row>
        <row r="13621">
          <cell r="AP13621">
            <v>290652</v>
          </cell>
          <cell r="AQ13621">
            <v>5000289</v>
          </cell>
          <cell r="AR13621">
            <v>5</v>
          </cell>
          <cell r="AS13621">
            <v>5</v>
          </cell>
          <cell r="AT13621">
            <v>5</v>
          </cell>
          <cell r="AU13621">
            <v>5</v>
          </cell>
          <cell r="AV13621" t="str">
            <v>VIABLE</v>
          </cell>
        </row>
        <row r="13622">
          <cell r="AP13622">
            <v>290697</v>
          </cell>
          <cell r="AQ13622">
            <v>5000306</v>
          </cell>
          <cell r="AR13622">
            <v>5</v>
          </cell>
          <cell r="AS13622">
            <v>5</v>
          </cell>
          <cell r="AT13622">
            <v>5</v>
          </cell>
          <cell r="AU13622">
            <v>5</v>
          </cell>
          <cell r="AV13622" t="str">
            <v>VIABLE</v>
          </cell>
        </row>
        <row r="13623">
          <cell r="AP13623">
            <v>91016584</v>
          </cell>
          <cell r="AQ13623">
            <v>5009644</v>
          </cell>
          <cell r="AR13623">
            <v>5</v>
          </cell>
          <cell r="AS13623">
            <v>5</v>
          </cell>
          <cell r="AT13623">
            <v>5</v>
          </cell>
          <cell r="AU13623">
            <v>5</v>
          </cell>
          <cell r="AV13623" t="str">
            <v>VIABLE</v>
          </cell>
        </row>
        <row r="13624">
          <cell r="AP13624">
            <v>91016571</v>
          </cell>
          <cell r="AQ13624">
            <v>5007775</v>
          </cell>
          <cell r="AR13624">
            <v>5</v>
          </cell>
          <cell r="AS13624">
            <v>5</v>
          </cell>
          <cell r="AT13624">
            <v>5</v>
          </cell>
          <cell r="AU13624">
            <v>5</v>
          </cell>
          <cell r="AV13624" t="str">
            <v>VIABLE</v>
          </cell>
        </row>
        <row r="13625">
          <cell r="AP13625">
            <v>290721</v>
          </cell>
          <cell r="AQ13625">
            <v>5000316</v>
          </cell>
          <cell r="AR13625">
            <v>5</v>
          </cell>
          <cell r="AS13625">
            <v>5</v>
          </cell>
          <cell r="AT13625">
            <v>5</v>
          </cell>
          <cell r="AU13625">
            <v>5</v>
          </cell>
          <cell r="AV13625" t="str">
            <v>VIABLE</v>
          </cell>
        </row>
        <row r="13626">
          <cell r="AP13626">
            <v>290589</v>
          </cell>
          <cell r="AQ13626">
            <v>5000265</v>
          </cell>
          <cell r="AR13626">
            <v>5</v>
          </cell>
          <cell r="AS13626">
            <v>5</v>
          </cell>
          <cell r="AT13626">
            <v>5</v>
          </cell>
          <cell r="AU13626">
            <v>5</v>
          </cell>
          <cell r="AV13626" t="str">
            <v>VIABLE</v>
          </cell>
        </row>
        <row r="13627">
          <cell r="AP13627">
            <v>290601</v>
          </cell>
          <cell r="AQ13627">
            <v>5000270</v>
          </cell>
          <cell r="AR13627">
            <v>5</v>
          </cell>
          <cell r="AS13627">
            <v>5</v>
          </cell>
          <cell r="AT13627">
            <v>5</v>
          </cell>
          <cell r="AU13627">
            <v>5</v>
          </cell>
          <cell r="AV13627" t="str">
            <v>VIABLE</v>
          </cell>
        </row>
        <row r="13628">
          <cell r="AP13628">
            <v>290667</v>
          </cell>
          <cell r="AQ13628">
            <v>5000295</v>
          </cell>
          <cell r="AR13628">
            <v>5</v>
          </cell>
          <cell r="AS13628">
            <v>5</v>
          </cell>
          <cell r="AT13628">
            <v>5</v>
          </cell>
          <cell r="AU13628">
            <v>5</v>
          </cell>
          <cell r="AV13628" t="str">
            <v>VIABLE</v>
          </cell>
        </row>
        <row r="13629">
          <cell r="AP13629">
            <v>290625</v>
          </cell>
          <cell r="AQ13629">
            <v>5000279</v>
          </cell>
          <cell r="AR13629">
            <v>5</v>
          </cell>
          <cell r="AS13629">
            <v>5</v>
          </cell>
          <cell r="AT13629">
            <v>5</v>
          </cell>
          <cell r="AU13629">
            <v>5</v>
          </cell>
          <cell r="AV13629" t="str">
            <v>VIABLE</v>
          </cell>
        </row>
        <row r="13630">
          <cell r="AP13630">
            <v>305405</v>
          </cell>
          <cell r="AQ13630">
            <v>5006888</v>
          </cell>
          <cell r="AR13630">
            <v>5</v>
          </cell>
          <cell r="AS13630">
            <v>5</v>
          </cell>
          <cell r="AT13630">
            <v>5</v>
          </cell>
          <cell r="AU13630">
            <v>5</v>
          </cell>
          <cell r="AV13630" t="str">
            <v>VIABLE</v>
          </cell>
        </row>
        <row r="13631">
          <cell r="AP13631">
            <v>305546</v>
          </cell>
          <cell r="AQ13631">
            <v>5006942</v>
          </cell>
          <cell r="AR13631">
            <v>5</v>
          </cell>
          <cell r="AS13631">
            <v>5</v>
          </cell>
          <cell r="AT13631">
            <v>5</v>
          </cell>
          <cell r="AU13631">
            <v>5</v>
          </cell>
          <cell r="AV13631" t="str">
            <v>VIABLE</v>
          </cell>
        </row>
        <row r="13632">
          <cell r="AP13632">
            <v>305231</v>
          </cell>
          <cell r="AQ13632">
            <v>5006813</v>
          </cell>
          <cell r="AR13632">
            <v>5</v>
          </cell>
          <cell r="AS13632">
            <v>5</v>
          </cell>
          <cell r="AT13632">
            <v>5</v>
          </cell>
          <cell r="AU13632">
            <v>5</v>
          </cell>
          <cell r="AV13632" t="str">
            <v>VIABLE</v>
          </cell>
        </row>
        <row r="13633">
          <cell r="AP13633">
            <v>305702</v>
          </cell>
          <cell r="AQ13633">
            <v>5006999</v>
          </cell>
          <cell r="AR13633">
            <v>5</v>
          </cell>
          <cell r="AS13633">
            <v>5</v>
          </cell>
          <cell r="AT13633">
            <v>5</v>
          </cell>
          <cell r="AU13633">
            <v>5</v>
          </cell>
          <cell r="AV13633" t="str">
            <v>VIABLE</v>
          </cell>
        </row>
        <row r="13634">
          <cell r="AP13634">
            <v>305192</v>
          </cell>
          <cell r="AQ13634">
            <v>5006794</v>
          </cell>
          <cell r="AR13634">
            <v>5</v>
          </cell>
          <cell r="AS13634">
            <v>5</v>
          </cell>
          <cell r="AT13634">
            <v>5</v>
          </cell>
          <cell r="AU13634">
            <v>5</v>
          </cell>
          <cell r="AV13634" t="str">
            <v>VIABLE</v>
          </cell>
        </row>
        <row r="13635">
          <cell r="AP13635">
            <v>296313</v>
          </cell>
          <cell r="AQ13635">
            <v>5002936</v>
          </cell>
          <cell r="AR13635">
            <v>5</v>
          </cell>
          <cell r="AS13635">
            <v>5</v>
          </cell>
          <cell r="AT13635">
            <v>5</v>
          </cell>
          <cell r="AU13635">
            <v>5</v>
          </cell>
          <cell r="AV13635" t="str">
            <v>VIABLE</v>
          </cell>
        </row>
        <row r="13636">
          <cell r="AP13636">
            <v>296263</v>
          </cell>
          <cell r="AQ13636">
            <v>5002913</v>
          </cell>
          <cell r="AR13636">
            <v>5</v>
          </cell>
          <cell r="AS13636">
            <v>42313</v>
          </cell>
          <cell r="AT13636" t="str">
            <v>IDU-1699-2014 En Ejecución Mantenimiento Periódico IDU Circuito Movilidad  -</v>
          </cell>
          <cell r="AU13636">
            <v>42313</v>
          </cell>
          <cell r="AV13636" t="str">
            <v>CTO IDU 2014</v>
          </cell>
        </row>
        <row r="13637">
          <cell r="AP13637">
            <v>296307</v>
          </cell>
          <cell r="AQ13637">
            <v>5002932</v>
          </cell>
          <cell r="AR13637">
            <v>5</v>
          </cell>
          <cell r="AS13637">
            <v>5</v>
          </cell>
          <cell r="AT13637">
            <v>5</v>
          </cell>
          <cell r="AU13637">
            <v>5</v>
          </cell>
          <cell r="AV13637" t="str">
            <v>VIABLE</v>
          </cell>
        </row>
        <row r="13638">
          <cell r="AP13638">
            <v>296210</v>
          </cell>
          <cell r="AQ13638">
            <v>5002888</v>
          </cell>
          <cell r="AR13638">
            <v>5</v>
          </cell>
          <cell r="AS13638">
            <v>42313</v>
          </cell>
          <cell r="AT13638" t="str">
            <v>IDU-1699-2014 En Ejecución Mantenimiento Periódico IDU Circuito Movilidad  -</v>
          </cell>
          <cell r="AU13638">
            <v>42313</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v>42313</v>
          </cell>
          <cell r="AV13639" t="str">
            <v>CTO IDU 2014</v>
          </cell>
        </row>
        <row r="13640">
          <cell r="AP13640">
            <v>296351</v>
          </cell>
          <cell r="AQ13640">
            <v>5002949</v>
          </cell>
          <cell r="AR13640">
            <v>5</v>
          </cell>
          <cell r="AS13640">
            <v>5</v>
          </cell>
          <cell r="AT13640">
            <v>5</v>
          </cell>
          <cell r="AU13640">
            <v>5</v>
          </cell>
          <cell r="AV13640" t="str">
            <v>VIABLE</v>
          </cell>
        </row>
        <row r="13641">
          <cell r="AP13641">
            <v>296389</v>
          </cell>
          <cell r="AQ13641">
            <v>5002966</v>
          </cell>
          <cell r="AR13641">
            <v>5</v>
          </cell>
          <cell r="AS13641">
            <v>5</v>
          </cell>
          <cell r="AT13641">
            <v>5</v>
          </cell>
          <cell r="AU13641">
            <v>5</v>
          </cell>
          <cell r="AV13641" t="str">
            <v>VIABLE</v>
          </cell>
        </row>
        <row r="13642">
          <cell r="AP13642">
            <v>296339</v>
          </cell>
          <cell r="AQ13642">
            <v>5002945</v>
          </cell>
          <cell r="AR13642">
            <v>5</v>
          </cell>
          <cell r="AS13642">
            <v>5</v>
          </cell>
          <cell r="AT13642">
            <v>5</v>
          </cell>
          <cell r="AU13642">
            <v>5</v>
          </cell>
          <cell r="AV13642" t="str">
            <v>VIABLE</v>
          </cell>
        </row>
        <row r="13643">
          <cell r="AP13643">
            <v>296290</v>
          </cell>
          <cell r="AQ13643">
            <v>5002927</v>
          </cell>
          <cell r="AR13643">
            <v>5</v>
          </cell>
          <cell r="AS13643">
            <v>42409</v>
          </cell>
          <cell r="AT13643" t="str">
            <v>IDU-1699-2014 Terminado Mantenimiento Periódico IDU Circuito Movilidad  -</v>
          </cell>
          <cell r="AU13643">
            <v>42409</v>
          </cell>
          <cell r="AV13643" t="str">
            <v>CTO IDU 2014</v>
          </cell>
        </row>
        <row r="13644">
          <cell r="AP13644">
            <v>296319</v>
          </cell>
          <cell r="AQ13644">
            <v>5002938</v>
          </cell>
          <cell r="AR13644">
            <v>5</v>
          </cell>
          <cell r="AS13644">
            <v>42409</v>
          </cell>
          <cell r="AT13644" t="str">
            <v>IDU-1699-2014 Terminado Mantenimiento Periódico IDU Circuito Movilidad  -</v>
          </cell>
          <cell r="AU13644">
            <v>42409</v>
          </cell>
          <cell r="AV13644" t="str">
            <v>CTO IDU 2014</v>
          </cell>
        </row>
        <row r="13645">
          <cell r="AP13645">
            <v>296374</v>
          </cell>
          <cell r="AQ13645">
            <v>5002959</v>
          </cell>
          <cell r="AR13645">
            <v>5</v>
          </cell>
          <cell r="AS13645">
            <v>5</v>
          </cell>
          <cell r="AT13645">
            <v>5</v>
          </cell>
          <cell r="AU13645">
            <v>5</v>
          </cell>
          <cell r="AV13645" t="str">
            <v>VIABLE</v>
          </cell>
        </row>
        <row r="13646">
          <cell r="AP13646">
            <v>296440</v>
          </cell>
          <cell r="AQ13646">
            <v>5002989</v>
          </cell>
          <cell r="AR13646">
            <v>5</v>
          </cell>
          <cell r="AS13646">
            <v>5</v>
          </cell>
          <cell r="AT13646">
            <v>5</v>
          </cell>
          <cell r="AU13646">
            <v>5</v>
          </cell>
          <cell r="AV13646" t="str">
            <v>VIABLE</v>
          </cell>
        </row>
        <row r="13647">
          <cell r="AP13647">
            <v>473689</v>
          </cell>
          <cell r="AQ13647">
            <v>5007869</v>
          </cell>
          <cell r="AR13647">
            <v>5</v>
          </cell>
          <cell r="AS13647">
            <v>5</v>
          </cell>
          <cell r="AT13647">
            <v>5</v>
          </cell>
          <cell r="AU13647">
            <v>5</v>
          </cell>
          <cell r="AV13647" t="str">
            <v>VIABLE</v>
          </cell>
        </row>
        <row r="13648">
          <cell r="AP13648">
            <v>296452</v>
          </cell>
          <cell r="AQ13648">
            <v>5002993</v>
          </cell>
          <cell r="AR13648">
            <v>5</v>
          </cell>
          <cell r="AS13648">
            <v>5</v>
          </cell>
          <cell r="AT13648">
            <v>5</v>
          </cell>
          <cell r="AU13648">
            <v>5</v>
          </cell>
          <cell r="AV13648" t="str">
            <v>VIABLE</v>
          </cell>
        </row>
        <row r="13649">
          <cell r="AP13649">
            <v>296398</v>
          </cell>
          <cell r="AQ13649">
            <v>5002971</v>
          </cell>
          <cell r="AR13649">
            <v>5</v>
          </cell>
          <cell r="AS13649">
            <v>5</v>
          </cell>
          <cell r="AT13649">
            <v>5</v>
          </cell>
          <cell r="AU13649">
            <v>5</v>
          </cell>
          <cell r="AV13649" t="str">
            <v>VIABLE</v>
          </cell>
        </row>
        <row r="13650">
          <cell r="AP13650">
            <v>296463</v>
          </cell>
          <cell r="AQ13650">
            <v>5002996</v>
          </cell>
          <cell r="AR13650">
            <v>5</v>
          </cell>
          <cell r="AS13650">
            <v>42409</v>
          </cell>
          <cell r="AT13650" t="str">
            <v>IDU-1699-2014 Terminado Mantenimiento Periódico IDU Circuito Movilidad  -</v>
          </cell>
          <cell r="AU13650">
            <v>42409</v>
          </cell>
          <cell r="AV13650" t="str">
            <v>CTO IDU 2014</v>
          </cell>
        </row>
        <row r="13651">
          <cell r="AP13651">
            <v>296496</v>
          </cell>
          <cell r="AQ13651">
            <v>5003007</v>
          </cell>
          <cell r="AR13651">
            <v>5</v>
          </cell>
          <cell r="AS13651">
            <v>5</v>
          </cell>
          <cell r="AT13651">
            <v>5</v>
          </cell>
          <cell r="AU13651">
            <v>5</v>
          </cell>
          <cell r="AV13651" t="str">
            <v>VIABLE</v>
          </cell>
        </row>
        <row r="13652">
          <cell r="AP13652">
            <v>296499</v>
          </cell>
          <cell r="AQ13652">
            <v>5003008</v>
          </cell>
          <cell r="AR13652">
            <v>5</v>
          </cell>
          <cell r="AS13652">
            <v>5</v>
          </cell>
          <cell r="AT13652">
            <v>5</v>
          </cell>
          <cell r="AU13652">
            <v>5</v>
          </cell>
          <cell r="AV13652" t="str">
            <v>VIABLE</v>
          </cell>
        </row>
        <row r="13653">
          <cell r="AP13653">
            <v>296434</v>
          </cell>
          <cell r="AQ13653">
            <v>5002986</v>
          </cell>
          <cell r="AR13653">
            <v>5</v>
          </cell>
          <cell r="AS13653">
            <v>5</v>
          </cell>
          <cell r="AT13653">
            <v>5</v>
          </cell>
          <cell r="AU13653">
            <v>5</v>
          </cell>
          <cell r="AV13653" t="str">
            <v>VIABLE</v>
          </cell>
        </row>
        <row r="13654">
          <cell r="AP13654">
            <v>296416</v>
          </cell>
          <cell r="AQ13654">
            <v>5002978</v>
          </cell>
          <cell r="AR13654">
            <v>5</v>
          </cell>
          <cell r="AS13654">
            <v>5</v>
          </cell>
          <cell r="AT13654">
            <v>5</v>
          </cell>
          <cell r="AU13654">
            <v>5</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v>5</v>
          </cell>
          <cell r="AT13673">
            <v>5</v>
          </cell>
          <cell r="AU13673">
            <v>5</v>
          </cell>
          <cell r="AV13673" t="str">
            <v>VIABLE</v>
          </cell>
        </row>
        <row r="13674">
          <cell r="AP13674">
            <v>294996</v>
          </cell>
          <cell r="AQ13674">
            <v>5002301</v>
          </cell>
          <cell r="AR13674">
            <v>5</v>
          </cell>
          <cell r="AS13674">
            <v>5</v>
          </cell>
          <cell r="AT13674">
            <v>5</v>
          </cell>
          <cell r="AU13674">
            <v>5</v>
          </cell>
          <cell r="AV13674" t="str">
            <v>VIABLE</v>
          </cell>
        </row>
        <row r="13675">
          <cell r="AP13675">
            <v>294610</v>
          </cell>
          <cell r="AQ13675">
            <v>5002109</v>
          </cell>
          <cell r="AR13675">
            <v>5</v>
          </cell>
          <cell r="AS13675">
            <v>5</v>
          </cell>
          <cell r="AT13675">
            <v>5</v>
          </cell>
          <cell r="AU13675">
            <v>5</v>
          </cell>
          <cell r="AV13675" t="str">
            <v>VIABLE</v>
          </cell>
        </row>
        <row r="13676">
          <cell r="AP13676">
            <v>294580</v>
          </cell>
          <cell r="AQ13676">
            <v>5002096</v>
          </cell>
          <cell r="AR13676">
            <v>5</v>
          </cell>
          <cell r="AS13676">
            <v>5</v>
          </cell>
          <cell r="AT13676">
            <v>5</v>
          </cell>
          <cell r="AU13676">
            <v>5</v>
          </cell>
          <cell r="AV13676" t="str">
            <v>VIABLE</v>
          </cell>
        </row>
        <row r="13677">
          <cell r="AP13677">
            <v>294586</v>
          </cell>
          <cell r="AQ13677">
            <v>5002098</v>
          </cell>
          <cell r="AR13677">
            <v>5</v>
          </cell>
          <cell r="AS13677">
            <v>5</v>
          </cell>
          <cell r="AT13677">
            <v>5</v>
          </cell>
          <cell r="AU13677">
            <v>5</v>
          </cell>
          <cell r="AV13677" t="str">
            <v>VIABLE</v>
          </cell>
        </row>
        <row r="13678">
          <cell r="AP13678">
            <v>295259</v>
          </cell>
          <cell r="AQ13678">
            <v>5002411</v>
          </cell>
          <cell r="AR13678">
            <v>5</v>
          </cell>
          <cell r="AS13678">
            <v>5</v>
          </cell>
          <cell r="AT13678">
            <v>5</v>
          </cell>
          <cell r="AU13678">
            <v>5</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v>5</v>
          </cell>
          <cell r="AT13681">
            <v>5</v>
          </cell>
          <cell r="AU13681">
            <v>5</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v>5</v>
          </cell>
          <cell r="AT13683">
            <v>5</v>
          </cell>
          <cell r="AU13683">
            <v>5</v>
          </cell>
          <cell r="AV13683" t="str">
            <v>VIABLE</v>
          </cell>
        </row>
        <row r="13684">
          <cell r="AP13684">
            <v>290553</v>
          </cell>
          <cell r="AQ13684">
            <v>5000249</v>
          </cell>
          <cell r="AR13684">
            <v>5</v>
          </cell>
          <cell r="AS13684">
            <v>5</v>
          </cell>
          <cell r="AT13684">
            <v>5</v>
          </cell>
          <cell r="AU13684">
            <v>5</v>
          </cell>
          <cell r="AV13684" t="str">
            <v>VIABLE</v>
          </cell>
        </row>
        <row r="13685">
          <cell r="AP13685">
            <v>290547</v>
          </cell>
          <cell r="AQ13685">
            <v>5000247</v>
          </cell>
          <cell r="AR13685">
            <v>5</v>
          </cell>
          <cell r="AS13685">
            <v>5</v>
          </cell>
          <cell r="AT13685">
            <v>5</v>
          </cell>
          <cell r="AU13685">
            <v>5</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v>5</v>
          </cell>
          <cell r="AT13689">
            <v>5</v>
          </cell>
          <cell r="AU13689">
            <v>5</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v>5</v>
          </cell>
          <cell r="AT13693">
            <v>5</v>
          </cell>
          <cell r="AU13693">
            <v>5</v>
          </cell>
          <cell r="AV13693" t="str">
            <v>VIABLE</v>
          </cell>
        </row>
        <row r="13694">
          <cell r="AP13694">
            <v>290577</v>
          </cell>
          <cell r="AQ13694">
            <v>5000261</v>
          </cell>
          <cell r="AR13694">
            <v>5</v>
          </cell>
          <cell r="AS13694">
            <v>5</v>
          </cell>
          <cell r="AT13694">
            <v>5</v>
          </cell>
          <cell r="AU13694">
            <v>5</v>
          </cell>
          <cell r="AV13694" t="str">
            <v>VIABLE</v>
          </cell>
        </row>
        <row r="13695">
          <cell r="AP13695">
            <v>471269</v>
          </cell>
          <cell r="AQ13695">
            <v>5007781</v>
          </cell>
          <cell r="AR13695">
            <v>5</v>
          </cell>
          <cell r="AS13695">
            <v>42313</v>
          </cell>
          <cell r="AT13695" t="str">
            <v>IDU-72-2008 Terminado Construcción IDU Circuito Movilidad  -</v>
          </cell>
          <cell r="AU13695">
            <v>42313</v>
          </cell>
          <cell r="AV13695" t="str">
            <v>VIABLE</v>
          </cell>
        </row>
        <row r="13696">
          <cell r="AP13696">
            <v>290559</v>
          </cell>
          <cell r="AQ13696">
            <v>5000253</v>
          </cell>
          <cell r="AR13696">
            <v>5</v>
          </cell>
          <cell r="AS13696">
            <v>5</v>
          </cell>
          <cell r="AT13696">
            <v>5</v>
          </cell>
          <cell r="AU13696">
            <v>5</v>
          </cell>
          <cell r="AV13696" t="str">
            <v>VIABLE</v>
          </cell>
        </row>
        <row r="13697">
          <cell r="AP13697">
            <v>290583</v>
          </cell>
          <cell r="AQ13697">
            <v>5000263</v>
          </cell>
          <cell r="AR13697">
            <v>5</v>
          </cell>
          <cell r="AS13697">
            <v>5</v>
          </cell>
          <cell r="AT13697">
            <v>5</v>
          </cell>
          <cell r="AU13697">
            <v>5</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v>5</v>
          </cell>
          <cell r="AT13699">
            <v>5</v>
          </cell>
          <cell r="AU13699">
            <v>5</v>
          </cell>
          <cell r="AV13699" t="str">
            <v>VIABLE</v>
          </cell>
        </row>
        <row r="13700">
          <cell r="AP13700">
            <v>300200</v>
          </cell>
          <cell r="AQ13700">
            <v>5004621</v>
          </cell>
          <cell r="AR13700">
            <v>5</v>
          </cell>
          <cell r="AS13700">
            <v>5</v>
          </cell>
          <cell r="AT13700">
            <v>5</v>
          </cell>
          <cell r="AU13700">
            <v>5</v>
          </cell>
          <cell r="AV13700" t="str">
            <v>VIABLE</v>
          </cell>
        </row>
        <row r="13701">
          <cell r="AP13701">
            <v>478755</v>
          </cell>
          <cell r="AQ13701">
            <v>5004542</v>
          </cell>
          <cell r="AR13701">
            <v>5</v>
          </cell>
          <cell r="AS13701">
            <v>5</v>
          </cell>
          <cell r="AT13701">
            <v>5</v>
          </cell>
          <cell r="AU13701">
            <v>5</v>
          </cell>
          <cell r="AV13701" t="str">
            <v>VIABLE</v>
          </cell>
        </row>
        <row r="13702">
          <cell r="AP13702">
            <v>478778</v>
          </cell>
          <cell r="AQ13702">
            <v>5004619</v>
          </cell>
          <cell r="AR13702">
            <v>5</v>
          </cell>
          <cell r="AS13702">
            <v>5</v>
          </cell>
          <cell r="AT13702">
            <v>5</v>
          </cell>
          <cell r="AU13702">
            <v>5</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v>5</v>
          </cell>
          <cell r="AT13705">
            <v>5</v>
          </cell>
          <cell r="AU13705">
            <v>5</v>
          </cell>
          <cell r="AV13705" t="str">
            <v>VIABLE</v>
          </cell>
        </row>
        <row r="13706">
          <cell r="AP13706">
            <v>478770</v>
          </cell>
          <cell r="AQ13706">
            <v>5004594</v>
          </cell>
          <cell r="AR13706">
            <v>5</v>
          </cell>
          <cell r="AS13706">
            <v>5</v>
          </cell>
          <cell r="AT13706">
            <v>5</v>
          </cell>
          <cell r="AU13706">
            <v>5</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v>5</v>
          </cell>
          <cell r="AT13708">
            <v>5</v>
          </cell>
          <cell r="AU13708">
            <v>5</v>
          </cell>
          <cell r="AV13708" t="str">
            <v>VIABLE</v>
          </cell>
        </row>
        <row r="13709">
          <cell r="AP13709">
            <v>478777</v>
          </cell>
          <cell r="AQ13709">
            <v>5004611</v>
          </cell>
          <cell r="AR13709">
            <v>5</v>
          </cell>
          <cell r="AS13709">
            <v>5</v>
          </cell>
          <cell r="AT13709">
            <v>5</v>
          </cell>
          <cell r="AU13709">
            <v>5</v>
          </cell>
          <cell r="AV13709" t="str">
            <v>VIABLE</v>
          </cell>
        </row>
        <row r="13710">
          <cell r="AP13710">
            <v>478764</v>
          </cell>
          <cell r="AQ13710">
            <v>5004575</v>
          </cell>
          <cell r="AR13710">
            <v>5</v>
          </cell>
          <cell r="AS13710">
            <v>5</v>
          </cell>
          <cell r="AT13710">
            <v>5</v>
          </cell>
          <cell r="AU13710">
            <v>5</v>
          </cell>
          <cell r="AV13710" t="str">
            <v>VIABLE</v>
          </cell>
        </row>
        <row r="13711">
          <cell r="AP13711">
            <v>306900</v>
          </cell>
          <cell r="AQ13711">
            <v>5007649</v>
          </cell>
          <cell r="AR13711">
            <v>5</v>
          </cell>
          <cell r="AS13711">
            <v>42515</v>
          </cell>
          <cell r="AT13711" t="str">
            <v>IDU-2128-2013 Terminado Conservacion IDU Local SD -</v>
          </cell>
          <cell r="AU13711">
            <v>42515</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v>5</v>
          </cell>
          <cell r="AT13713">
            <v>5</v>
          </cell>
          <cell r="AU13713">
            <v>5</v>
          </cell>
          <cell r="AV13713" t="str">
            <v>VIABLE</v>
          </cell>
        </row>
        <row r="13714">
          <cell r="AP13714">
            <v>306942</v>
          </cell>
          <cell r="AQ13714">
            <v>5007666</v>
          </cell>
          <cell r="AR13714">
            <v>5</v>
          </cell>
          <cell r="AS13714">
            <v>42515</v>
          </cell>
          <cell r="AT13714" t="str">
            <v>IDU-2128-2013 Terminado Conservacion IDU Local SD -</v>
          </cell>
          <cell r="AU13714">
            <v>42515</v>
          </cell>
          <cell r="AV13714" t="str">
            <v>VIABLE</v>
          </cell>
        </row>
        <row r="13715">
          <cell r="AP13715">
            <v>306918</v>
          </cell>
          <cell r="AQ13715">
            <v>5007657</v>
          </cell>
          <cell r="AR13715">
            <v>5</v>
          </cell>
          <cell r="AS13715">
            <v>42515</v>
          </cell>
          <cell r="AT13715" t="str">
            <v>IDU-2128-2013 Terminado Conservacion IDU Local SD -</v>
          </cell>
          <cell r="AU13715">
            <v>42515</v>
          </cell>
          <cell r="AV13715" t="str">
            <v>VIABLE</v>
          </cell>
        </row>
        <row r="13716">
          <cell r="AP13716">
            <v>91021647</v>
          </cell>
          <cell r="AQ13716">
            <v>5009601</v>
          </cell>
          <cell r="AR13716">
            <v>5</v>
          </cell>
          <cell r="AS13716">
            <v>5</v>
          </cell>
          <cell r="AT13716">
            <v>5</v>
          </cell>
          <cell r="AU13716">
            <v>5</v>
          </cell>
          <cell r="AV13716" t="str">
            <v>VIABLE</v>
          </cell>
        </row>
        <row r="13717">
          <cell r="AP13717">
            <v>91021652</v>
          </cell>
          <cell r="AQ13717">
            <v>5009606</v>
          </cell>
          <cell r="AR13717">
            <v>5</v>
          </cell>
          <cell r="AS13717">
            <v>5</v>
          </cell>
          <cell r="AT13717">
            <v>5</v>
          </cell>
          <cell r="AU13717">
            <v>5</v>
          </cell>
          <cell r="AV13717" t="str">
            <v>VIABLE</v>
          </cell>
        </row>
        <row r="13718">
          <cell r="AP13718">
            <v>479575</v>
          </cell>
          <cell r="AQ13718">
            <v>5007687</v>
          </cell>
          <cell r="AR13718">
            <v>5</v>
          </cell>
          <cell r="AS13718">
            <v>5</v>
          </cell>
          <cell r="AT13718">
            <v>5</v>
          </cell>
          <cell r="AU13718">
            <v>5</v>
          </cell>
          <cell r="AV13718" t="str">
            <v>VIABLE</v>
          </cell>
        </row>
        <row r="13719">
          <cell r="AP13719">
            <v>471297</v>
          </cell>
          <cell r="AQ13719">
            <v>5007821</v>
          </cell>
          <cell r="AR13719">
            <v>5</v>
          </cell>
          <cell r="AS13719">
            <v>42515</v>
          </cell>
          <cell r="AT13719" t="str">
            <v>IDU-2128-2013 Terminado Conservacion IDU Local SD -</v>
          </cell>
          <cell r="AU13719">
            <v>42515</v>
          </cell>
          <cell r="AV13719" t="str">
            <v>VIABLE</v>
          </cell>
        </row>
        <row r="13720">
          <cell r="AP13720">
            <v>306888</v>
          </cell>
          <cell r="AQ13720">
            <v>5007640</v>
          </cell>
          <cell r="AR13720">
            <v>5</v>
          </cell>
          <cell r="AS13720">
            <v>42515</v>
          </cell>
          <cell r="AT13720" t="str">
            <v>IDU-2128-2013 Terminado Conservacion IDU Local SD -</v>
          </cell>
          <cell r="AU13720">
            <v>42515</v>
          </cell>
          <cell r="AV13720" t="str">
            <v>VIABLE</v>
          </cell>
        </row>
        <row r="13721">
          <cell r="AP13721">
            <v>301250</v>
          </cell>
          <cell r="AQ13721">
            <v>5005126</v>
          </cell>
          <cell r="AR13721">
            <v>5</v>
          </cell>
          <cell r="AS13721">
            <v>5</v>
          </cell>
          <cell r="AT13721">
            <v>5</v>
          </cell>
          <cell r="AU13721">
            <v>5</v>
          </cell>
          <cell r="AV13721" t="str">
            <v>VIABLE</v>
          </cell>
        </row>
        <row r="13722">
          <cell r="AP13722">
            <v>300895</v>
          </cell>
          <cell r="AQ13722">
            <v>5004948</v>
          </cell>
          <cell r="AR13722">
            <v>5</v>
          </cell>
          <cell r="AS13722">
            <v>5</v>
          </cell>
          <cell r="AT13722">
            <v>5</v>
          </cell>
          <cell r="AU13722">
            <v>5</v>
          </cell>
          <cell r="AV13722" t="str">
            <v>VIABLE</v>
          </cell>
        </row>
        <row r="13723">
          <cell r="AP13723">
            <v>300924</v>
          </cell>
          <cell r="AQ13723">
            <v>5004961</v>
          </cell>
          <cell r="AR13723">
            <v>5</v>
          </cell>
          <cell r="AS13723">
            <v>5</v>
          </cell>
          <cell r="AT13723">
            <v>5</v>
          </cell>
          <cell r="AU13723">
            <v>5</v>
          </cell>
          <cell r="AV13723" t="str">
            <v>VIABLE</v>
          </cell>
        </row>
        <row r="13724">
          <cell r="AP13724">
            <v>301148</v>
          </cell>
          <cell r="AQ13724">
            <v>5005077</v>
          </cell>
          <cell r="AR13724">
            <v>5</v>
          </cell>
          <cell r="AS13724">
            <v>5</v>
          </cell>
          <cell r="AT13724">
            <v>5</v>
          </cell>
          <cell r="AU13724">
            <v>5</v>
          </cell>
          <cell r="AV13724" t="str">
            <v>VIABLE</v>
          </cell>
        </row>
        <row r="13725">
          <cell r="AP13725">
            <v>301205</v>
          </cell>
          <cell r="AQ13725">
            <v>5005102</v>
          </cell>
          <cell r="AR13725">
            <v>5</v>
          </cell>
          <cell r="AS13725">
            <v>5</v>
          </cell>
          <cell r="AT13725">
            <v>5</v>
          </cell>
          <cell r="AU13725">
            <v>5</v>
          </cell>
          <cell r="AV13725" t="str">
            <v>VIABLE</v>
          </cell>
        </row>
        <row r="13726">
          <cell r="AP13726">
            <v>300844</v>
          </cell>
          <cell r="AQ13726">
            <v>5004924</v>
          </cell>
          <cell r="AR13726">
            <v>5</v>
          </cell>
          <cell r="AS13726">
            <v>5</v>
          </cell>
          <cell r="AT13726">
            <v>5</v>
          </cell>
          <cell r="AU13726">
            <v>5</v>
          </cell>
          <cell r="AV13726" t="str">
            <v>VIABLE</v>
          </cell>
        </row>
        <row r="13727">
          <cell r="AP13727">
            <v>300871</v>
          </cell>
          <cell r="AQ13727">
            <v>5004934</v>
          </cell>
          <cell r="AR13727">
            <v>5</v>
          </cell>
          <cell r="AS13727">
            <v>5</v>
          </cell>
          <cell r="AT13727">
            <v>5</v>
          </cell>
          <cell r="AU13727">
            <v>5</v>
          </cell>
          <cell r="AV13727" t="str">
            <v>VIABLE</v>
          </cell>
        </row>
        <row r="13728">
          <cell r="AP13728">
            <v>301044</v>
          </cell>
          <cell r="AQ13728">
            <v>5005029</v>
          </cell>
          <cell r="AR13728">
            <v>5</v>
          </cell>
          <cell r="AS13728">
            <v>5</v>
          </cell>
          <cell r="AT13728">
            <v>5</v>
          </cell>
          <cell r="AU13728">
            <v>5</v>
          </cell>
          <cell r="AV13728" t="str">
            <v>VIABLE</v>
          </cell>
        </row>
        <row r="13729">
          <cell r="AP13729">
            <v>300814</v>
          </cell>
          <cell r="AQ13729">
            <v>5004913</v>
          </cell>
          <cell r="AR13729">
            <v>5</v>
          </cell>
          <cell r="AS13729">
            <v>5</v>
          </cell>
          <cell r="AT13729">
            <v>5</v>
          </cell>
          <cell r="AU13729">
            <v>5</v>
          </cell>
          <cell r="AV13729" t="str">
            <v>VIABLE</v>
          </cell>
        </row>
        <row r="13730">
          <cell r="AP13730">
            <v>300939</v>
          </cell>
          <cell r="AQ13730">
            <v>5004974</v>
          </cell>
          <cell r="AR13730">
            <v>5</v>
          </cell>
          <cell r="AS13730">
            <v>5</v>
          </cell>
          <cell r="AT13730">
            <v>5</v>
          </cell>
          <cell r="AU13730">
            <v>5</v>
          </cell>
          <cell r="AV13730" t="str">
            <v>VIABLE</v>
          </cell>
        </row>
        <row r="13731">
          <cell r="AP13731">
            <v>301008</v>
          </cell>
          <cell r="AQ13731">
            <v>5005012</v>
          </cell>
          <cell r="AR13731">
            <v>5</v>
          </cell>
          <cell r="AS13731">
            <v>5</v>
          </cell>
          <cell r="AT13731">
            <v>5</v>
          </cell>
          <cell r="AU13731">
            <v>5</v>
          </cell>
          <cell r="AV13731" t="str">
            <v>VIABLE</v>
          </cell>
        </row>
        <row r="13732">
          <cell r="AP13732">
            <v>300668</v>
          </cell>
          <cell r="AQ13732">
            <v>5004847</v>
          </cell>
          <cell r="AR13732">
            <v>5</v>
          </cell>
          <cell r="AS13732">
            <v>5</v>
          </cell>
          <cell r="AT13732">
            <v>5</v>
          </cell>
          <cell r="AU13732">
            <v>5</v>
          </cell>
          <cell r="AV13732" t="str">
            <v>VIABLE</v>
          </cell>
        </row>
        <row r="13733">
          <cell r="AP13733">
            <v>301088</v>
          </cell>
          <cell r="AQ13733">
            <v>5005046</v>
          </cell>
          <cell r="AR13733">
            <v>5</v>
          </cell>
          <cell r="AS13733">
            <v>5</v>
          </cell>
          <cell r="AT13733">
            <v>5</v>
          </cell>
          <cell r="AU13733">
            <v>5</v>
          </cell>
          <cell r="AV13733" t="str">
            <v>VIABLE</v>
          </cell>
        </row>
        <row r="13734">
          <cell r="AP13734">
            <v>301265</v>
          </cell>
          <cell r="AQ13734">
            <v>5005133</v>
          </cell>
          <cell r="AR13734">
            <v>5</v>
          </cell>
          <cell r="AS13734">
            <v>5</v>
          </cell>
          <cell r="AT13734">
            <v>5</v>
          </cell>
          <cell r="AU13734">
            <v>5</v>
          </cell>
          <cell r="AV13734" t="str">
            <v>VIABLE</v>
          </cell>
        </row>
        <row r="13735">
          <cell r="AP13735">
            <v>301103</v>
          </cell>
          <cell r="AQ13735">
            <v>5005054</v>
          </cell>
          <cell r="AR13735">
            <v>5</v>
          </cell>
          <cell r="AS13735">
            <v>5</v>
          </cell>
          <cell r="AT13735">
            <v>5</v>
          </cell>
          <cell r="AU13735">
            <v>5</v>
          </cell>
          <cell r="AV13735" t="str">
            <v>VIABLE</v>
          </cell>
        </row>
        <row r="13736">
          <cell r="AP13736">
            <v>300981</v>
          </cell>
          <cell r="AQ13736">
            <v>5004995</v>
          </cell>
          <cell r="AR13736">
            <v>5</v>
          </cell>
          <cell r="AS13736">
            <v>5</v>
          </cell>
          <cell r="AT13736">
            <v>5</v>
          </cell>
          <cell r="AU13736">
            <v>5</v>
          </cell>
          <cell r="AV13736" t="str">
            <v>VIABLE</v>
          </cell>
        </row>
        <row r="13737">
          <cell r="AP13737">
            <v>301169</v>
          </cell>
          <cell r="AQ13737">
            <v>5005088</v>
          </cell>
          <cell r="AR13737">
            <v>5</v>
          </cell>
          <cell r="AS13737">
            <v>5</v>
          </cell>
          <cell r="AT13737">
            <v>5</v>
          </cell>
          <cell r="AU13737">
            <v>5</v>
          </cell>
          <cell r="AV13737" t="str">
            <v>VIABLE</v>
          </cell>
        </row>
        <row r="13738">
          <cell r="AP13738">
            <v>300763</v>
          </cell>
          <cell r="AQ13738">
            <v>5004890</v>
          </cell>
          <cell r="AR13738">
            <v>5</v>
          </cell>
          <cell r="AS13738">
            <v>5</v>
          </cell>
          <cell r="AT13738">
            <v>5</v>
          </cell>
          <cell r="AU13738">
            <v>5</v>
          </cell>
          <cell r="AV13738" t="str">
            <v>VIABLE</v>
          </cell>
        </row>
        <row r="13739">
          <cell r="AP13739">
            <v>302291</v>
          </cell>
          <cell r="AQ13739">
            <v>5005597</v>
          </cell>
          <cell r="AR13739">
            <v>5</v>
          </cell>
          <cell r="AS13739">
            <v>5</v>
          </cell>
          <cell r="AT13739">
            <v>5</v>
          </cell>
          <cell r="AU13739">
            <v>5</v>
          </cell>
          <cell r="AV13739" t="str">
            <v>VIABLE</v>
          </cell>
        </row>
        <row r="13740">
          <cell r="AP13740">
            <v>302621</v>
          </cell>
          <cell r="AQ13740">
            <v>5005750</v>
          </cell>
          <cell r="AR13740">
            <v>5</v>
          </cell>
          <cell r="AS13740">
            <v>5</v>
          </cell>
          <cell r="AT13740">
            <v>5</v>
          </cell>
          <cell r="AU13740">
            <v>5</v>
          </cell>
          <cell r="AV13740" t="str">
            <v>VIABLE</v>
          </cell>
        </row>
        <row r="13741">
          <cell r="AP13741">
            <v>301724</v>
          </cell>
          <cell r="AQ13741">
            <v>5005341</v>
          </cell>
          <cell r="AR13741">
            <v>5</v>
          </cell>
          <cell r="AS13741">
            <v>5</v>
          </cell>
          <cell r="AT13741">
            <v>5</v>
          </cell>
          <cell r="AU13741">
            <v>5</v>
          </cell>
          <cell r="AV13741" t="str">
            <v>VIABLE</v>
          </cell>
        </row>
        <row r="13742">
          <cell r="AP13742">
            <v>306744</v>
          </cell>
          <cell r="AQ13742">
            <v>5007549</v>
          </cell>
          <cell r="AR13742">
            <v>5</v>
          </cell>
          <cell r="AS13742">
            <v>42515</v>
          </cell>
          <cell r="AT13742" t="str">
            <v>IDU-2128-2013 Terminado Conservacion IDU Local SD -</v>
          </cell>
          <cell r="AU13742">
            <v>42515</v>
          </cell>
          <cell r="AV13742" t="str">
            <v>VIABLE</v>
          </cell>
        </row>
        <row r="13743">
          <cell r="AP13743">
            <v>306858</v>
          </cell>
          <cell r="AQ13743">
            <v>5007612</v>
          </cell>
          <cell r="AR13743">
            <v>5</v>
          </cell>
          <cell r="AS13743">
            <v>42515</v>
          </cell>
          <cell r="AT13743" t="str">
            <v>IDU-2128-2013 Terminado Conservacion IDU Local SD -</v>
          </cell>
          <cell r="AU13743">
            <v>42515</v>
          </cell>
          <cell r="AV13743" t="str">
            <v>VIABLE</v>
          </cell>
        </row>
        <row r="13744">
          <cell r="AP13744">
            <v>306819</v>
          </cell>
          <cell r="AQ13744">
            <v>5007589</v>
          </cell>
          <cell r="AR13744">
            <v>5</v>
          </cell>
          <cell r="AS13744">
            <v>42515</v>
          </cell>
          <cell r="AT13744" t="str">
            <v>IDU-2128-2013 Terminado Conservacion IDU Local SD -</v>
          </cell>
          <cell r="AU13744">
            <v>42515</v>
          </cell>
          <cell r="AV13744" t="str">
            <v>VIABLE</v>
          </cell>
        </row>
        <row r="13745">
          <cell r="AP13745">
            <v>306597</v>
          </cell>
          <cell r="AQ13745">
            <v>5007481</v>
          </cell>
          <cell r="AR13745">
            <v>5</v>
          </cell>
          <cell r="AS13745">
            <v>42515</v>
          </cell>
          <cell r="AT13745" t="str">
            <v>IDU-2128-2013 Terminado Conservacion IDU Local SD -</v>
          </cell>
          <cell r="AU13745">
            <v>42515</v>
          </cell>
          <cell r="AV13745" t="str">
            <v>VIABLE</v>
          </cell>
        </row>
        <row r="13746">
          <cell r="AP13746">
            <v>91021956</v>
          </cell>
          <cell r="AQ13746">
            <v>5009211</v>
          </cell>
          <cell r="AR13746">
            <v>5</v>
          </cell>
          <cell r="AS13746">
            <v>5</v>
          </cell>
          <cell r="AT13746">
            <v>5</v>
          </cell>
          <cell r="AU13746">
            <v>5</v>
          </cell>
          <cell r="AV13746" t="str">
            <v>VIABLE</v>
          </cell>
        </row>
        <row r="13747">
          <cell r="AP13747">
            <v>291316</v>
          </cell>
          <cell r="AQ13747">
            <v>5000623</v>
          </cell>
          <cell r="AR13747">
            <v>5</v>
          </cell>
          <cell r="AS13747">
            <v>5</v>
          </cell>
          <cell r="AT13747">
            <v>5</v>
          </cell>
          <cell r="AU13747">
            <v>5</v>
          </cell>
          <cell r="AV13747" t="str">
            <v>VIABLE</v>
          </cell>
        </row>
        <row r="13748">
          <cell r="AP13748">
            <v>291896</v>
          </cell>
          <cell r="AQ13748">
            <v>5000880</v>
          </cell>
          <cell r="AR13748">
            <v>5</v>
          </cell>
          <cell r="AS13748">
            <v>5</v>
          </cell>
          <cell r="AT13748">
            <v>5</v>
          </cell>
          <cell r="AU13748">
            <v>5</v>
          </cell>
          <cell r="AV13748" t="str">
            <v>VIABLE</v>
          </cell>
        </row>
        <row r="13749">
          <cell r="AP13749">
            <v>291791</v>
          </cell>
          <cell r="AQ13749">
            <v>5000825</v>
          </cell>
          <cell r="AR13749">
            <v>5</v>
          </cell>
          <cell r="AS13749">
            <v>5</v>
          </cell>
          <cell r="AT13749">
            <v>5</v>
          </cell>
          <cell r="AU13749">
            <v>5</v>
          </cell>
          <cell r="AV13749" t="str">
            <v>VIABLE</v>
          </cell>
        </row>
        <row r="13750">
          <cell r="AP13750">
            <v>291925</v>
          </cell>
          <cell r="AQ13750">
            <v>5000896</v>
          </cell>
          <cell r="AR13750">
            <v>5</v>
          </cell>
          <cell r="AS13750">
            <v>5</v>
          </cell>
          <cell r="AT13750">
            <v>5</v>
          </cell>
          <cell r="AU13750">
            <v>5</v>
          </cell>
          <cell r="AV13750" t="str">
            <v>VIABLE</v>
          </cell>
        </row>
        <row r="13751">
          <cell r="AP13751">
            <v>292002</v>
          </cell>
          <cell r="AQ13751">
            <v>5000943</v>
          </cell>
          <cell r="AR13751">
            <v>5</v>
          </cell>
          <cell r="AS13751">
            <v>5</v>
          </cell>
          <cell r="AT13751">
            <v>5</v>
          </cell>
          <cell r="AU13751">
            <v>5</v>
          </cell>
          <cell r="AV13751" t="str">
            <v>VIABLE</v>
          </cell>
        </row>
        <row r="13752">
          <cell r="AP13752">
            <v>291343</v>
          </cell>
          <cell r="AQ13752">
            <v>5000639</v>
          </cell>
          <cell r="AR13752">
            <v>5</v>
          </cell>
          <cell r="AS13752">
            <v>5</v>
          </cell>
          <cell r="AT13752">
            <v>5</v>
          </cell>
          <cell r="AU13752">
            <v>5</v>
          </cell>
          <cell r="AV13752" t="str">
            <v>VIABLE</v>
          </cell>
        </row>
        <row r="13753">
          <cell r="AP13753">
            <v>291572</v>
          </cell>
          <cell r="AQ13753">
            <v>5000727</v>
          </cell>
          <cell r="AR13753">
            <v>5</v>
          </cell>
          <cell r="AS13753">
            <v>5</v>
          </cell>
          <cell r="AT13753">
            <v>5</v>
          </cell>
          <cell r="AU13753">
            <v>5</v>
          </cell>
          <cell r="AV13753" t="str">
            <v>VIABLE</v>
          </cell>
        </row>
        <row r="13754">
          <cell r="AP13754">
            <v>291846</v>
          </cell>
          <cell r="AQ13754">
            <v>5000857</v>
          </cell>
          <cell r="AR13754">
            <v>5</v>
          </cell>
          <cell r="AS13754">
            <v>5</v>
          </cell>
          <cell r="AT13754">
            <v>5</v>
          </cell>
          <cell r="AU13754">
            <v>5</v>
          </cell>
          <cell r="AV13754" t="str">
            <v>VIABLE</v>
          </cell>
        </row>
        <row r="13755">
          <cell r="AP13755">
            <v>291968</v>
          </cell>
          <cell r="AQ13755">
            <v>5000921</v>
          </cell>
          <cell r="AR13755">
            <v>5</v>
          </cell>
          <cell r="AS13755">
            <v>5</v>
          </cell>
          <cell r="AT13755">
            <v>5</v>
          </cell>
          <cell r="AU13755">
            <v>5</v>
          </cell>
          <cell r="AV13755" t="str">
            <v>VIABLE</v>
          </cell>
        </row>
        <row r="13756">
          <cell r="AP13756">
            <v>291403</v>
          </cell>
          <cell r="AQ13756">
            <v>5000664</v>
          </cell>
          <cell r="AR13756">
            <v>5</v>
          </cell>
          <cell r="AS13756">
            <v>5</v>
          </cell>
          <cell r="AT13756">
            <v>5</v>
          </cell>
          <cell r="AU13756">
            <v>5</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v>5</v>
          </cell>
          <cell r="AT13759">
            <v>5</v>
          </cell>
          <cell r="AU13759">
            <v>5</v>
          </cell>
          <cell r="AV13759" t="str">
            <v>VIABLE</v>
          </cell>
        </row>
        <row r="13760">
          <cell r="AP13760">
            <v>295433</v>
          </cell>
          <cell r="AQ13760">
            <v>5002486</v>
          </cell>
          <cell r="AR13760">
            <v>5</v>
          </cell>
          <cell r="AS13760">
            <v>5</v>
          </cell>
          <cell r="AT13760">
            <v>5</v>
          </cell>
          <cell r="AU13760">
            <v>5</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v>5</v>
          </cell>
          <cell r="AT13763">
            <v>5</v>
          </cell>
          <cell r="AU13763">
            <v>5</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v>42313</v>
          </cell>
          <cell r="AV13765" t="str">
            <v>VIABLE</v>
          </cell>
        </row>
        <row r="13766">
          <cell r="AP13766">
            <v>302624</v>
          </cell>
          <cell r="AQ13766">
            <v>5005751</v>
          </cell>
          <cell r="AR13766">
            <v>5</v>
          </cell>
          <cell r="AS13766">
            <v>42313</v>
          </cell>
          <cell r="AT13766" t="str">
            <v>IDU-1699-2014 Terminado Mantenimiento Periódico IDU Circuito Movilidad  -</v>
          </cell>
          <cell r="AU13766">
            <v>42313</v>
          </cell>
          <cell r="AV13766" t="str">
            <v>VIABLE</v>
          </cell>
        </row>
        <row r="13767">
          <cell r="AP13767">
            <v>302339</v>
          </cell>
          <cell r="AQ13767">
            <v>5005619</v>
          </cell>
          <cell r="AR13767">
            <v>5</v>
          </cell>
          <cell r="AS13767">
            <v>5</v>
          </cell>
          <cell r="AT13767">
            <v>5</v>
          </cell>
          <cell r="AU13767">
            <v>5</v>
          </cell>
          <cell r="AV13767" t="str">
            <v>VIABLE</v>
          </cell>
        </row>
        <row r="13768">
          <cell r="AP13768">
            <v>302588</v>
          </cell>
          <cell r="AQ13768">
            <v>5005737</v>
          </cell>
          <cell r="AR13768">
            <v>5</v>
          </cell>
          <cell r="AS13768">
            <v>5</v>
          </cell>
          <cell r="AT13768">
            <v>5</v>
          </cell>
          <cell r="AU13768">
            <v>5</v>
          </cell>
          <cell r="AV13768" t="str">
            <v>VIABLE</v>
          </cell>
        </row>
        <row r="13769">
          <cell r="AP13769">
            <v>302648</v>
          </cell>
          <cell r="AQ13769">
            <v>5005759</v>
          </cell>
          <cell r="AR13769">
            <v>5</v>
          </cell>
          <cell r="AS13769">
            <v>42313</v>
          </cell>
          <cell r="AT13769" t="str">
            <v>IDU-1699-2014 Terminado Mantenimiento Periódico IDU Circuito Movilidad  -</v>
          </cell>
          <cell r="AU13769">
            <v>42313</v>
          </cell>
          <cell r="AV13769" t="str">
            <v>VIABLE</v>
          </cell>
        </row>
        <row r="13770">
          <cell r="AP13770">
            <v>302525</v>
          </cell>
          <cell r="AQ13770">
            <v>5005706</v>
          </cell>
          <cell r="AR13770">
            <v>5</v>
          </cell>
          <cell r="AS13770">
            <v>5</v>
          </cell>
          <cell r="AT13770">
            <v>5</v>
          </cell>
          <cell r="AU13770">
            <v>5</v>
          </cell>
          <cell r="AV13770" t="str">
            <v>VIABLE</v>
          </cell>
        </row>
        <row r="13771">
          <cell r="AP13771">
            <v>302540</v>
          </cell>
          <cell r="AQ13771">
            <v>5005713</v>
          </cell>
          <cell r="AR13771">
            <v>5</v>
          </cell>
          <cell r="AS13771">
            <v>5</v>
          </cell>
          <cell r="AT13771">
            <v>5</v>
          </cell>
          <cell r="AU13771">
            <v>5</v>
          </cell>
          <cell r="AV13771" t="str">
            <v>VIABLE</v>
          </cell>
        </row>
        <row r="13772">
          <cell r="AP13772">
            <v>302573</v>
          </cell>
          <cell r="AQ13772">
            <v>5005731</v>
          </cell>
          <cell r="AR13772">
            <v>5</v>
          </cell>
          <cell r="AS13772">
            <v>5</v>
          </cell>
          <cell r="AT13772">
            <v>5</v>
          </cell>
          <cell r="AU13772">
            <v>5</v>
          </cell>
          <cell r="AV13772" t="str">
            <v>VIABLE</v>
          </cell>
        </row>
        <row r="13773">
          <cell r="AP13773">
            <v>302609</v>
          </cell>
          <cell r="AQ13773">
            <v>5005744</v>
          </cell>
          <cell r="AR13773">
            <v>5</v>
          </cell>
          <cell r="AS13773">
            <v>5</v>
          </cell>
          <cell r="AT13773">
            <v>5</v>
          </cell>
          <cell r="AU13773">
            <v>5</v>
          </cell>
          <cell r="AV13773" t="str">
            <v>VIABLE</v>
          </cell>
        </row>
        <row r="13774">
          <cell r="AP13774">
            <v>302654</v>
          </cell>
          <cell r="AQ13774">
            <v>5005761</v>
          </cell>
          <cell r="AR13774">
            <v>5</v>
          </cell>
          <cell r="AS13774">
            <v>5</v>
          </cell>
          <cell r="AT13774">
            <v>5</v>
          </cell>
          <cell r="AU13774">
            <v>5</v>
          </cell>
          <cell r="AV13774" t="str">
            <v>VIABLE</v>
          </cell>
        </row>
        <row r="13775">
          <cell r="AP13775">
            <v>302705</v>
          </cell>
          <cell r="AQ13775">
            <v>5005780</v>
          </cell>
          <cell r="AR13775">
            <v>5</v>
          </cell>
          <cell r="AS13775">
            <v>5</v>
          </cell>
          <cell r="AT13775">
            <v>5</v>
          </cell>
          <cell r="AU13775">
            <v>5</v>
          </cell>
          <cell r="AV13775" t="str">
            <v>VIABLE</v>
          </cell>
        </row>
        <row r="13776">
          <cell r="AP13776">
            <v>479084</v>
          </cell>
          <cell r="AQ13776">
            <v>5005722</v>
          </cell>
          <cell r="AR13776">
            <v>5</v>
          </cell>
          <cell r="AS13776">
            <v>42313</v>
          </cell>
          <cell r="AT13776" t="str">
            <v>IDU-1699-2014 Terminado Mantenimiento Periódico IDU Circuito Movilidad  -</v>
          </cell>
          <cell r="AU13776">
            <v>42313</v>
          </cell>
          <cell r="AV13776" t="str">
            <v>VIABLE</v>
          </cell>
        </row>
        <row r="13777">
          <cell r="AP13777">
            <v>302615</v>
          </cell>
          <cell r="AQ13777">
            <v>5005747</v>
          </cell>
          <cell r="AR13777">
            <v>5</v>
          </cell>
          <cell r="AS13777">
            <v>42313</v>
          </cell>
          <cell r="AT13777" t="str">
            <v>IDU-1699-2014 Terminado Mantenimiento Periódico IDU Circuito Movilidad  -</v>
          </cell>
          <cell r="AU13777">
            <v>42313</v>
          </cell>
          <cell r="AV13777" t="str">
            <v>VIABLE</v>
          </cell>
        </row>
        <row r="13778">
          <cell r="AP13778">
            <v>302558</v>
          </cell>
          <cell r="AQ13778">
            <v>5005721</v>
          </cell>
          <cell r="AR13778">
            <v>5</v>
          </cell>
          <cell r="AS13778">
            <v>42409</v>
          </cell>
          <cell r="AT13778" t="str">
            <v>IDU-1699-2014 Terminado Mantenimiento Periódico IDU Circuito Movilidad  -</v>
          </cell>
          <cell r="AU13778">
            <v>42409</v>
          </cell>
          <cell r="AV13778" t="str">
            <v>VIABLE</v>
          </cell>
        </row>
        <row r="13779">
          <cell r="AP13779">
            <v>302465</v>
          </cell>
          <cell r="AQ13779">
            <v>5005674</v>
          </cell>
          <cell r="AR13779">
            <v>5</v>
          </cell>
          <cell r="AS13779">
            <v>5</v>
          </cell>
          <cell r="AT13779">
            <v>5</v>
          </cell>
          <cell r="AU13779">
            <v>5</v>
          </cell>
          <cell r="AV13779" t="str">
            <v>VIABLE</v>
          </cell>
        </row>
        <row r="13780">
          <cell r="AP13780">
            <v>302567</v>
          </cell>
          <cell r="AQ13780">
            <v>5005727</v>
          </cell>
          <cell r="AR13780">
            <v>5</v>
          </cell>
          <cell r="AS13780">
            <v>5</v>
          </cell>
          <cell r="AT13780">
            <v>5</v>
          </cell>
          <cell r="AU13780">
            <v>5</v>
          </cell>
          <cell r="AV13780" t="str">
            <v>VIABLE</v>
          </cell>
        </row>
        <row r="13781">
          <cell r="AP13781">
            <v>302513</v>
          </cell>
          <cell r="AQ13781">
            <v>5005701</v>
          </cell>
          <cell r="AR13781">
            <v>5</v>
          </cell>
          <cell r="AS13781">
            <v>42313</v>
          </cell>
          <cell r="AT13781" t="str">
            <v>IDU-1699-2014 Terminado Mantenimiento Periódico IDU Circuito Movilidad  -</v>
          </cell>
          <cell r="AU13781">
            <v>42313</v>
          </cell>
          <cell r="AV13781" t="str">
            <v>VIABLE</v>
          </cell>
        </row>
        <row r="13782">
          <cell r="AP13782">
            <v>302675</v>
          </cell>
          <cell r="AQ13782">
            <v>5005768</v>
          </cell>
          <cell r="AR13782">
            <v>5</v>
          </cell>
          <cell r="AS13782">
            <v>42313</v>
          </cell>
          <cell r="AT13782" t="str">
            <v>IDU-1699-2014 Terminado Mantenimiento Periódico IDU Circuito Movilidad  -</v>
          </cell>
          <cell r="AU13782">
            <v>42313</v>
          </cell>
          <cell r="AV13782" t="str">
            <v>VIABLE</v>
          </cell>
        </row>
        <row r="13783">
          <cell r="AP13783">
            <v>302696</v>
          </cell>
          <cell r="AQ13783">
            <v>5005776</v>
          </cell>
          <cell r="AR13783">
            <v>5</v>
          </cell>
          <cell r="AS13783">
            <v>42409</v>
          </cell>
          <cell r="AT13783" t="str">
            <v>IDU-1699-2014 Terminado Mantenimiento Periódico IDU Circuito Movilidad  -</v>
          </cell>
          <cell r="AU13783">
            <v>42409</v>
          </cell>
          <cell r="AV13783" t="str">
            <v>VIABLE</v>
          </cell>
        </row>
        <row r="13784">
          <cell r="AP13784">
            <v>302546</v>
          </cell>
          <cell r="AQ13784">
            <v>5005715</v>
          </cell>
          <cell r="AR13784">
            <v>5</v>
          </cell>
          <cell r="AS13784">
            <v>42313</v>
          </cell>
          <cell r="AT13784" t="str">
            <v>IDU-1699-2014 Terminado Mantenimiento Periódico IDU Circuito Movilidad  -</v>
          </cell>
          <cell r="AU13784">
            <v>42313</v>
          </cell>
          <cell r="AV13784" t="str">
            <v>VIABLE</v>
          </cell>
        </row>
        <row r="13785">
          <cell r="AP13785">
            <v>292073</v>
          </cell>
          <cell r="AQ13785">
            <v>5001001</v>
          </cell>
          <cell r="AR13785">
            <v>5</v>
          </cell>
          <cell r="AS13785">
            <v>5</v>
          </cell>
          <cell r="AT13785">
            <v>5</v>
          </cell>
          <cell r="AU13785">
            <v>5</v>
          </cell>
          <cell r="AV13785" t="str">
            <v>VIABLE</v>
          </cell>
        </row>
        <row r="13786">
          <cell r="AP13786">
            <v>292046</v>
          </cell>
          <cell r="AQ13786">
            <v>5000982</v>
          </cell>
          <cell r="AR13786">
            <v>5</v>
          </cell>
          <cell r="AS13786">
            <v>5</v>
          </cell>
          <cell r="AT13786">
            <v>5</v>
          </cell>
          <cell r="AU13786">
            <v>5</v>
          </cell>
          <cell r="AV13786" t="str">
            <v>VIABLE</v>
          </cell>
        </row>
        <row r="13787">
          <cell r="AP13787">
            <v>292107</v>
          </cell>
          <cell r="AQ13787">
            <v>5001028</v>
          </cell>
          <cell r="AR13787">
            <v>5</v>
          </cell>
          <cell r="AS13787">
            <v>5</v>
          </cell>
          <cell r="AT13787">
            <v>5</v>
          </cell>
          <cell r="AU13787">
            <v>5</v>
          </cell>
          <cell r="AV13787" t="str">
            <v>VIABLE</v>
          </cell>
        </row>
        <row r="13788">
          <cell r="AP13788">
            <v>292034</v>
          </cell>
          <cell r="AQ13788">
            <v>5000961</v>
          </cell>
          <cell r="AR13788">
            <v>5</v>
          </cell>
          <cell r="AS13788">
            <v>5</v>
          </cell>
          <cell r="AT13788">
            <v>5</v>
          </cell>
          <cell r="AU13788">
            <v>5</v>
          </cell>
          <cell r="AV13788" t="str">
            <v>VIABLE</v>
          </cell>
        </row>
        <row r="13789">
          <cell r="AP13789">
            <v>292234</v>
          </cell>
          <cell r="AQ13789">
            <v>5001098</v>
          </cell>
          <cell r="AR13789">
            <v>5</v>
          </cell>
          <cell r="AS13789">
            <v>5</v>
          </cell>
          <cell r="AT13789">
            <v>5</v>
          </cell>
          <cell r="AU13789">
            <v>5</v>
          </cell>
          <cell r="AV13789" t="str">
            <v>VIABLE</v>
          </cell>
        </row>
        <row r="13790">
          <cell r="AP13790">
            <v>292176</v>
          </cell>
          <cell r="AQ13790">
            <v>5001073</v>
          </cell>
          <cell r="AR13790">
            <v>5</v>
          </cell>
          <cell r="AS13790">
            <v>5</v>
          </cell>
          <cell r="AT13790">
            <v>5</v>
          </cell>
          <cell r="AU13790">
            <v>5</v>
          </cell>
          <cell r="AV13790" t="str">
            <v>VIABLE</v>
          </cell>
        </row>
        <row r="13791">
          <cell r="AP13791">
            <v>292407</v>
          </cell>
          <cell r="AQ13791">
            <v>5001173</v>
          </cell>
          <cell r="AR13791">
            <v>5</v>
          </cell>
          <cell r="AS13791">
            <v>5</v>
          </cell>
          <cell r="AT13791">
            <v>5</v>
          </cell>
          <cell r="AU13791">
            <v>5</v>
          </cell>
          <cell r="AV13791" t="str">
            <v>VIABLE</v>
          </cell>
        </row>
        <row r="13792">
          <cell r="AP13792">
            <v>471318</v>
          </cell>
          <cell r="AQ13792">
            <v>5007842</v>
          </cell>
          <cell r="AR13792">
            <v>5</v>
          </cell>
          <cell r="AS13792">
            <v>5</v>
          </cell>
          <cell r="AT13792">
            <v>5</v>
          </cell>
          <cell r="AU13792">
            <v>5</v>
          </cell>
          <cell r="AV13792" t="str">
            <v>VIABLE</v>
          </cell>
        </row>
        <row r="13793">
          <cell r="AP13793">
            <v>294637</v>
          </cell>
          <cell r="AQ13793">
            <v>5002125</v>
          </cell>
          <cell r="AR13793">
            <v>5</v>
          </cell>
          <cell r="AS13793">
            <v>5</v>
          </cell>
          <cell r="AT13793">
            <v>5</v>
          </cell>
          <cell r="AU13793">
            <v>5</v>
          </cell>
          <cell r="AV13793" t="str">
            <v>VIABLE</v>
          </cell>
        </row>
        <row r="13794">
          <cell r="AP13794">
            <v>294514</v>
          </cell>
          <cell r="AQ13794">
            <v>5002061</v>
          </cell>
          <cell r="AR13794">
            <v>5</v>
          </cell>
          <cell r="AS13794">
            <v>5</v>
          </cell>
          <cell r="AT13794">
            <v>5</v>
          </cell>
          <cell r="AU13794">
            <v>5</v>
          </cell>
          <cell r="AV13794" t="str">
            <v>VIABLE</v>
          </cell>
        </row>
        <row r="13795">
          <cell r="AP13795">
            <v>293840</v>
          </cell>
          <cell r="AQ13795">
            <v>5001793</v>
          </cell>
          <cell r="AR13795">
            <v>5</v>
          </cell>
          <cell r="AS13795">
            <v>5</v>
          </cell>
          <cell r="AT13795">
            <v>5</v>
          </cell>
          <cell r="AU13795">
            <v>5</v>
          </cell>
          <cell r="AV13795" t="str">
            <v>VIABLE</v>
          </cell>
        </row>
        <row r="13796">
          <cell r="AP13796">
            <v>294398</v>
          </cell>
          <cell r="AQ13796">
            <v>5002007</v>
          </cell>
          <cell r="AR13796">
            <v>5</v>
          </cell>
          <cell r="AS13796">
            <v>5</v>
          </cell>
          <cell r="AT13796">
            <v>5</v>
          </cell>
          <cell r="AU13796">
            <v>5</v>
          </cell>
          <cell r="AV13796" t="str">
            <v>VIABLE</v>
          </cell>
        </row>
        <row r="13797">
          <cell r="AP13797">
            <v>294121</v>
          </cell>
          <cell r="AQ13797">
            <v>5001893</v>
          </cell>
          <cell r="AR13797">
            <v>5</v>
          </cell>
          <cell r="AS13797">
            <v>5</v>
          </cell>
          <cell r="AT13797">
            <v>5</v>
          </cell>
          <cell r="AU13797">
            <v>5</v>
          </cell>
          <cell r="AV13797" t="str">
            <v>VIABLE</v>
          </cell>
        </row>
        <row r="13798">
          <cell r="AP13798">
            <v>294029</v>
          </cell>
          <cell r="AQ13798">
            <v>5001856</v>
          </cell>
          <cell r="AR13798">
            <v>5</v>
          </cell>
          <cell r="AS13798">
            <v>5</v>
          </cell>
          <cell r="AT13798">
            <v>5</v>
          </cell>
          <cell r="AU13798">
            <v>5</v>
          </cell>
          <cell r="AV13798" t="str">
            <v>VIABLE</v>
          </cell>
        </row>
        <row r="13799">
          <cell r="AP13799">
            <v>291302</v>
          </cell>
          <cell r="AQ13799">
            <v>5000618</v>
          </cell>
          <cell r="AR13799">
            <v>5</v>
          </cell>
          <cell r="AS13799">
            <v>5</v>
          </cell>
          <cell r="AT13799">
            <v>5</v>
          </cell>
          <cell r="AU13799">
            <v>5</v>
          </cell>
          <cell r="AV13799" t="str">
            <v>VIABLE</v>
          </cell>
        </row>
        <row r="13800">
          <cell r="AP13800">
            <v>294237</v>
          </cell>
          <cell r="AQ13800">
            <v>5001937</v>
          </cell>
          <cell r="AR13800">
            <v>5</v>
          </cell>
          <cell r="AS13800">
            <v>5</v>
          </cell>
          <cell r="AT13800">
            <v>5</v>
          </cell>
          <cell r="AU13800">
            <v>5</v>
          </cell>
          <cell r="AV13800" t="str">
            <v>VIABLE</v>
          </cell>
        </row>
        <row r="13801">
          <cell r="AP13801">
            <v>294723</v>
          </cell>
          <cell r="AQ13801">
            <v>5002161</v>
          </cell>
          <cell r="AR13801">
            <v>5</v>
          </cell>
          <cell r="AS13801">
            <v>5</v>
          </cell>
          <cell r="AT13801">
            <v>5</v>
          </cell>
          <cell r="AU13801">
            <v>5</v>
          </cell>
          <cell r="AV13801" t="str">
            <v>VIABLE</v>
          </cell>
        </row>
        <row r="13802">
          <cell r="AP13802">
            <v>294571</v>
          </cell>
          <cell r="AQ13802">
            <v>5002093</v>
          </cell>
          <cell r="AR13802">
            <v>5</v>
          </cell>
          <cell r="AS13802">
            <v>5</v>
          </cell>
          <cell r="AT13802">
            <v>5</v>
          </cell>
          <cell r="AU13802">
            <v>5</v>
          </cell>
          <cell r="AV13802" t="str">
            <v>VIABLE</v>
          </cell>
        </row>
        <row r="13803">
          <cell r="AP13803">
            <v>91021720</v>
          </cell>
          <cell r="AQ13803">
            <v>5009388</v>
          </cell>
          <cell r="AR13803">
            <v>5</v>
          </cell>
          <cell r="AS13803">
            <v>5</v>
          </cell>
          <cell r="AT13803">
            <v>5</v>
          </cell>
          <cell r="AU13803">
            <v>5</v>
          </cell>
          <cell r="AV13803" t="str">
            <v>VIABLE</v>
          </cell>
        </row>
        <row r="13804">
          <cell r="AP13804">
            <v>478925</v>
          </cell>
          <cell r="AQ13804">
            <v>5005096</v>
          </cell>
          <cell r="AR13804">
            <v>5</v>
          </cell>
          <cell r="AS13804">
            <v>5</v>
          </cell>
          <cell r="AT13804">
            <v>5</v>
          </cell>
          <cell r="AU13804">
            <v>5</v>
          </cell>
          <cell r="AV13804" t="str">
            <v>VIABLE</v>
          </cell>
        </row>
        <row r="13805">
          <cell r="AP13805">
            <v>300713</v>
          </cell>
          <cell r="AQ13805">
            <v>5004870</v>
          </cell>
          <cell r="AR13805">
            <v>5</v>
          </cell>
          <cell r="AS13805">
            <v>5</v>
          </cell>
          <cell r="AT13805">
            <v>5</v>
          </cell>
          <cell r="AU13805">
            <v>5</v>
          </cell>
          <cell r="AV13805" t="str">
            <v>VIABLE</v>
          </cell>
        </row>
        <row r="13806">
          <cell r="AP13806">
            <v>300506</v>
          </cell>
          <cell r="AQ13806">
            <v>5004764</v>
          </cell>
          <cell r="AR13806">
            <v>5</v>
          </cell>
          <cell r="AS13806">
            <v>5</v>
          </cell>
          <cell r="AT13806">
            <v>5</v>
          </cell>
          <cell r="AU13806">
            <v>5</v>
          </cell>
          <cell r="AV13806" t="str">
            <v>VIABLE</v>
          </cell>
        </row>
        <row r="13807">
          <cell r="AP13807">
            <v>301697</v>
          </cell>
          <cell r="AQ13807">
            <v>5005329</v>
          </cell>
          <cell r="AR13807">
            <v>5</v>
          </cell>
          <cell r="AS13807">
            <v>5</v>
          </cell>
          <cell r="AT13807">
            <v>5</v>
          </cell>
          <cell r="AU13807">
            <v>5</v>
          </cell>
          <cell r="AV13807" t="str">
            <v>VIABLE</v>
          </cell>
        </row>
        <row r="13808">
          <cell r="AP13808">
            <v>531657</v>
          </cell>
          <cell r="AQ13808">
            <v>5008123</v>
          </cell>
          <cell r="AR13808">
            <v>5</v>
          </cell>
          <cell r="AS13808">
            <v>5</v>
          </cell>
          <cell r="AT13808">
            <v>5</v>
          </cell>
          <cell r="AU13808">
            <v>5</v>
          </cell>
          <cell r="AV13808" t="str">
            <v>VIABLE</v>
          </cell>
        </row>
        <row r="13809">
          <cell r="AP13809">
            <v>301994</v>
          </cell>
          <cell r="AQ13809">
            <v>5005456</v>
          </cell>
          <cell r="AR13809">
            <v>5</v>
          </cell>
          <cell r="AS13809">
            <v>5</v>
          </cell>
          <cell r="AT13809">
            <v>5</v>
          </cell>
          <cell r="AU13809">
            <v>5</v>
          </cell>
          <cell r="AV13809" t="str">
            <v>VIABLE</v>
          </cell>
        </row>
        <row r="13810">
          <cell r="AP13810">
            <v>301439</v>
          </cell>
          <cell r="AQ13810">
            <v>5005214</v>
          </cell>
          <cell r="AR13810">
            <v>5</v>
          </cell>
          <cell r="AS13810">
            <v>5</v>
          </cell>
          <cell r="AT13810">
            <v>5</v>
          </cell>
          <cell r="AU13810">
            <v>5</v>
          </cell>
          <cell r="AV13810" t="str">
            <v>VIABLE</v>
          </cell>
        </row>
        <row r="13811">
          <cell r="AP13811">
            <v>301835</v>
          </cell>
          <cell r="AQ13811">
            <v>5005392</v>
          </cell>
          <cell r="AR13811">
            <v>5</v>
          </cell>
          <cell r="AS13811">
            <v>5</v>
          </cell>
          <cell r="AT13811">
            <v>5</v>
          </cell>
          <cell r="AU13811">
            <v>5</v>
          </cell>
          <cell r="AV13811" t="str">
            <v>VIABLE</v>
          </cell>
        </row>
        <row r="13812">
          <cell r="AP13812">
            <v>91021721</v>
          </cell>
          <cell r="AQ13812">
            <v>5009387</v>
          </cell>
          <cell r="AR13812">
            <v>5</v>
          </cell>
          <cell r="AS13812">
            <v>5</v>
          </cell>
          <cell r="AT13812">
            <v>5</v>
          </cell>
          <cell r="AU13812">
            <v>5</v>
          </cell>
          <cell r="AV13812" t="str">
            <v>VIABLE</v>
          </cell>
        </row>
        <row r="13813">
          <cell r="AP13813">
            <v>306008</v>
          </cell>
          <cell r="AQ13813">
            <v>5007157</v>
          </cell>
          <cell r="AR13813">
            <v>5</v>
          </cell>
          <cell r="AS13813">
            <v>5</v>
          </cell>
          <cell r="AT13813">
            <v>5</v>
          </cell>
          <cell r="AU13813">
            <v>5</v>
          </cell>
          <cell r="AV13813" t="str">
            <v>VIABLE</v>
          </cell>
        </row>
        <row r="13814">
          <cell r="AP13814">
            <v>305777</v>
          </cell>
          <cell r="AQ13814">
            <v>5007042</v>
          </cell>
          <cell r="AR13814">
            <v>5</v>
          </cell>
          <cell r="AS13814">
            <v>5</v>
          </cell>
          <cell r="AT13814">
            <v>5</v>
          </cell>
          <cell r="AU13814">
            <v>5</v>
          </cell>
          <cell r="AV13814" t="str">
            <v>VIABLE</v>
          </cell>
        </row>
        <row r="13815">
          <cell r="AP13815">
            <v>306203</v>
          </cell>
          <cell r="AQ13815">
            <v>5007237</v>
          </cell>
          <cell r="AR13815">
            <v>5</v>
          </cell>
          <cell r="AS13815">
            <v>5</v>
          </cell>
          <cell r="AT13815">
            <v>5</v>
          </cell>
          <cell r="AU13815">
            <v>5</v>
          </cell>
          <cell r="AV13815" t="str">
            <v>VIABLE</v>
          </cell>
        </row>
        <row r="13816">
          <cell r="AP13816">
            <v>306194</v>
          </cell>
          <cell r="AQ13816">
            <v>5007233</v>
          </cell>
          <cell r="AR13816">
            <v>5</v>
          </cell>
          <cell r="AS13816">
            <v>5</v>
          </cell>
          <cell r="AT13816">
            <v>5</v>
          </cell>
          <cell r="AU13816">
            <v>5</v>
          </cell>
          <cell r="AV13816" t="str">
            <v>VIABLE</v>
          </cell>
        </row>
        <row r="13817">
          <cell r="AP13817">
            <v>901737</v>
          </cell>
          <cell r="AQ13817">
            <v>30000733</v>
          </cell>
          <cell r="AR13817">
            <v>5</v>
          </cell>
          <cell r="AS13817">
            <v>5</v>
          </cell>
          <cell r="AT13817">
            <v>5</v>
          </cell>
          <cell r="AU13817">
            <v>5</v>
          </cell>
          <cell r="AV13817" t="str">
            <v>VIABLE</v>
          </cell>
        </row>
        <row r="13818">
          <cell r="AP13818">
            <v>302969</v>
          </cell>
          <cell r="AQ13818">
            <v>5005907</v>
          </cell>
          <cell r="AR13818">
            <v>5</v>
          </cell>
          <cell r="AS13818">
            <v>42409</v>
          </cell>
          <cell r="AT13818" t="str">
            <v>IDU-1699-2014 Terminado Mantenimiento Periódico IDU Arterial  -</v>
          </cell>
          <cell r="AU13818">
            <v>42409</v>
          </cell>
          <cell r="AV13818" t="str">
            <v>ARTERIAL</v>
          </cell>
        </row>
        <row r="13819">
          <cell r="AP13819">
            <v>303710</v>
          </cell>
          <cell r="AQ13819">
            <v>5006205</v>
          </cell>
          <cell r="AR13819">
            <v>5</v>
          </cell>
          <cell r="AS13819">
            <v>42409</v>
          </cell>
          <cell r="AT13819" t="str">
            <v>IDU-1699-2014 Terminado Mantenimiento Periódico IDU Arterial  -</v>
          </cell>
          <cell r="AU13819">
            <v>42409</v>
          </cell>
          <cell r="AV13819" t="str">
            <v>VIABLE</v>
          </cell>
        </row>
        <row r="13820">
          <cell r="AP13820">
            <v>303890</v>
          </cell>
          <cell r="AQ13820">
            <v>5006273</v>
          </cell>
          <cell r="AR13820">
            <v>5</v>
          </cell>
          <cell r="AS13820">
            <v>5</v>
          </cell>
          <cell r="AT13820">
            <v>5</v>
          </cell>
          <cell r="AU13820">
            <v>5</v>
          </cell>
          <cell r="AV13820" t="str">
            <v>VIABLE</v>
          </cell>
        </row>
        <row r="13821">
          <cell r="AP13821">
            <v>303482</v>
          </cell>
          <cell r="AQ13821">
            <v>5006109</v>
          </cell>
          <cell r="AR13821">
            <v>5</v>
          </cell>
          <cell r="AS13821">
            <v>5</v>
          </cell>
          <cell r="AT13821">
            <v>5</v>
          </cell>
          <cell r="AU13821">
            <v>5</v>
          </cell>
          <cell r="AV13821" t="str">
            <v>VIABLE</v>
          </cell>
        </row>
        <row r="13822">
          <cell r="AP13822">
            <v>91021673</v>
          </cell>
          <cell r="AQ13822">
            <v>5009418</v>
          </cell>
          <cell r="AR13822">
            <v>5</v>
          </cell>
          <cell r="AS13822">
            <v>5</v>
          </cell>
          <cell r="AT13822">
            <v>5</v>
          </cell>
          <cell r="AU13822">
            <v>5</v>
          </cell>
          <cell r="AV13822" t="str">
            <v>VIABLE</v>
          </cell>
        </row>
        <row r="13823">
          <cell r="AP13823">
            <v>304094</v>
          </cell>
          <cell r="AQ13823">
            <v>5006356</v>
          </cell>
          <cell r="AR13823">
            <v>5</v>
          </cell>
          <cell r="AS13823">
            <v>5</v>
          </cell>
          <cell r="AT13823">
            <v>5</v>
          </cell>
          <cell r="AU13823">
            <v>5</v>
          </cell>
          <cell r="AV13823" t="str">
            <v>VIABLE</v>
          </cell>
        </row>
        <row r="13824">
          <cell r="AP13824">
            <v>304217</v>
          </cell>
          <cell r="AQ13824">
            <v>5006401</v>
          </cell>
          <cell r="AR13824">
            <v>5</v>
          </cell>
          <cell r="AS13824">
            <v>5</v>
          </cell>
          <cell r="AT13824">
            <v>5</v>
          </cell>
          <cell r="AU13824">
            <v>5</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v>42409</v>
          </cell>
          <cell r="AV13826" t="str">
            <v>ARTERIAL</v>
          </cell>
        </row>
        <row r="13827">
          <cell r="AP13827">
            <v>303632</v>
          </cell>
          <cell r="AQ13827">
            <v>5006173</v>
          </cell>
          <cell r="AR13827">
            <v>5</v>
          </cell>
          <cell r="AS13827">
            <v>5</v>
          </cell>
          <cell r="AT13827">
            <v>5</v>
          </cell>
          <cell r="AU13827">
            <v>5</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v>42731</v>
          </cell>
          <cell r="AV13829" t="str">
            <v>IDU SITP 2016</v>
          </cell>
        </row>
        <row r="13830">
          <cell r="AP13830">
            <v>294810</v>
          </cell>
          <cell r="AQ13830">
            <v>5002197</v>
          </cell>
          <cell r="AR13830">
            <v>5</v>
          </cell>
          <cell r="AS13830">
            <v>5</v>
          </cell>
          <cell r="AT13830">
            <v>5</v>
          </cell>
          <cell r="AU13830">
            <v>5</v>
          </cell>
          <cell r="AV13830" t="str">
            <v>VIABLE</v>
          </cell>
        </row>
        <row r="13831">
          <cell r="AP13831">
            <v>471316</v>
          </cell>
          <cell r="AQ13831">
            <v>5007840</v>
          </cell>
          <cell r="AR13831">
            <v>5</v>
          </cell>
          <cell r="AS13831">
            <v>42731</v>
          </cell>
          <cell r="AT13831" t="str">
            <v>SD Reservado Rehabilitación IDU Circuito Movilidad EJECUCION SITP 2016 -</v>
          </cell>
          <cell r="AU13831">
            <v>42731</v>
          </cell>
          <cell r="AV13831" t="str">
            <v>IDU SITP 2016</v>
          </cell>
        </row>
        <row r="13832">
          <cell r="AP13832">
            <v>293988</v>
          </cell>
          <cell r="AQ13832">
            <v>5001841</v>
          </cell>
          <cell r="AR13832">
            <v>5</v>
          </cell>
          <cell r="AS13832">
            <v>42313</v>
          </cell>
          <cell r="AT13832" t="str">
            <v>IDU-72-2008 Terminado Rehabilitación IDU Circuito Movilidad  -</v>
          </cell>
          <cell r="AU13832">
            <v>42313</v>
          </cell>
          <cell r="AV13832" t="str">
            <v>VIABLE</v>
          </cell>
        </row>
        <row r="13833">
          <cell r="AP13833">
            <v>294720</v>
          </cell>
          <cell r="AQ13833">
            <v>5002160</v>
          </cell>
          <cell r="AR13833">
            <v>5</v>
          </cell>
          <cell r="AS13833">
            <v>42731</v>
          </cell>
          <cell r="AT13833" t="str">
            <v>SD Reservado Rehabilitación IDU Circuito Movilidad EJECUCION SITP 2016 -</v>
          </cell>
          <cell r="AU13833">
            <v>42731</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v>42313</v>
          </cell>
          <cell r="AV13838" t="str">
            <v>VIABLE</v>
          </cell>
        </row>
        <row r="13839">
          <cell r="AP13839">
            <v>91015937</v>
          </cell>
          <cell r="AQ13839">
            <v>5002197</v>
          </cell>
          <cell r="AR13839">
            <v>5</v>
          </cell>
          <cell r="AS13839">
            <v>5</v>
          </cell>
          <cell r="AT13839">
            <v>5</v>
          </cell>
          <cell r="AU13839">
            <v>5</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v>5</v>
          </cell>
          <cell r="AT13842">
            <v>5</v>
          </cell>
          <cell r="AU13842">
            <v>5</v>
          </cell>
          <cell r="AV13842" t="str">
            <v>VIABLE</v>
          </cell>
        </row>
        <row r="13843">
          <cell r="AP13843">
            <v>305420</v>
          </cell>
          <cell r="AQ13843">
            <v>5006896</v>
          </cell>
          <cell r="AR13843">
            <v>5</v>
          </cell>
          <cell r="AS13843">
            <v>5</v>
          </cell>
          <cell r="AT13843">
            <v>5</v>
          </cell>
          <cell r="AU13843">
            <v>5</v>
          </cell>
          <cell r="AV13843" t="str">
            <v>VIABLE</v>
          </cell>
        </row>
        <row r="13844">
          <cell r="AP13844">
            <v>305474</v>
          </cell>
          <cell r="AQ13844">
            <v>5006917</v>
          </cell>
          <cell r="AR13844">
            <v>5</v>
          </cell>
          <cell r="AS13844">
            <v>5</v>
          </cell>
          <cell r="AT13844">
            <v>5</v>
          </cell>
          <cell r="AU13844">
            <v>5</v>
          </cell>
          <cell r="AV13844" t="str">
            <v>VIABLE</v>
          </cell>
        </row>
        <row r="13845">
          <cell r="AP13845">
            <v>305510</v>
          </cell>
          <cell r="AQ13845">
            <v>5006929</v>
          </cell>
          <cell r="AR13845">
            <v>5</v>
          </cell>
          <cell r="AS13845">
            <v>5</v>
          </cell>
          <cell r="AT13845">
            <v>5</v>
          </cell>
          <cell r="AU13845">
            <v>5</v>
          </cell>
          <cell r="AV13845" t="str">
            <v>VIABLE</v>
          </cell>
        </row>
        <row r="13846">
          <cell r="AP13846">
            <v>305396</v>
          </cell>
          <cell r="AQ13846">
            <v>5006885</v>
          </cell>
          <cell r="AR13846">
            <v>5</v>
          </cell>
          <cell r="AS13846">
            <v>5</v>
          </cell>
          <cell r="AT13846">
            <v>5</v>
          </cell>
          <cell r="AU13846">
            <v>5</v>
          </cell>
          <cell r="AV13846" t="str">
            <v>VIABLE</v>
          </cell>
        </row>
        <row r="13847">
          <cell r="AP13847">
            <v>305564</v>
          </cell>
          <cell r="AQ13847">
            <v>5006949</v>
          </cell>
          <cell r="AR13847">
            <v>5</v>
          </cell>
          <cell r="AS13847">
            <v>5</v>
          </cell>
          <cell r="AT13847">
            <v>5</v>
          </cell>
          <cell r="AU13847">
            <v>5</v>
          </cell>
          <cell r="AV13847" t="str">
            <v>VIABLE</v>
          </cell>
        </row>
        <row r="13848">
          <cell r="AP13848">
            <v>305699</v>
          </cell>
          <cell r="AQ13848">
            <v>5006998</v>
          </cell>
          <cell r="AR13848">
            <v>5</v>
          </cell>
          <cell r="AS13848">
            <v>5</v>
          </cell>
          <cell r="AT13848">
            <v>5</v>
          </cell>
          <cell r="AU13848">
            <v>5</v>
          </cell>
          <cell r="AV13848" t="str">
            <v>VIABLE</v>
          </cell>
        </row>
        <row r="13849">
          <cell r="AP13849">
            <v>305450</v>
          </cell>
          <cell r="AQ13849">
            <v>5006908</v>
          </cell>
          <cell r="AR13849">
            <v>5</v>
          </cell>
          <cell r="AS13849">
            <v>5</v>
          </cell>
          <cell r="AT13849">
            <v>5</v>
          </cell>
          <cell r="AU13849">
            <v>5</v>
          </cell>
          <cell r="AV13849" t="str">
            <v>VIABLE</v>
          </cell>
        </row>
        <row r="13850">
          <cell r="AP13850">
            <v>305639</v>
          </cell>
          <cell r="AQ13850">
            <v>50007870</v>
          </cell>
          <cell r="AR13850">
            <v>5</v>
          </cell>
          <cell r="AS13850">
            <v>5</v>
          </cell>
          <cell r="AT13850">
            <v>5</v>
          </cell>
          <cell r="AU13850">
            <v>5</v>
          </cell>
          <cell r="AV13850" t="str">
            <v>VIABLE</v>
          </cell>
        </row>
        <row r="13851">
          <cell r="AP13851">
            <v>293735</v>
          </cell>
          <cell r="AQ13851">
            <v>5001754</v>
          </cell>
          <cell r="AR13851">
            <v>5</v>
          </cell>
          <cell r="AS13851">
            <v>5</v>
          </cell>
          <cell r="AT13851">
            <v>5</v>
          </cell>
          <cell r="AU13851">
            <v>5</v>
          </cell>
          <cell r="AV13851" t="str">
            <v>VIABLE</v>
          </cell>
        </row>
        <row r="13852">
          <cell r="AP13852">
            <v>293813</v>
          </cell>
          <cell r="AQ13852">
            <v>5001784</v>
          </cell>
          <cell r="AR13852">
            <v>5</v>
          </cell>
          <cell r="AS13852">
            <v>5</v>
          </cell>
          <cell r="AT13852">
            <v>5</v>
          </cell>
          <cell r="AU13852">
            <v>5</v>
          </cell>
          <cell r="AV13852" t="str">
            <v>VIABLE</v>
          </cell>
        </row>
        <row r="13853">
          <cell r="AP13853">
            <v>294018</v>
          </cell>
          <cell r="AQ13853">
            <v>5001853</v>
          </cell>
          <cell r="AR13853">
            <v>5</v>
          </cell>
          <cell r="AS13853">
            <v>5</v>
          </cell>
          <cell r="AT13853">
            <v>5</v>
          </cell>
          <cell r="AU13853">
            <v>5</v>
          </cell>
          <cell r="AV13853" t="str">
            <v>VIABLE</v>
          </cell>
        </row>
        <row r="13854">
          <cell r="AP13854">
            <v>293622</v>
          </cell>
          <cell r="AQ13854">
            <v>5001709</v>
          </cell>
          <cell r="AR13854">
            <v>5</v>
          </cell>
          <cell r="AS13854">
            <v>5</v>
          </cell>
          <cell r="AT13854">
            <v>5</v>
          </cell>
          <cell r="AU13854">
            <v>5</v>
          </cell>
          <cell r="AV13854" t="str">
            <v>VIABLE</v>
          </cell>
        </row>
        <row r="13855">
          <cell r="AP13855">
            <v>293685</v>
          </cell>
          <cell r="AQ13855">
            <v>5001733</v>
          </cell>
          <cell r="AR13855">
            <v>5</v>
          </cell>
          <cell r="AS13855">
            <v>5</v>
          </cell>
          <cell r="AT13855">
            <v>5</v>
          </cell>
          <cell r="AU13855">
            <v>5</v>
          </cell>
          <cell r="AV13855" t="str">
            <v>VIABLE</v>
          </cell>
        </row>
        <row r="13856">
          <cell r="AP13856">
            <v>293901</v>
          </cell>
          <cell r="AQ13856">
            <v>5001812</v>
          </cell>
          <cell r="AR13856">
            <v>5</v>
          </cell>
          <cell r="AS13856">
            <v>5</v>
          </cell>
          <cell r="AT13856">
            <v>5</v>
          </cell>
          <cell r="AU13856">
            <v>5</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v>5</v>
          </cell>
          <cell r="AT13861">
            <v>5</v>
          </cell>
          <cell r="AU13861">
            <v>5</v>
          </cell>
          <cell r="AV13861" t="str">
            <v>VIABLE</v>
          </cell>
        </row>
        <row r="13862">
          <cell r="AP13862">
            <v>298116</v>
          </cell>
          <cell r="AQ13862">
            <v>5003701</v>
          </cell>
          <cell r="AR13862">
            <v>5</v>
          </cell>
          <cell r="AS13862">
            <v>5</v>
          </cell>
          <cell r="AT13862">
            <v>5</v>
          </cell>
          <cell r="AU13862">
            <v>5</v>
          </cell>
          <cell r="AV13862" t="str">
            <v>VIABLE</v>
          </cell>
        </row>
        <row r="13863">
          <cell r="AP13863">
            <v>298323</v>
          </cell>
          <cell r="AQ13863">
            <v>5003791</v>
          </cell>
          <cell r="AR13863">
            <v>5</v>
          </cell>
          <cell r="AS13863">
            <v>5</v>
          </cell>
          <cell r="AT13863">
            <v>5</v>
          </cell>
          <cell r="AU13863">
            <v>5</v>
          </cell>
          <cell r="AV13863" t="str">
            <v>VIABLE</v>
          </cell>
        </row>
        <row r="13864">
          <cell r="AP13864">
            <v>298562</v>
          </cell>
          <cell r="AQ13864">
            <v>5003907</v>
          </cell>
          <cell r="AR13864">
            <v>5</v>
          </cell>
          <cell r="AS13864">
            <v>5</v>
          </cell>
          <cell r="AT13864">
            <v>5</v>
          </cell>
          <cell r="AU13864">
            <v>5</v>
          </cell>
          <cell r="AV13864" t="str">
            <v>VIABLE</v>
          </cell>
        </row>
        <row r="13865">
          <cell r="AP13865">
            <v>298344</v>
          </cell>
          <cell r="AQ13865">
            <v>5003804</v>
          </cell>
          <cell r="AR13865">
            <v>5</v>
          </cell>
          <cell r="AS13865">
            <v>5</v>
          </cell>
          <cell r="AT13865">
            <v>5</v>
          </cell>
          <cell r="AU13865">
            <v>5</v>
          </cell>
          <cell r="AV13865" t="str">
            <v>VIABLE</v>
          </cell>
        </row>
        <row r="13866">
          <cell r="AP13866">
            <v>298826</v>
          </cell>
          <cell r="AQ13866">
            <v>5004024</v>
          </cell>
          <cell r="AR13866">
            <v>5</v>
          </cell>
          <cell r="AS13866">
            <v>5</v>
          </cell>
          <cell r="AT13866">
            <v>5</v>
          </cell>
          <cell r="AU13866">
            <v>5</v>
          </cell>
          <cell r="AV13866" t="str">
            <v>VIABLE</v>
          </cell>
        </row>
        <row r="13867">
          <cell r="AP13867">
            <v>298095</v>
          </cell>
          <cell r="AQ13867">
            <v>5003690</v>
          </cell>
          <cell r="AR13867">
            <v>5</v>
          </cell>
          <cell r="AS13867">
            <v>5</v>
          </cell>
          <cell r="AT13867">
            <v>5</v>
          </cell>
          <cell r="AU13867">
            <v>5</v>
          </cell>
          <cell r="AV13867" t="str">
            <v>VIABLE</v>
          </cell>
        </row>
        <row r="13868">
          <cell r="AP13868">
            <v>298170</v>
          </cell>
          <cell r="AQ13868">
            <v>5003723</v>
          </cell>
          <cell r="AR13868">
            <v>5</v>
          </cell>
          <cell r="AS13868">
            <v>5</v>
          </cell>
          <cell r="AT13868">
            <v>5</v>
          </cell>
          <cell r="AU13868">
            <v>5</v>
          </cell>
          <cell r="AV13868" t="str">
            <v>VIABLE</v>
          </cell>
        </row>
        <row r="13869">
          <cell r="AP13869">
            <v>298622</v>
          </cell>
          <cell r="AQ13869">
            <v>5003938</v>
          </cell>
          <cell r="AR13869">
            <v>5</v>
          </cell>
          <cell r="AS13869">
            <v>5</v>
          </cell>
          <cell r="AT13869">
            <v>5</v>
          </cell>
          <cell r="AU13869">
            <v>5</v>
          </cell>
          <cell r="AV13869" t="str">
            <v>VIABLE</v>
          </cell>
        </row>
        <row r="13870">
          <cell r="AP13870">
            <v>298867</v>
          </cell>
          <cell r="AQ13870">
            <v>5004045</v>
          </cell>
          <cell r="AR13870">
            <v>5</v>
          </cell>
          <cell r="AS13870">
            <v>5</v>
          </cell>
          <cell r="AT13870">
            <v>5</v>
          </cell>
          <cell r="AU13870">
            <v>5</v>
          </cell>
          <cell r="AV13870" t="str">
            <v>VIABLE</v>
          </cell>
        </row>
        <row r="13871">
          <cell r="AP13871">
            <v>298206</v>
          </cell>
          <cell r="AQ13871">
            <v>5003736</v>
          </cell>
          <cell r="AR13871">
            <v>5</v>
          </cell>
          <cell r="AS13871">
            <v>5</v>
          </cell>
          <cell r="AT13871">
            <v>5</v>
          </cell>
          <cell r="AU13871">
            <v>5</v>
          </cell>
          <cell r="AV13871" t="str">
            <v>VIABLE</v>
          </cell>
        </row>
        <row r="13872">
          <cell r="AP13872">
            <v>298394</v>
          </cell>
          <cell r="AQ13872">
            <v>5003825</v>
          </cell>
          <cell r="AR13872">
            <v>5</v>
          </cell>
          <cell r="AS13872">
            <v>5</v>
          </cell>
          <cell r="AT13872">
            <v>5</v>
          </cell>
          <cell r="AU13872">
            <v>5</v>
          </cell>
          <cell r="AV13872" t="str">
            <v>VIABLE</v>
          </cell>
        </row>
        <row r="13873">
          <cell r="AP13873">
            <v>298053</v>
          </cell>
          <cell r="AQ13873">
            <v>5003673</v>
          </cell>
          <cell r="AR13873">
            <v>5</v>
          </cell>
          <cell r="AS13873">
            <v>5</v>
          </cell>
          <cell r="AT13873">
            <v>5</v>
          </cell>
          <cell r="AU13873">
            <v>5</v>
          </cell>
          <cell r="AV13873" t="str">
            <v>VIABLE</v>
          </cell>
        </row>
        <row r="13874">
          <cell r="AP13874">
            <v>298251</v>
          </cell>
          <cell r="AQ13874">
            <v>5003756</v>
          </cell>
          <cell r="AR13874">
            <v>5</v>
          </cell>
          <cell r="AS13874">
            <v>5</v>
          </cell>
          <cell r="AT13874">
            <v>5</v>
          </cell>
          <cell r="AU13874">
            <v>5</v>
          </cell>
          <cell r="AV13874" t="str">
            <v>VIABLE</v>
          </cell>
        </row>
        <row r="13875">
          <cell r="AP13875">
            <v>298739</v>
          </cell>
          <cell r="AQ13875">
            <v>5003983</v>
          </cell>
          <cell r="AR13875">
            <v>5</v>
          </cell>
          <cell r="AS13875">
            <v>5</v>
          </cell>
          <cell r="AT13875">
            <v>5</v>
          </cell>
          <cell r="AU13875">
            <v>5</v>
          </cell>
          <cell r="AV13875" t="str">
            <v>VIABLE</v>
          </cell>
        </row>
        <row r="13876">
          <cell r="AP13876">
            <v>298805</v>
          </cell>
          <cell r="AQ13876">
            <v>5004012</v>
          </cell>
          <cell r="AR13876">
            <v>5</v>
          </cell>
          <cell r="AS13876">
            <v>5</v>
          </cell>
          <cell r="AT13876">
            <v>5</v>
          </cell>
          <cell r="AU13876">
            <v>5</v>
          </cell>
          <cell r="AV13876" t="str">
            <v>VIABLE</v>
          </cell>
        </row>
        <row r="13877">
          <cell r="AP13877">
            <v>298637</v>
          </cell>
          <cell r="AQ13877">
            <v>5003943</v>
          </cell>
          <cell r="AR13877">
            <v>5</v>
          </cell>
          <cell r="AS13877">
            <v>5</v>
          </cell>
          <cell r="AT13877">
            <v>5</v>
          </cell>
          <cell r="AU13877">
            <v>5</v>
          </cell>
          <cell r="AV13877" t="str">
            <v>VIABLE</v>
          </cell>
        </row>
        <row r="13878">
          <cell r="AP13878">
            <v>298269</v>
          </cell>
          <cell r="AQ13878">
            <v>5003764</v>
          </cell>
          <cell r="AR13878">
            <v>5</v>
          </cell>
          <cell r="AS13878">
            <v>5</v>
          </cell>
          <cell r="AT13878">
            <v>5</v>
          </cell>
          <cell r="AU13878">
            <v>5</v>
          </cell>
          <cell r="AV13878" t="str">
            <v>VIABLE</v>
          </cell>
        </row>
        <row r="13879">
          <cell r="AP13879">
            <v>298391</v>
          </cell>
          <cell r="AQ13879">
            <v>5003822</v>
          </cell>
          <cell r="AR13879">
            <v>5</v>
          </cell>
          <cell r="AS13879">
            <v>5</v>
          </cell>
          <cell r="AT13879">
            <v>5</v>
          </cell>
          <cell r="AU13879">
            <v>5</v>
          </cell>
          <cell r="AV13879" t="str">
            <v>VIABLE</v>
          </cell>
        </row>
        <row r="13880">
          <cell r="AP13880">
            <v>298487</v>
          </cell>
          <cell r="AQ13880">
            <v>5003869</v>
          </cell>
          <cell r="AR13880">
            <v>5</v>
          </cell>
          <cell r="AS13880">
            <v>5</v>
          </cell>
          <cell r="AT13880">
            <v>5</v>
          </cell>
          <cell r="AU13880">
            <v>5</v>
          </cell>
          <cell r="AV13880" t="str">
            <v>VIABLE</v>
          </cell>
        </row>
        <row r="13881">
          <cell r="AP13881">
            <v>298903</v>
          </cell>
          <cell r="AQ13881">
            <v>5004067</v>
          </cell>
          <cell r="AR13881">
            <v>5</v>
          </cell>
          <cell r="AS13881">
            <v>5</v>
          </cell>
          <cell r="AT13881">
            <v>5</v>
          </cell>
          <cell r="AU13881">
            <v>5</v>
          </cell>
          <cell r="AV13881" t="str">
            <v>VIABLE</v>
          </cell>
        </row>
        <row r="13882">
          <cell r="AP13882">
            <v>298891</v>
          </cell>
          <cell r="AQ13882">
            <v>5004060</v>
          </cell>
          <cell r="AR13882">
            <v>5</v>
          </cell>
          <cell r="AS13882">
            <v>5</v>
          </cell>
          <cell r="AT13882">
            <v>5</v>
          </cell>
          <cell r="AU13882">
            <v>5</v>
          </cell>
          <cell r="AV13882" t="str">
            <v>VIABLE</v>
          </cell>
        </row>
        <row r="13883">
          <cell r="AP13883">
            <v>304607</v>
          </cell>
          <cell r="AQ13883">
            <v>5006550</v>
          </cell>
          <cell r="AR13883">
            <v>5</v>
          </cell>
          <cell r="AS13883">
            <v>5</v>
          </cell>
          <cell r="AT13883">
            <v>5</v>
          </cell>
          <cell r="AU13883">
            <v>5</v>
          </cell>
          <cell r="AV13883" t="str">
            <v>VIABLE</v>
          </cell>
        </row>
        <row r="13884">
          <cell r="AP13884">
            <v>471307</v>
          </cell>
          <cell r="AQ13884">
            <v>5007831</v>
          </cell>
          <cell r="AR13884">
            <v>5</v>
          </cell>
          <cell r="AS13884">
            <v>5</v>
          </cell>
          <cell r="AT13884">
            <v>5</v>
          </cell>
          <cell r="AU13884">
            <v>5</v>
          </cell>
          <cell r="AV13884" t="str">
            <v>VIABLE</v>
          </cell>
        </row>
        <row r="13885">
          <cell r="AP13885">
            <v>304463</v>
          </cell>
          <cell r="AQ13885">
            <v>5006500</v>
          </cell>
          <cell r="AR13885">
            <v>5</v>
          </cell>
          <cell r="AS13885">
            <v>5</v>
          </cell>
          <cell r="AT13885">
            <v>5</v>
          </cell>
          <cell r="AU13885">
            <v>5</v>
          </cell>
          <cell r="AV13885" t="str">
            <v>VIABLE</v>
          </cell>
        </row>
        <row r="13886">
          <cell r="AP13886">
            <v>304235</v>
          </cell>
          <cell r="AQ13886">
            <v>5006409</v>
          </cell>
          <cell r="AR13886">
            <v>5</v>
          </cell>
          <cell r="AS13886">
            <v>5</v>
          </cell>
          <cell r="AT13886">
            <v>5</v>
          </cell>
          <cell r="AU13886">
            <v>5</v>
          </cell>
          <cell r="AV13886" t="str">
            <v>VIABLE</v>
          </cell>
        </row>
        <row r="13887">
          <cell r="AP13887">
            <v>304526</v>
          </cell>
          <cell r="AQ13887">
            <v>5006522</v>
          </cell>
          <cell r="AR13887">
            <v>5</v>
          </cell>
          <cell r="AS13887">
            <v>5</v>
          </cell>
          <cell r="AT13887">
            <v>5</v>
          </cell>
          <cell r="AU13887">
            <v>5</v>
          </cell>
          <cell r="AV13887" t="str">
            <v>VIABLE</v>
          </cell>
        </row>
        <row r="13888">
          <cell r="AP13888">
            <v>304844</v>
          </cell>
          <cell r="AQ13888">
            <v>5006649</v>
          </cell>
          <cell r="AR13888">
            <v>5</v>
          </cell>
          <cell r="AS13888">
            <v>5</v>
          </cell>
          <cell r="AT13888">
            <v>5</v>
          </cell>
          <cell r="AU13888">
            <v>5</v>
          </cell>
          <cell r="AV13888" t="str">
            <v>VIABLE</v>
          </cell>
        </row>
        <row r="13889">
          <cell r="AP13889">
            <v>304319</v>
          </cell>
          <cell r="AQ13889">
            <v>5006446</v>
          </cell>
          <cell r="AR13889">
            <v>5</v>
          </cell>
          <cell r="AS13889">
            <v>5</v>
          </cell>
          <cell r="AT13889">
            <v>5</v>
          </cell>
          <cell r="AU13889">
            <v>5</v>
          </cell>
          <cell r="AV13889" t="str">
            <v>VIABLE</v>
          </cell>
        </row>
        <row r="13890">
          <cell r="AP13890">
            <v>304664</v>
          </cell>
          <cell r="AQ13890">
            <v>5006572</v>
          </cell>
          <cell r="AR13890">
            <v>5</v>
          </cell>
          <cell r="AS13890">
            <v>5</v>
          </cell>
          <cell r="AT13890">
            <v>5</v>
          </cell>
          <cell r="AU13890">
            <v>5</v>
          </cell>
          <cell r="AV13890" t="str">
            <v>VIABLE</v>
          </cell>
        </row>
        <row r="13891">
          <cell r="AP13891">
            <v>471306</v>
          </cell>
          <cell r="AQ13891">
            <v>5007830</v>
          </cell>
          <cell r="AR13891">
            <v>5</v>
          </cell>
          <cell r="AS13891">
            <v>5</v>
          </cell>
          <cell r="AT13891">
            <v>5</v>
          </cell>
          <cell r="AU13891">
            <v>5</v>
          </cell>
          <cell r="AV13891" t="str">
            <v>VIABLE</v>
          </cell>
        </row>
        <row r="13892">
          <cell r="AP13892">
            <v>304904</v>
          </cell>
          <cell r="AQ13892">
            <v>5006673</v>
          </cell>
          <cell r="AR13892">
            <v>5</v>
          </cell>
          <cell r="AS13892">
            <v>5</v>
          </cell>
          <cell r="AT13892">
            <v>5</v>
          </cell>
          <cell r="AU13892">
            <v>5</v>
          </cell>
          <cell r="AV13892" t="str">
            <v>VIABLE</v>
          </cell>
        </row>
        <row r="13893">
          <cell r="AP13893">
            <v>471305</v>
          </cell>
          <cell r="AQ13893">
            <v>5007829</v>
          </cell>
          <cell r="AR13893">
            <v>5</v>
          </cell>
          <cell r="AS13893">
            <v>5</v>
          </cell>
          <cell r="AT13893">
            <v>5</v>
          </cell>
          <cell r="AU13893">
            <v>5</v>
          </cell>
          <cell r="AV13893" t="str">
            <v>VIABLE</v>
          </cell>
        </row>
        <row r="13894">
          <cell r="AP13894">
            <v>304856</v>
          </cell>
          <cell r="AQ13894">
            <v>5006656</v>
          </cell>
          <cell r="AR13894">
            <v>5</v>
          </cell>
          <cell r="AS13894">
            <v>5</v>
          </cell>
          <cell r="AT13894">
            <v>5</v>
          </cell>
          <cell r="AU13894">
            <v>5</v>
          </cell>
          <cell r="AV13894" t="str">
            <v>VIABLE</v>
          </cell>
        </row>
        <row r="13895">
          <cell r="AP13895">
            <v>304247</v>
          </cell>
          <cell r="AQ13895">
            <v>5006414</v>
          </cell>
          <cell r="AR13895">
            <v>5</v>
          </cell>
          <cell r="AS13895">
            <v>5</v>
          </cell>
          <cell r="AT13895">
            <v>5</v>
          </cell>
          <cell r="AU13895">
            <v>5</v>
          </cell>
          <cell r="AV13895" t="str">
            <v>VIABLE</v>
          </cell>
        </row>
        <row r="13896">
          <cell r="AP13896">
            <v>304400</v>
          </cell>
          <cell r="AQ13896">
            <v>5006479</v>
          </cell>
          <cell r="AR13896">
            <v>5</v>
          </cell>
          <cell r="AS13896">
            <v>5</v>
          </cell>
          <cell r="AT13896">
            <v>5</v>
          </cell>
          <cell r="AU13896">
            <v>5</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v>42766</v>
          </cell>
          <cell r="AV13897" t="str">
            <v>IDU SITP 2016</v>
          </cell>
        </row>
        <row r="13898">
          <cell r="AP13898">
            <v>290796</v>
          </cell>
          <cell r="AQ13898">
            <v>5000349</v>
          </cell>
          <cell r="AR13898">
            <v>5</v>
          </cell>
          <cell r="AS13898">
            <v>5</v>
          </cell>
          <cell r="AT13898">
            <v>5</v>
          </cell>
          <cell r="AU13898">
            <v>5</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v>5</v>
          </cell>
          <cell r="AT13900">
            <v>5</v>
          </cell>
          <cell r="AU13900">
            <v>5</v>
          </cell>
          <cell r="AV13900" t="str">
            <v>VIABLE</v>
          </cell>
        </row>
        <row r="13901">
          <cell r="AP13901">
            <v>290805</v>
          </cell>
          <cell r="AQ13901">
            <v>5000354</v>
          </cell>
          <cell r="AR13901">
            <v>5</v>
          </cell>
          <cell r="AS13901">
            <v>5</v>
          </cell>
          <cell r="AT13901">
            <v>5</v>
          </cell>
          <cell r="AU13901">
            <v>5</v>
          </cell>
          <cell r="AV13901" t="str">
            <v>VIABLE</v>
          </cell>
        </row>
        <row r="13902">
          <cell r="AP13902">
            <v>296147</v>
          </cell>
          <cell r="AQ13902">
            <v>5002845</v>
          </cell>
          <cell r="AR13902">
            <v>5</v>
          </cell>
          <cell r="AS13902">
            <v>5</v>
          </cell>
          <cell r="AT13902">
            <v>5</v>
          </cell>
          <cell r="AU13902">
            <v>5</v>
          </cell>
          <cell r="AV13902" t="str">
            <v>VIABLE</v>
          </cell>
        </row>
        <row r="13903">
          <cell r="AP13903">
            <v>295544</v>
          </cell>
          <cell r="AQ13903">
            <v>5002530</v>
          </cell>
          <cell r="AR13903">
            <v>5</v>
          </cell>
          <cell r="AS13903">
            <v>5</v>
          </cell>
          <cell r="AT13903">
            <v>5</v>
          </cell>
          <cell r="AU13903">
            <v>5</v>
          </cell>
          <cell r="AV13903" t="str">
            <v>VIABLE</v>
          </cell>
        </row>
        <row r="13904">
          <cell r="AP13904">
            <v>295777</v>
          </cell>
          <cell r="AQ13904">
            <v>5002657</v>
          </cell>
          <cell r="AR13904">
            <v>5</v>
          </cell>
          <cell r="AS13904">
            <v>5</v>
          </cell>
          <cell r="AT13904">
            <v>5</v>
          </cell>
          <cell r="AU13904">
            <v>5</v>
          </cell>
          <cell r="AV13904" t="str">
            <v>VIABLE</v>
          </cell>
        </row>
        <row r="13905">
          <cell r="AP13905">
            <v>295669</v>
          </cell>
          <cell r="AQ13905">
            <v>5002599</v>
          </cell>
          <cell r="AR13905">
            <v>5</v>
          </cell>
          <cell r="AS13905">
            <v>5</v>
          </cell>
          <cell r="AT13905">
            <v>5</v>
          </cell>
          <cell r="AU13905">
            <v>5</v>
          </cell>
          <cell r="AV13905" t="str">
            <v>VIABLE</v>
          </cell>
        </row>
        <row r="13906">
          <cell r="AP13906">
            <v>295997</v>
          </cell>
          <cell r="AQ13906">
            <v>5002755</v>
          </cell>
          <cell r="AR13906">
            <v>5</v>
          </cell>
          <cell r="AS13906">
            <v>5</v>
          </cell>
          <cell r="AT13906">
            <v>5</v>
          </cell>
          <cell r="AU13906">
            <v>5</v>
          </cell>
          <cell r="AV13906" t="str">
            <v>VIABLE</v>
          </cell>
        </row>
        <row r="13907">
          <cell r="AP13907">
            <v>296331</v>
          </cell>
          <cell r="AQ13907">
            <v>5002942</v>
          </cell>
          <cell r="AR13907">
            <v>5</v>
          </cell>
          <cell r="AS13907">
            <v>5</v>
          </cell>
          <cell r="AT13907">
            <v>5</v>
          </cell>
          <cell r="AU13907">
            <v>5</v>
          </cell>
          <cell r="AV13907" t="str">
            <v>VIABLE</v>
          </cell>
        </row>
        <row r="13908">
          <cell r="AP13908">
            <v>530495</v>
          </cell>
          <cell r="AQ13908">
            <v>5007934</v>
          </cell>
          <cell r="AR13908">
            <v>5</v>
          </cell>
          <cell r="AS13908">
            <v>5</v>
          </cell>
          <cell r="AT13908">
            <v>5</v>
          </cell>
          <cell r="AU13908">
            <v>5</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v>5</v>
          </cell>
          <cell r="AT13911">
            <v>5</v>
          </cell>
          <cell r="AU13911">
            <v>5</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v>5</v>
          </cell>
          <cell r="AT13913">
            <v>5</v>
          </cell>
          <cell r="AU13913">
            <v>5</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v>5</v>
          </cell>
          <cell r="AT13918">
            <v>5</v>
          </cell>
          <cell r="AU13918">
            <v>5</v>
          </cell>
          <cell r="AV13918" t="str">
            <v>POLIZA</v>
          </cell>
        </row>
        <row r="13919">
          <cell r="AP13919">
            <v>302945</v>
          </cell>
          <cell r="AQ13919">
            <v>5005896</v>
          </cell>
          <cell r="AR13919">
            <v>5</v>
          </cell>
          <cell r="AS13919">
            <v>5</v>
          </cell>
          <cell r="AT13919">
            <v>5</v>
          </cell>
          <cell r="AU13919">
            <v>5</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v>5</v>
          </cell>
          <cell r="AT13921">
            <v>5</v>
          </cell>
          <cell r="AU13921">
            <v>5</v>
          </cell>
          <cell r="AV13921" t="str">
            <v>VIABLE</v>
          </cell>
        </row>
        <row r="13922">
          <cell r="AP13922">
            <v>295295</v>
          </cell>
          <cell r="AQ13922">
            <v>5002426</v>
          </cell>
          <cell r="AR13922">
            <v>5</v>
          </cell>
          <cell r="AS13922">
            <v>5</v>
          </cell>
          <cell r="AT13922">
            <v>5</v>
          </cell>
          <cell r="AU13922">
            <v>5</v>
          </cell>
          <cell r="AV13922" t="str">
            <v>VIABLE</v>
          </cell>
        </row>
        <row r="13923">
          <cell r="AP13923">
            <v>295511</v>
          </cell>
          <cell r="AQ13923">
            <v>5002514</v>
          </cell>
          <cell r="AR13923">
            <v>5</v>
          </cell>
          <cell r="AS13923">
            <v>5</v>
          </cell>
          <cell r="AT13923">
            <v>5</v>
          </cell>
          <cell r="AU13923">
            <v>5</v>
          </cell>
          <cell r="AV13923" t="str">
            <v>VIABLE</v>
          </cell>
        </row>
        <row r="13924">
          <cell r="AP13924">
            <v>91022196</v>
          </cell>
          <cell r="AQ13924">
            <v>5009132</v>
          </cell>
          <cell r="AR13924">
            <v>5</v>
          </cell>
          <cell r="AS13924">
            <v>5</v>
          </cell>
          <cell r="AT13924">
            <v>5</v>
          </cell>
          <cell r="AU13924">
            <v>5</v>
          </cell>
          <cell r="AV13924" t="str">
            <v>VIABLE</v>
          </cell>
        </row>
        <row r="13925">
          <cell r="AP13925">
            <v>294909</v>
          </cell>
          <cell r="AQ13925">
            <v>5002267</v>
          </cell>
          <cell r="AR13925">
            <v>5</v>
          </cell>
          <cell r="AS13925">
            <v>5</v>
          </cell>
          <cell r="AT13925">
            <v>5</v>
          </cell>
          <cell r="AU13925">
            <v>5</v>
          </cell>
          <cell r="AV13925" t="str">
            <v>VIABLE</v>
          </cell>
        </row>
        <row r="13926">
          <cell r="AP13926">
            <v>295194</v>
          </cell>
          <cell r="AQ13926">
            <v>5002387</v>
          </cell>
          <cell r="AR13926">
            <v>5</v>
          </cell>
          <cell r="AS13926">
            <v>5</v>
          </cell>
          <cell r="AT13926">
            <v>5</v>
          </cell>
          <cell r="AU13926">
            <v>5</v>
          </cell>
          <cell r="AV13926" t="str">
            <v>VIABLE</v>
          </cell>
        </row>
        <row r="13927">
          <cell r="AP13927">
            <v>471285</v>
          </cell>
          <cell r="AQ13927">
            <v>5007803</v>
          </cell>
          <cell r="AR13927">
            <v>5</v>
          </cell>
          <cell r="AS13927">
            <v>42313</v>
          </cell>
          <cell r="AT13927" t="str">
            <v>IDU-1699-2014 Terminado Mantenimiento Periódico IDU Circuito Movilidad  -</v>
          </cell>
          <cell r="AU13927">
            <v>42313</v>
          </cell>
          <cell r="AV13927" t="str">
            <v>VIABLE</v>
          </cell>
        </row>
        <row r="13928">
          <cell r="AP13928">
            <v>295256</v>
          </cell>
          <cell r="AQ13928">
            <v>5002410</v>
          </cell>
          <cell r="AR13928">
            <v>5</v>
          </cell>
          <cell r="AS13928">
            <v>5</v>
          </cell>
          <cell r="AT13928">
            <v>5</v>
          </cell>
          <cell r="AU13928">
            <v>5</v>
          </cell>
          <cell r="AV13928" t="str">
            <v>VIABLE</v>
          </cell>
        </row>
        <row r="13929">
          <cell r="AP13929">
            <v>91022198</v>
          </cell>
          <cell r="AQ13929">
            <v>5009147</v>
          </cell>
          <cell r="AR13929">
            <v>5</v>
          </cell>
          <cell r="AS13929">
            <v>5</v>
          </cell>
          <cell r="AT13929">
            <v>5</v>
          </cell>
          <cell r="AU13929">
            <v>5</v>
          </cell>
          <cell r="AV13929" t="str">
            <v>VIABLE</v>
          </cell>
        </row>
        <row r="13930">
          <cell r="AP13930">
            <v>295651</v>
          </cell>
          <cell r="AQ13930">
            <v>5002585</v>
          </cell>
          <cell r="AR13930">
            <v>5</v>
          </cell>
          <cell r="AS13930">
            <v>42313</v>
          </cell>
          <cell r="AT13930" t="str">
            <v>IDU-1699-2014 Terminado Mantenimiento Periódico IDU Circuito Movilidad  -</v>
          </cell>
          <cell r="AU13930">
            <v>42313</v>
          </cell>
          <cell r="AV13930" t="str">
            <v>IDU CTO 1699</v>
          </cell>
        </row>
        <row r="13931">
          <cell r="AP13931">
            <v>294888</v>
          </cell>
          <cell r="AQ13931">
            <v>5002257</v>
          </cell>
          <cell r="AR13931">
            <v>5</v>
          </cell>
          <cell r="AS13931">
            <v>5</v>
          </cell>
          <cell r="AT13931">
            <v>5</v>
          </cell>
          <cell r="AU13931">
            <v>5</v>
          </cell>
          <cell r="AV13931" t="str">
            <v>VIABLE</v>
          </cell>
        </row>
        <row r="13932">
          <cell r="AP13932">
            <v>295268</v>
          </cell>
          <cell r="AQ13932">
            <v>5002414</v>
          </cell>
          <cell r="AR13932">
            <v>5</v>
          </cell>
          <cell r="AS13932">
            <v>5</v>
          </cell>
          <cell r="AT13932">
            <v>5</v>
          </cell>
          <cell r="AU13932">
            <v>5</v>
          </cell>
          <cell r="AV13932" t="str">
            <v>VIABLE</v>
          </cell>
        </row>
        <row r="13933">
          <cell r="AP13933">
            <v>294972</v>
          </cell>
          <cell r="AQ13933">
            <v>5002292</v>
          </cell>
          <cell r="AR13933">
            <v>5</v>
          </cell>
          <cell r="AS13933">
            <v>5</v>
          </cell>
          <cell r="AT13933">
            <v>5</v>
          </cell>
          <cell r="AU13933">
            <v>5</v>
          </cell>
          <cell r="AV13933" t="str">
            <v>VIABLE</v>
          </cell>
        </row>
        <row r="13934">
          <cell r="AP13934">
            <v>295113</v>
          </cell>
          <cell r="AQ13934">
            <v>5002351</v>
          </cell>
          <cell r="AR13934">
            <v>5</v>
          </cell>
          <cell r="AS13934">
            <v>5</v>
          </cell>
          <cell r="AT13934">
            <v>5</v>
          </cell>
          <cell r="AU13934">
            <v>5</v>
          </cell>
          <cell r="AV13934" t="str">
            <v>VIABLE</v>
          </cell>
        </row>
        <row r="13935">
          <cell r="AP13935">
            <v>294942</v>
          </cell>
          <cell r="AQ13935">
            <v>5002279</v>
          </cell>
          <cell r="AR13935">
            <v>5</v>
          </cell>
          <cell r="AS13935">
            <v>5</v>
          </cell>
          <cell r="AT13935">
            <v>5</v>
          </cell>
          <cell r="AU13935">
            <v>5</v>
          </cell>
          <cell r="AV13935" t="str">
            <v>VIABLE</v>
          </cell>
        </row>
        <row r="13936">
          <cell r="AP13936">
            <v>294867</v>
          </cell>
          <cell r="AQ13936">
            <v>5002246</v>
          </cell>
          <cell r="AR13936">
            <v>5</v>
          </cell>
          <cell r="AS13936">
            <v>5</v>
          </cell>
          <cell r="AT13936">
            <v>5</v>
          </cell>
          <cell r="AU13936">
            <v>5</v>
          </cell>
          <cell r="AV13936" t="str">
            <v>VIABLE</v>
          </cell>
        </row>
        <row r="13937">
          <cell r="AP13937">
            <v>294981</v>
          </cell>
          <cell r="AQ13937">
            <v>5002296</v>
          </cell>
          <cell r="AR13937">
            <v>5</v>
          </cell>
          <cell r="AS13937">
            <v>5</v>
          </cell>
          <cell r="AT13937">
            <v>5</v>
          </cell>
          <cell r="AU13937">
            <v>5</v>
          </cell>
          <cell r="AV13937" t="str">
            <v>VIABLE</v>
          </cell>
        </row>
        <row r="13938">
          <cell r="AP13938">
            <v>294963</v>
          </cell>
          <cell r="AQ13938">
            <v>5002288</v>
          </cell>
          <cell r="AR13938">
            <v>5</v>
          </cell>
          <cell r="AS13938">
            <v>5</v>
          </cell>
          <cell r="AT13938">
            <v>5</v>
          </cell>
          <cell r="AU13938">
            <v>5</v>
          </cell>
          <cell r="AV13938" t="str">
            <v>VIABLE</v>
          </cell>
        </row>
        <row r="13939">
          <cell r="AP13939">
            <v>295328</v>
          </cell>
          <cell r="AQ13939">
            <v>50007669</v>
          </cell>
          <cell r="AR13939">
            <v>5</v>
          </cell>
          <cell r="AS13939">
            <v>5</v>
          </cell>
          <cell r="AT13939">
            <v>5</v>
          </cell>
          <cell r="AU13939">
            <v>5</v>
          </cell>
          <cell r="AV13939" t="str">
            <v>VIABLE</v>
          </cell>
        </row>
        <row r="13940">
          <cell r="AP13940">
            <v>295023</v>
          </cell>
          <cell r="AQ13940">
            <v>5002311</v>
          </cell>
          <cell r="AR13940">
            <v>5</v>
          </cell>
          <cell r="AS13940">
            <v>5</v>
          </cell>
          <cell r="AT13940">
            <v>5</v>
          </cell>
          <cell r="AU13940">
            <v>5</v>
          </cell>
          <cell r="AV13940" t="str">
            <v>VIABLE</v>
          </cell>
        </row>
        <row r="13941">
          <cell r="AP13941">
            <v>91015918</v>
          </cell>
          <cell r="AQ13941">
            <v>50005065</v>
          </cell>
          <cell r="AR13941">
            <v>5</v>
          </cell>
          <cell r="AS13941">
            <v>5</v>
          </cell>
          <cell r="AT13941">
            <v>5</v>
          </cell>
          <cell r="AU13941">
            <v>5</v>
          </cell>
          <cell r="AV13941" t="str">
            <v>VIABLE</v>
          </cell>
        </row>
        <row r="13942">
          <cell r="AP13942">
            <v>294879</v>
          </cell>
          <cell r="AQ13942">
            <v>5002252</v>
          </cell>
          <cell r="AR13942">
            <v>5</v>
          </cell>
          <cell r="AS13942">
            <v>5</v>
          </cell>
          <cell r="AT13942">
            <v>5</v>
          </cell>
          <cell r="AU13942">
            <v>5</v>
          </cell>
          <cell r="AV13942" t="str">
            <v>VIABLE</v>
          </cell>
        </row>
        <row r="13943">
          <cell r="AP13943">
            <v>294966</v>
          </cell>
          <cell r="AQ13943">
            <v>5002289</v>
          </cell>
          <cell r="AR13943">
            <v>5</v>
          </cell>
          <cell r="AS13943">
            <v>5</v>
          </cell>
          <cell r="AT13943">
            <v>5</v>
          </cell>
          <cell r="AU13943">
            <v>5</v>
          </cell>
          <cell r="AV13943" t="str">
            <v>VIABLE</v>
          </cell>
        </row>
        <row r="13944">
          <cell r="AP13944">
            <v>294834</v>
          </cell>
          <cell r="AQ13944">
            <v>5002212</v>
          </cell>
          <cell r="AR13944">
            <v>5</v>
          </cell>
          <cell r="AS13944">
            <v>5</v>
          </cell>
          <cell r="AT13944">
            <v>5</v>
          </cell>
          <cell r="AU13944">
            <v>5</v>
          </cell>
          <cell r="AV13944" t="str">
            <v>VIABLE</v>
          </cell>
        </row>
        <row r="13945">
          <cell r="AP13945">
            <v>607176</v>
          </cell>
          <cell r="AQ13945">
            <v>5008378</v>
          </cell>
          <cell r="AR13945">
            <v>5</v>
          </cell>
          <cell r="AS13945">
            <v>5</v>
          </cell>
          <cell r="AT13945">
            <v>5</v>
          </cell>
          <cell r="AU13945">
            <v>5</v>
          </cell>
          <cell r="AV13945" t="str">
            <v>VIABLE</v>
          </cell>
        </row>
        <row r="13946">
          <cell r="AP13946">
            <v>600258</v>
          </cell>
          <cell r="AQ13946">
            <v>5002232</v>
          </cell>
          <cell r="AR13946">
            <v>5</v>
          </cell>
          <cell r="AS13946">
            <v>5</v>
          </cell>
          <cell r="AT13946">
            <v>5</v>
          </cell>
          <cell r="AU13946">
            <v>5</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v>5</v>
          </cell>
          <cell r="AT13948">
            <v>5</v>
          </cell>
          <cell r="AU13948">
            <v>5</v>
          </cell>
          <cell r="AV13948" t="str">
            <v>VIABLE</v>
          </cell>
        </row>
        <row r="13949">
          <cell r="AP13949">
            <v>291430</v>
          </cell>
          <cell r="AQ13949">
            <v>5000674</v>
          </cell>
          <cell r="AR13949">
            <v>5</v>
          </cell>
          <cell r="AS13949">
            <v>5</v>
          </cell>
          <cell r="AT13949">
            <v>5</v>
          </cell>
          <cell r="AU13949">
            <v>5</v>
          </cell>
          <cell r="AV13949" t="str">
            <v>VIABLE</v>
          </cell>
        </row>
        <row r="13950">
          <cell r="AP13950">
            <v>291971</v>
          </cell>
          <cell r="AQ13950">
            <v>5000925</v>
          </cell>
          <cell r="AR13950">
            <v>5</v>
          </cell>
          <cell r="AS13950">
            <v>5</v>
          </cell>
          <cell r="AT13950">
            <v>5</v>
          </cell>
          <cell r="AU13950">
            <v>5</v>
          </cell>
          <cell r="AV13950" t="str">
            <v>VIABLE</v>
          </cell>
        </row>
        <row r="13951">
          <cell r="AP13951">
            <v>291470</v>
          </cell>
          <cell r="AQ13951">
            <v>5000688</v>
          </cell>
          <cell r="AR13951">
            <v>5</v>
          </cell>
          <cell r="AS13951">
            <v>5</v>
          </cell>
          <cell r="AT13951">
            <v>5</v>
          </cell>
          <cell r="AU13951">
            <v>5</v>
          </cell>
          <cell r="AV13951" t="str">
            <v>VIABLE</v>
          </cell>
        </row>
        <row r="13952">
          <cell r="AP13952">
            <v>291613</v>
          </cell>
          <cell r="AQ13952">
            <v>5000740</v>
          </cell>
          <cell r="AR13952">
            <v>5</v>
          </cell>
          <cell r="AS13952">
            <v>5</v>
          </cell>
          <cell r="AT13952">
            <v>5</v>
          </cell>
          <cell r="AU13952">
            <v>5</v>
          </cell>
          <cell r="AV13952" t="str">
            <v>VIABLE</v>
          </cell>
        </row>
        <row r="13953">
          <cell r="AP13953">
            <v>291737</v>
          </cell>
          <cell r="AQ13953">
            <v>5000793</v>
          </cell>
          <cell r="AR13953">
            <v>5</v>
          </cell>
          <cell r="AS13953">
            <v>5</v>
          </cell>
          <cell r="AT13953">
            <v>5</v>
          </cell>
          <cell r="AU13953">
            <v>5</v>
          </cell>
          <cell r="AV13953" t="str">
            <v>VIABLE</v>
          </cell>
        </row>
        <row r="13954">
          <cell r="AP13954">
            <v>291776</v>
          </cell>
          <cell r="AQ13954">
            <v>5000811</v>
          </cell>
          <cell r="AR13954">
            <v>5</v>
          </cell>
          <cell r="AS13954">
            <v>5</v>
          </cell>
          <cell r="AT13954">
            <v>5</v>
          </cell>
          <cell r="AU13954">
            <v>5</v>
          </cell>
          <cell r="AV13954" t="str">
            <v>VIABLE</v>
          </cell>
        </row>
        <row r="13955">
          <cell r="AP13955">
            <v>291551</v>
          </cell>
          <cell r="AQ13955">
            <v>5000717</v>
          </cell>
          <cell r="AR13955">
            <v>5</v>
          </cell>
          <cell r="AS13955">
            <v>5</v>
          </cell>
          <cell r="AT13955">
            <v>5</v>
          </cell>
          <cell r="AU13955">
            <v>5</v>
          </cell>
          <cell r="AV13955" t="str">
            <v>VIABLE</v>
          </cell>
        </row>
        <row r="13956">
          <cell r="AP13956">
            <v>292057</v>
          </cell>
          <cell r="AQ13956">
            <v>5000996</v>
          </cell>
          <cell r="AR13956">
            <v>5</v>
          </cell>
          <cell r="AS13956">
            <v>5</v>
          </cell>
          <cell r="AT13956">
            <v>5</v>
          </cell>
          <cell r="AU13956">
            <v>5</v>
          </cell>
          <cell r="AV13956" t="str">
            <v>VIABLE</v>
          </cell>
        </row>
        <row r="13957">
          <cell r="AP13957">
            <v>291928</v>
          </cell>
          <cell r="AQ13957">
            <v>5000906</v>
          </cell>
          <cell r="AR13957">
            <v>5</v>
          </cell>
          <cell r="AS13957">
            <v>5</v>
          </cell>
          <cell r="AT13957">
            <v>5</v>
          </cell>
          <cell r="AU13957">
            <v>5</v>
          </cell>
          <cell r="AV13957" t="str">
            <v>VIABLE</v>
          </cell>
        </row>
        <row r="13958">
          <cell r="AP13958">
            <v>291803</v>
          </cell>
          <cell r="AQ13958">
            <v>5000831</v>
          </cell>
          <cell r="AR13958">
            <v>5</v>
          </cell>
          <cell r="AS13958">
            <v>5</v>
          </cell>
          <cell r="AT13958">
            <v>5</v>
          </cell>
          <cell r="AU13958">
            <v>5</v>
          </cell>
          <cell r="AV13958" t="str">
            <v>VIABLE</v>
          </cell>
        </row>
        <row r="13959">
          <cell r="AP13959">
            <v>291569</v>
          </cell>
          <cell r="AQ13959">
            <v>5000723</v>
          </cell>
          <cell r="AR13959">
            <v>5</v>
          </cell>
          <cell r="AS13959">
            <v>5</v>
          </cell>
          <cell r="AT13959">
            <v>5</v>
          </cell>
          <cell r="AU13959">
            <v>5</v>
          </cell>
          <cell r="AV13959" t="str">
            <v>VIABLE</v>
          </cell>
        </row>
        <row r="13960">
          <cell r="AP13960">
            <v>291521</v>
          </cell>
          <cell r="AQ13960">
            <v>5000706</v>
          </cell>
          <cell r="AR13960">
            <v>5</v>
          </cell>
          <cell r="AS13960">
            <v>5</v>
          </cell>
          <cell r="AT13960">
            <v>5</v>
          </cell>
          <cell r="AU13960">
            <v>5</v>
          </cell>
          <cell r="AV13960" t="str">
            <v>VIABLE</v>
          </cell>
        </row>
        <row r="13961">
          <cell r="AP13961">
            <v>291884</v>
          </cell>
          <cell r="AQ13961">
            <v>5000875</v>
          </cell>
          <cell r="AR13961">
            <v>5</v>
          </cell>
          <cell r="AS13961">
            <v>5</v>
          </cell>
          <cell r="AT13961">
            <v>5</v>
          </cell>
          <cell r="AU13961">
            <v>5</v>
          </cell>
          <cell r="AV13961" t="str">
            <v>VIABLE</v>
          </cell>
        </row>
        <row r="13962">
          <cell r="AP13962">
            <v>292022</v>
          </cell>
          <cell r="AQ13962">
            <v>5000953</v>
          </cell>
          <cell r="AR13962">
            <v>5</v>
          </cell>
          <cell r="AS13962">
            <v>5</v>
          </cell>
          <cell r="AT13962">
            <v>5</v>
          </cell>
          <cell r="AU13962">
            <v>5</v>
          </cell>
          <cell r="AV13962" t="str">
            <v>VIABLE</v>
          </cell>
        </row>
        <row r="13963">
          <cell r="AP13963">
            <v>291684</v>
          </cell>
          <cell r="AQ13963">
            <v>5000771</v>
          </cell>
          <cell r="AR13963">
            <v>5</v>
          </cell>
          <cell r="AS13963">
            <v>5</v>
          </cell>
          <cell r="AT13963">
            <v>5</v>
          </cell>
          <cell r="AU13963">
            <v>5</v>
          </cell>
          <cell r="AV13963" t="str">
            <v>VIABLE</v>
          </cell>
        </row>
        <row r="13964">
          <cell r="AP13964">
            <v>91016638</v>
          </cell>
          <cell r="AQ13964">
            <v>5007773</v>
          </cell>
          <cell r="AR13964">
            <v>5</v>
          </cell>
          <cell r="AS13964">
            <v>5</v>
          </cell>
          <cell r="AT13964">
            <v>5</v>
          </cell>
          <cell r="AU13964">
            <v>5</v>
          </cell>
          <cell r="AV13964" t="str">
            <v>VIABLE</v>
          </cell>
        </row>
        <row r="13965">
          <cell r="AP13965">
            <v>291913</v>
          </cell>
          <cell r="AQ13965">
            <v>5000887</v>
          </cell>
          <cell r="AR13965">
            <v>5</v>
          </cell>
          <cell r="AS13965">
            <v>5</v>
          </cell>
          <cell r="AT13965">
            <v>5</v>
          </cell>
          <cell r="AU13965">
            <v>5</v>
          </cell>
          <cell r="AV13965" t="str">
            <v>VIABLE</v>
          </cell>
        </row>
        <row r="13966">
          <cell r="AP13966">
            <v>291832</v>
          </cell>
          <cell r="AQ13966">
            <v>5000851</v>
          </cell>
          <cell r="AR13966">
            <v>5</v>
          </cell>
          <cell r="AS13966">
            <v>5</v>
          </cell>
          <cell r="AT13966">
            <v>5</v>
          </cell>
          <cell r="AU13966">
            <v>5</v>
          </cell>
          <cell r="AV13966" t="str">
            <v>VIABLE</v>
          </cell>
        </row>
        <row r="13967">
          <cell r="AP13967">
            <v>291982</v>
          </cell>
          <cell r="AQ13967">
            <v>5000937</v>
          </cell>
          <cell r="AR13967">
            <v>5</v>
          </cell>
          <cell r="AS13967">
            <v>5</v>
          </cell>
          <cell r="AT13967">
            <v>5</v>
          </cell>
          <cell r="AU13967">
            <v>5</v>
          </cell>
          <cell r="AV13967" t="str">
            <v>VIABLE</v>
          </cell>
        </row>
        <row r="13968">
          <cell r="AP13968">
            <v>291869</v>
          </cell>
          <cell r="AQ13968">
            <v>5000869</v>
          </cell>
          <cell r="AR13968">
            <v>5</v>
          </cell>
          <cell r="AS13968">
            <v>5</v>
          </cell>
          <cell r="AT13968">
            <v>5</v>
          </cell>
          <cell r="AU13968">
            <v>5</v>
          </cell>
          <cell r="AV13968" t="str">
            <v>VIABLE</v>
          </cell>
        </row>
        <row r="13969">
          <cell r="AP13969">
            <v>305645</v>
          </cell>
          <cell r="AQ13969">
            <v>5006979</v>
          </cell>
          <cell r="AR13969">
            <v>5</v>
          </cell>
          <cell r="AS13969">
            <v>42516</v>
          </cell>
          <cell r="AT13969" t="str">
            <v>SD Reservado Diagnostico IDU Circuito Movilidad SITP 2016 -</v>
          </cell>
          <cell r="AU13969">
            <v>42516</v>
          </cell>
          <cell r="AV13969" t="str">
            <v>VIABLE</v>
          </cell>
        </row>
        <row r="13970">
          <cell r="AP13970">
            <v>479474</v>
          </cell>
          <cell r="AQ13970">
            <v>5007460</v>
          </cell>
          <cell r="AR13970">
            <v>5</v>
          </cell>
          <cell r="AS13970">
            <v>5</v>
          </cell>
          <cell r="AT13970">
            <v>5</v>
          </cell>
          <cell r="AU13970">
            <v>5</v>
          </cell>
          <cell r="AV13970" t="str">
            <v>VIABLE</v>
          </cell>
        </row>
        <row r="13971">
          <cell r="AP13971">
            <v>306473</v>
          </cell>
          <cell r="AQ13971">
            <v>5007391</v>
          </cell>
          <cell r="AR13971">
            <v>5</v>
          </cell>
          <cell r="AS13971">
            <v>5</v>
          </cell>
          <cell r="AT13971">
            <v>5</v>
          </cell>
          <cell r="AU13971">
            <v>5</v>
          </cell>
          <cell r="AV13971" t="str">
            <v>VIABLE</v>
          </cell>
        </row>
        <row r="13972">
          <cell r="AP13972">
            <v>306573</v>
          </cell>
          <cell r="AQ13972">
            <v>5007452</v>
          </cell>
          <cell r="AR13972">
            <v>5</v>
          </cell>
          <cell r="AS13972">
            <v>42515</v>
          </cell>
          <cell r="AT13972" t="str">
            <v>IDU-2128-2013 Terminado Conservacion IDU Expansion SD -</v>
          </cell>
          <cell r="AU13972">
            <v>42515</v>
          </cell>
          <cell r="AV13972" t="str">
            <v>VIABLE</v>
          </cell>
        </row>
        <row r="13973">
          <cell r="AP13973">
            <v>306747</v>
          </cell>
          <cell r="AQ13973">
            <v>5007550</v>
          </cell>
          <cell r="AR13973">
            <v>5</v>
          </cell>
          <cell r="AS13973">
            <v>41519</v>
          </cell>
          <cell r="AT13973" t="str">
            <v>SD Terminado Mantenimiento Periódico UAERMV Local  -</v>
          </cell>
          <cell r="AU13973">
            <v>41519</v>
          </cell>
          <cell r="AV13973" t="str">
            <v>VIABLE</v>
          </cell>
        </row>
        <row r="13974">
          <cell r="AP13974">
            <v>91021666</v>
          </cell>
          <cell r="AQ13974">
            <v>5009617</v>
          </cell>
          <cell r="AR13974">
            <v>5</v>
          </cell>
          <cell r="AS13974">
            <v>5</v>
          </cell>
          <cell r="AT13974">
            <v>5</v>
          </cell>
          <cell r="AU13974">
            <v>5</v>
          </cell>
          <cell r="AV13974" t="str">
            <v>VIABLE</v>
          </cell>
        </row>
        <row r="13975">
          <cell r="AP13975">
            <v>479480</v>
          </cell>
          <cell r="AQ13975">
            <v>5007468</v>
          </cell>
          <cell r="AR13975">
            <v>5</v>
          </cell>
          <cell r="AS13975">
            <v>5</v>
          </cell>
          <cell r="AT13975">
            <v>5</v>
          </cell>
          <cell r="AU13975">
            <v>5</v>
          </cell>
          <cell r="AV13975" t="str">
            <v>VIABLE</v>
          </cell>
        </row>
        <row r="13976">
          <cell r="AP13976">
            <v>306510</v>
          </cell>
          <cell r="AQ13976">
            <v>5007412</v>
          </cell>
          <cell r="AR13976">
            <v>5</v>
          </cell>
          <cell r="AS13976">
            <v>5</v>
          </cell>
          <cell r="AT13976">
            <v>5</v>
          </cell>
          <cell r="AU13976">
            <v>5</v>
          </cell>
          <cell r="AV13976" t="str">
            <v>VIABLE</v>
          </cell>
        </row>
        <row r="13977">
          <cell r="AP13977">
            <v>306490</v>
          </cell>
          <cell r="AQ13977">
            <v>5007403</v>
          </cell>
          <cell r="AR13977">
            <v>5</v>
          </cell>
          <cell r="AS13977">
            <v>5</v>
          </cell>
          <cell r="AT13977">
            <v>5</v>
          </cell>
          <cell r="AU13977">
            <v>5</v>
          </cell>
          <cell r="AV13977" t="str">
            <v>VIABLE</v>
          </cell>
        </row>
        <row r="13978">
          <cell r="AP13978">
            <v>306565</v>
          </cell>
          <cell r="AQ13978">
            <v>5007442</v>
          </cell>
          <cell r="AR13978">
            <v>5</v>
          </cell>
          <cell r="AS13978">
            <v>42515</v>
          </cell>
          <cell r="AT13978" t="str">
            <v>IDU-2128-2013 Terminado Conservacion IDU Local SD -</v>
          </cell>
          <cell r="AU13978">
            <v>42515</v>
          </cell>
          <cell r="AV13978" t="str">
            <v>VIABLE</v>
          </cell>
        </row>
        <row r="13979">
          <cell r="AP13979">
            <v>91021667</v>
          </cell>
          <cell r="AQ13979">
            <v>5009619</v>
          </cell>
          <cell r="AR13979">
            <v>5</v>
          </cell>
          <cell r="AS13979">
            <v>5</v>
          </cell>
          <cell r="AT13979">
            <v>5</v>
          </cell>
          <cell r="AU13979">
            <v>5</v>
          </cell>
          <cell r="AV13979" t="str">
            <v>VIABLE</v>
          </cell>
        </row>
        <row r="13980">
          <cell r="AP13980">
            <v>306551</v>
          </cell>
          <cell r="AQ13980">
            <v>5007431</v>
          </cell>
          <cell r="AR13980">
            <v>5</v>
          </cell>
          <cell r="AS13980">
            <v>5</v>
          </cell>
          <cell r="AT13980">
            <v>5</v>
          </cell>
          <cell r="AU13980">
            <v>5</v>
          </cell>
          <cell r="AV13980" t="str">
            <v>VIABLE</v>
          </cell>
        </row>
        <row r="13981">
          <cell r="AP13981">
            <v>297954</v>
          </cell>
          <cell r="AQ13981">
            <v>5003625</v>
          </cell>
          <cell r="AR13981">
            <v>5</v>
          </cell>
          <cell r="AS13981">
            <v>5</v>
          </cell>
          <cell r="AT13981">
            <v>5</v>
          </cell>
          <cell r="AU13981">
            <v>5</v>
          </cell>
          <cell r="AV13981" t="str">
            <v>VIABLE</v>
          </cell>
        </row>
        <row r="13982">
          <cell r="AP13982">
            <v>298092</v>
          </cell>
          <cell r="AQ13982">
            <v>5003689</v>
          </cell>
          <cell r="AR13982">
            <v>5</v>
          </cell>
          <cell r="AS13982">
            <v>5</v>
          </cell>
          <cell r="AT13982">
            <v>5</v>
          </cell>
          <cell r="AU13982">
            <v>5</v>
          </cell>
          <cell r="AV13982" t="str">
            <v>VIABLE</v>
          </cell>
        </row>
        <row r="13983">
          <cell r="AP13983">
            <v>298370</v>
          </cell>
          <cell r="AQ13983">
            <v>5003815</v>
          </cell>
          <cell r="AR13983">
            <v>5</v>
          </cell>
          <cell r="AS13983">
            <v>5</v>
          </cell>
          <cell r="AT13983">
            <v>5</v>
          </cell>
          <cell r="AU13983">
            <v>5</v>
          </cell>
          <cell r="AV13983" t="str">
            <v>VIABLE</v>
          </cell>
        </row>
        <row r="13984">
          <cell r="AP13984">
            <v>298640</v>
          </cell>
          <cell r="AQ13984">
            <v>5003944</v>
          </cell>
          <cell r="AR13984">
            <v>5</v>
          </cell>
          <cell r="AS13984">
            <v>5</v>
          </cell>
          <cell r="AT13984">
            <v>5</v>
          </cell>
          <cell r="AU13984">
            <v>5</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v>42766</v>
          </cell>
          <cell r="AV13985" t="str">
            <v>IDU SITP 2016</v>
          </cell>
        </row>
        <row r="13986">
          <cell r="AP13986">
            <v>298538</v>
          </cell>
          <cell r="AQ13986">
            <v>5003896</v>
          </cell>
          <cell r="AR13986">
            <v>5</v>
          </cell>
          <cell r="AS13986">
            <v>5</v>
          </cell>
          <cell r="AT13986">
            <v>5</v>
          </cell>
          <cell r="AU13986">
            <v>5</v>
          </cell>
          <cell r="AV13986" t="str">
            <v>VIABLE</v>
          </cell>
        </row>
        <row r="13987">
          <cell r="AP13987">
            <v>298209</v>
          </cell>
          <cell r="AQ13987">
            <v>5003738</v>
          </cell>
          <cell r="AR13987">
            <v>5</v>
          </cell>
          <cell r="AS13987">
            <v>5</v>
          </cell>
          <cell r="AT13987">
            <v>5</v>
          </cell>
          <cell r="AU13987">
            <v>5</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v>42766</v>
          </cell>
          <cell r="AV13989" t="str">
            <v>VIABLE</v>
          </cell>
        </row>
        <row r="13990">
          <cell r="AP13990">
            <v>298296</v>
          </cell>
          <cell r="AQ13990">
            <v>5003779</v>
          </cell>
          <cell r="AR13990">
            <v>5</v>
          </cell>
          <cell r="AS13990">
            <v>5</v>
          </cell>
          <cell r="AT13990">
            <v>5</v>
          </cell>
          <cell r="AU13990">
            <v>5</v>
          </cell>
          <cell r="AV13990" t="str">
            <v>VIABLE</v>
          </cell>
        </row>
        <row r="13991">
          <cell r="AP13991">
            <v>298472</v>
          </cell>
          <cell r="AQ13991">
            <v>5003862</v>
          </cell>
          <cell r="AR13991">
            <v>5</v>
          </cell>
          <cell r="AS13991">
            <v>5</v>
          </cell>
          <cell r="AT13991">
            <v>5</v>
          </cell>
          <cell r="AU13991">
            <v>5</v>
          </cell>
          <cell r="AV13991" t="str">
            <v>VIABLE</v>
          </cell>
        </row>
        <row r="13992">
          <cell r="AP13992">
            <v>91015923</v>
          </cell>
          <cell r="AQ13992">
            <v>50000476</v>
          </cell>
          <cell r="AR13992">
            <v>5</v>
          </cell>
          <cell r="AS13992">
            <v>5</v>
          </cell>
          <cell r="AT13992">
            <v>5</v>
          </cell>
          <cell r="AU13992">
            <v>5</v>
          </cell>
          <cell r="AV13992" t="str">
            <v>VIABLE</v>
          </cell>
        </row>
        <row r="13993">
          <cell r="AP13993">
            <v>295379</v>
          </cell>
          <cell r="AQ13993">
            <v>5002460</v>
          </cell>
          <cell r="AR13993">
            <v>5</v>
          </cell>
          <cell r="AS13993">
            <v>5</v>
          </cell>
          <cell r="AT13993">
            <v>5</v>
          </cell>
          <cell r="AU13993">
            <v>5</v>
          </cell>
          <cell r="AV13993" t="str">
            <v>VIABLE</v>
          </cell>
        </row>
        <row r="13994">
          <cell r="AP13994">
            <v>810136</v>
          </cell>
          <cell r="AQ13994">
            <v>5002525</v>
          </cell>
          <cell r="AR13994">
            <v>5</v>
          </cell>
          <cell r="AS13994">
            <v>5</v>
          </cell>
          <cell r="AT13994">
            <v>5</v>
          </cell>
          <cell r="AU13994">
            <v>5</v>
          </cell>
          <cell r="AV13994" t="str">
            <v>VIABLE</v>
          </cell>
        </row>
        <row r="13995">
          <cell r="AP13995">
            <v>806194</v>
          </cell>
          <cell r="AQ13995">
            <v>5002558</v>
          </cell>
          <cell r="AR13995">
            <v>5</v>
          </cell>
          <cell r="AS13995">
            <v>5</v>
          </cell>
          <cell r="AT13995">
            <v>5</v>
          </cell>
          <cell r="AU13995">
            <v>5</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v>5</v>
          </cell>
          <cell r="AT13997">
            <v>5</v>
          </cell>
          <cell r="AU13997">
            <v>5</v>
          </cell>
          <cell r="AV13997" t="str">
            <v>VIABLE</v>
          </cell>
        </row>
        <row r="13998">
          <cell r="AP13998">
            <v>295415</v>
          </cell>
          <cell r="AQ13998">
            <v>5002477</v>
          </cell>
          <cell r="AR13998">
            <v>5</v>
          </cell>
          <cell r="AS13998">
            <v>5</v>
          </cell>
          <cell r="AT13998">
            <v>5</v>
          </cell>
          <cell r="AU13998">
            <v>5</v>
          </cell>
          <cell r="AV13998" t="str">
            <v>VIABLE</v>
          </cell>
        </row>
        <row r="13999">
          <cell r="AP13999">
            <v>810113</v>
          </cell>
          <cell r="AQ13999">
            <v>5002481</v>
          </cell>
          <cell r="AR13999">
            <v>5</v>
          </cell>
          <cell r="AS13999">
            <v>5</v>
          </cell>
          <cell r="AT13999">
            <v>5</v>
          </cell>
          <cell r="AU13999">
            <v>5</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v>5</v>
          </cell>
          <cell r="AT14001">
            <v>5</v>
          </cell>
          <cell r="AU14001">
            <v>5</v>
          </cell>
          <cell r="AV14001" t="str">
            <v>VIABLE</v>
          </cell>
        </row>
        <row r="14002">
          <cell r="AP14002">
            <v>295493</v>
          </cell>
          <cell r="AQ14002">
            <v>5002508</v>
          </cell>
          <cell r="AR14002">
            <v>5</v>
          </cell>
          <cell r="AS14002">
            <v>5</v>
          </cell>
          <cell r="AT14002">
            <v>5</v>
          </cell>
          <cell r="AU14002">
            <v>5</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v>5</v>
          </cell>
          <cell r="AT14004">
            <v>5</v>
          </cell>
          <cell r="AU14004">
            <v>5</v>
          </cell>
          <cell r="AV14004" t="str">
            <v>VIABLE</v>
          </cell>
        </row>
        <row r="14005">
          <cell r="AP14005">
            <v>290907</v>
          </cell>
          <cell r="AQ14005">
            <v>5000415</v>
          </cell>
          <cell r="AR14005">
            <v>5</v>
          </cell>
          <cell r="AS14005">
            <v>5</v>
          </cell>
          <cell r="AT14005">
            <v>5</v>
          </cell>
          <cell r="AU14005">
            <v>5</v>
          </cell>
          <cell r="AV14005" t="str">
            <v>VIABLE</v>
          </cell>
        </row>
        <row r="14006">
          <cell r="AP14006">
            <v>290832</v>
          </cell>
          <cell r="AQ14006">
            <v>50007670</v>
          </cell>
          <cell r="AR14006">
            <v>5</v>
          </cell>
          <cell r="AS14006">
            <v>5</v>
          </cell>
          <cell r="AT14006">
            <v>5</v>
          </cell>
          <cell r="AU14006">
            <v>5</v>
          </cell>
          <cell r="AV14006" t="str">
            <v>VIABLE</v>
          </cell>
        </row>
        <row r="14007">
          <cell r="AP14007">
            <v>290847</v>
          </cell>
          <cell r="AQ14007">
            <v>5000389</v>
          </cell>
          <cell r="AR14007">
            <v>5</v>
          </cell>
          <cell r="AS14007">
            <v>5</v>
          </cell>
          <cell r="AT14007">
            <v>5</v>
          </cell>
          <cell r="AU14007">
            <v>5</v>
          </cell>
          <cell r="AV14007" t="str">
            <v>VIABLE</v>
          </cell>
        </row>
        <row r="14008">
          <cell r="AP14008">
            <v>290955</v>
          </cell>
          <cell r="AQ14008">
            <v>5000434</v>
          </cell>
          <cell r="AR14008">
            <v>5</v>
          </cell>
          <cell r="AS14008">
            <v>5</v>
          </cell>
          <cell r="AT14008">
            <v>5</v>
          </cell>
          <cell r="AU14008">
            <v>5</v>
          </cell>
          <cell r="AV14008" t="str">
            <v>VIABLE</v>
          </cell>
        </row>
        <row r="14009">
          <cell r="AP14009">
            <v>471273</v>
          </cell>
          <cell r="AQ14009">
            <v>5007788</v>
          </cell>
          <cell r="AR14009">
            <v>5</v>
          </cell>
          <cell r="AS14009">
            <v>5</v>
          </cell>
          <cell r="AT14009">
            <v>5</v>
          </cell>
          <cell r="AU14009">
            <v>5</v>
          </cell>
          <cell r="AV14009" t="str">
            <v>VIABLE</v>
          </cell>
        </row>
        <row r="14010">
          <cell r="AP14010">
            <v>91021902</v>
          </cell>
          <cell r="AQ14010">
            <v>5009194</v>
          </cell>
          <cell r="AR14010">
            <v>5</v>
          </cell>
          <cell r="AS14010">
            <v>5</v>
          </cell>
          <cell r="AT14010">
            <v>5</v>
          </cell>
          <cell r="AU14010">
            <v>5</v>
          </cell>
          <cell r="AV14010" t="str">
            <v>VIABLE</v>
          </cell>
        </row>
        <row r="14011">
          <cell r="AP14011">
            <v>534168</v>
          </cell>
          <cell r="AQ14011">
            <v>5008313</v>
          </cell>
          <cell r="AR14011">
            <v>5</v>
          </cell>
          <cell r="AS14011">
            <v>5</v>
          </cell>
          <cell r="AT14011">
            <v>5</v>
          </cell>
          <cell r="AU14011">
            <v>5</v>
          </cell>
          <cell r="AV14011" t="str">
            <v>VIABLE</v>
          </cell>
        </row>
        <row r="14012">
          <cell r="AP14012">
            <v>291936</v>
          </cell>
          <cell r="AQ14012">
            <v>5000908</v>
          </cell>
          <cell r="AR14012">
            <v>5</v>
          </cell>
          <cell r="AS14012">
            <v>5</v>
          </cell>
          <cell r="AT14012">
            <v>5</v>
          </cell>
          <cell r="AU14012">
            <v>5</v>
          </cell>
          <cell r="AV14012" t="str">
            <v>VIABLE</v>
          </cell>
        </row>
        <row r="14013">
          <cell r="AP14013">
            <v>292051</v>
          </cell>
          <cell r="AQ14013">
            <v>5000988</v>
          </cell>
          <cell r="AR14013">
            <v>5</v>
          </cell>
          <cell r="AS14013">
            <v>5</v>
          </cell>
          <cell r="AT14013">
            <v>5</v>
          </cell>
          <cell r="AU14013">
            <v>5</v>
          </cell>
          <cell r="AV14013" t="str">
            <v>VIABLE</v>
          </cell>
        </row>
        <row r="14014">
          <cell r="AP14014">
            <v>292025</v>
          </cell>
          <cell r="AQ14014">
            <v>5000955</v>
          </cell>
          <cell r="AR14014">
            <v>5</v>
          </cell>
          <cell r="AS14014">
            <v>5</v>
          </cell>
          <cell r="AT14014">
            <v>5</v>
          </cell>
          <cell r="AU14014">
            <v>5</v>
          </cell>
          <cell r="AV14014" t="str">
            <v>VIABLE</v>
          </cell>
        </row>
        <row r="14015">
          <cell r="AP14015">
            <v>292112</v>
          </cell>
          <cell r="AQ14015">
            <v>5001029</v>
          </cell>
          <cell r="AR14015">
            <v>5</v>
          </cell>
          <cell r="AS14015">
            <v>5</v>
          </cell>
          <cell r="AT14015">
            <v>5</v>
          </cell>
          <cell r="AU14015">
            <v>5</v>
          </cell>
          <cell r="AV14015" t="str">
            <v>VIABLE</v>
          </cell>
        </row>
        <row r="14016">
          <cell r="AP14016">
            <v>292078</v>
          </cell>
          <cell r="AQ14016">
            <v>5001004</v>
          </cell>
          <cell r="AR14016">
            <v>5</v>
          </cell>
          <cell r="AS14016">
            <v>5</v>
          </cell>
          <cell r="AT14016">
            <v>5</v>
          </cell>
          <cell r="AU14016">
            <v>5</v>
          </cell>
          <cell r="AV14016" t="str">
            <v>VIABLE</v>
          </cell>
        </row>
        <row r="14017">
          <cell r="AP14017">
            <v>291987</v>
          </cell>
          <cell r="AQ14017">
            <v>5000938</v>
          </cell>
          <cell r="AR14017">
            <v>5</v>
          </cell>
          <cell r="AS14017">
            <v>5</v>
          </cell>
          <cell r="AT14017">
            <v>5</v>
          </cell>
          <cell r="AU14017">
            <v>5</v>
          </cell>
          <cell r="AV14017" t="str">
            <v>VIABLE</v>
          </cell>
        </row>
        <row r="14018">
          <cell r="AP14018">
            <v>292129</v>
          </cell>
          <cell r="AQ14018">
            <v>5001042</v>
          </cell>
          <cell r="AR14018">
            <v>5</v>
          </cell>
          <cell r="AS14018">
            <v>5</v>
          </cell>
          <cell r="AT14018">
            <v>5</v>
          </cell>
          <cell r="AU14018">
            <v>5</v>
          </cell>
          <cell r="AV14018" t="str">
            <v>VIABLE</v>
          </cell>
        </row>
        <row r="14019">
          <cell r="AP14019">
            <v>292040</v>
          </cell>
          <cell r="AQ14019">
            <v>5000974</v>
          </cell>
          <cell r="AR14019">
            <v>5</v>
          </cell>
          <cell r="AS14019">
            <v>5</v>
          </cell>
          <cell r="AT14019">
            <v>5</v>
          </cell>
          <cell r="AU14019">
            <v>5</v>
          </cell>
          <cell r="AV14019" t="str">
            <v>VIABLE</v>
          </cell>
        </row>
        <row r="14020">
          <cell r="AP14020">
            <v>292219</v>
          </cell>
          <cell r="AQ14020">
            <v>5001091</v>
          </cell>
          <cell r="AR14020">
            <v>5</v>
          </cell>
          <cell r="AS14020">
            <v>5</v>
          </cell>
          <cell r="AT14020">
            <v>5</v>
          </cell>
          <cell r="AU14020">
            <v>5</v>
          </cell>
          <cell r="AV14020" t="str">
            <v>VIABLE</v>
          </cell>
        </row>
        <row r="14021">
          <cell r="AP14021">
            <v>291257</v>
          </cell>
          <cell r="AQ14021">
            <v>5000602</v>
          </cell>
          <cell r="AR14021">
            <v>5</v>
          </cell>
          <cell r="AS14021">
            <v>5</v>
          </cell>
          <cell r="AT14021">
            <v>5</v>
          </cell>
          <cell r="AU14021">
            <v>5</v>
          </cell>
          <cell r="AV14021" t="str">
            <v>VIABLE</v>
          </cell>
        </row>
        <row r="14022">
          <cell r="AP14022">
            <v>291266</v>
          </cell>
          <cell r="AQ14022">
            <v>5000605</v>
          </cell>
          <cell r="AR14022">
            <v>5</v>
          </cell>
          <cell r="AS14022">
            <v>5</v>
          </cell>
          <cell r="AT14022">
            <v>5</v>
          </cell>
          <cell r="AU14022">
            <v>5</v>
          </cell>
          <cell r="AV14022" t="str">
            <v>VIABLE</v>
          </cell>
        </row>
        <row r="14023">
          <cell r="AP14023">
            <v>291305</v>
          </cell>
          <cell r="AQ14023">
            <v>5000619</v>
          </cell>
          <cell r="AR14023">
            <v>5</v>
          </cell>
          <cell r="AS14023">
            <v>5</v>
          </cell>
          <cell r="AT14023">
            <v>5</v>
          </cell>
          <cell r="AU14023">
            <v>5</v>
          </cell>
          <cell r="AV14023" t="str">
            <v>VIABLE</v>
          </cell>
        </row>
        <row r="14024">
          <cell r="AP14024">
            <v>291272</v>
          </cell>
          <cell r="AQ14024">
            <v>5000608</v>
          </cell>
          <cell r="AR14024">
            <v>5</v>
          </cell>
          <cell r="AS14024">
            <v>5</v>
          </cell>
          <cell r="AT14024">
            <v>5</v>
          </cell>
          <cell r="AU14024">
            <v>5</v>
          </cell>
          <cell r="AV14024" t="str">
            <v>VIABLE</v>
          </cell>
        </row>
        <row r="14025">
          <cell r="AP14025">
            <v>291296</v>
          </cell>
          <cell r="AQ14025">
            <v>5000616</v>
          </cell>
          <cell r="AR14025">
            <v>5</v>
          </cell>
          <cell r="AS14025">
            <v>5</v>
          </cell>
          <cell r="AT14025">
            <v>5</v>
          </cell>
          <cell r="AU14025">
            <v>5</v>
          </cell>
          <cell r="AV14025" t="str">
            <v>VIABLE</v>
          </cell>
        </row>
        <row r="14026">
          <cell r="AP14026">
            <v>291263</v>
          </cell>
          <cell r="AQ14026">
            <v>5000604</v>
          </cell>
          <cell r="AR14026">
            <v>5</v>
          </cell>
          <cell r="AS14026">
            <v>5</v>
          </cell>
          <cell r="AT14026">
            <v>5</v>
          </cell>
          <cell r="AU14026">
            <v>5</v>
          </cell>
          <cell r="AV14026" t="str">
            <v>VIABLE</v>
          </cell>
        </row>
        <row r="14027">
          <cell r="AP14027">
            <v>291278</v>
          </cell>
          <cell r="AQ14027">
            <v>5000610</v>
          </cell>
          <cell r="AR14027">
            <v>5</v>
          </cell>
          <cell r="AS14027">
            <v>5</v>
          </cell>
          <cell r="AT14027">
            <v>5</v>
          </cell>
          <cell r="AU14027">
            <v>5</v>
          </cell>
          <cell r="AV14027" t="str">
            <v>VIABLE</v>
          </cell>
        </row>
        <row r="14028">
          <cell r="AP14028">
            <v>291287</v>
          </cell>
          <cell r="AQ14028">
            <v>5000613</v>
          </cell>
          <cell r="AR14028">
            <v>5</v>
          </cell>
          <cell r="AS14028">
            <v>5</v>
          </cell>
          <cell r="AT14028">
            <v>5</v>
          </cell>
          <cell r="AU14028">
            <v>5</v>
          </cell>
          <cell r="AV14028" t="str">
            <v>VIABLE</v>
          </cell>
        </row>
        <row r="14029">
          <cell r="AP14029">
            <v>471279</v>
          </cell>
          <cell r="AQ14029">
            <v>5007794</v>
          </cell>
          <cell r="AR14029">
            <v>5</v>
          </cell>
          <cell r="AS14029">
            <v>5</v>
          </cell>
          <cell r="AT14029">
            <v>5</v>
          </cell>
          <cell r="AU14029">
            <v>5</v>
          </cell>
          <cell r="AV14029" t="str">
            <v>VIABLE</v>
          </cell>
        </row>
        <row r="14030">
          <cell r="AP14030">
            <v>471281</v>
          </cell>
          <cell r="AQ14030">
            <v>5007798</v>
          </cell>
          <cell r="AR14030">
            <v>5</v>
          </cell>
          <cell r="AS14030">
            <v>5</v>
          </cell>
          <cell r="AT14030">
            <v>5</v>
          </cell>
          <cell r="AU14030">
            <v>5</v>
          </cell>
          <cell r="AV14030" t="str">
            <v>VIABLE</v>
          </cell>
        </row>
        <row r="14031">
          <cell r="AP14031">
            <v>291299</v>
          </cell>
          <cell r="AQ14031">
            <v>5000617</v>
          </cell>
          <cell r="AR14031">
            <v>5</v>
          </cell>
          <cell r="AS14031">
            <v>5</v>
          </cell>
          <cell r="AT14031">
            <v>5</v>
          </cell>
          <cell r="AU14031">
            <v>5</v>
          </cell>
          <cell r="AV14031" t="str">
            <v>VIABLE</v>
          </cell>
        </row>
        <row r="14032">
          <cell r="AP14032">
            <v>291269</v>
          </cell>
          <cell r="AQ14032">
            <v>5000606</v>
          </cell>
          <cell r="AR14032">
            <v>5</v>
          </cell>
          <cell r="AS14032">
            <v>5</v>
          </cell>
          <cell r="AT14032">
            <v>5</v>
          </cell>
          <cell r="AU14032">
            <v>5</v>
          </cell>
          <cell r="AV14032" t="str">
            <v>VIABLE</v>
          </cell>
        </row>
        <row r="14033">
          <cell r="AP14033">
            <v>291281</v>
          </cell>
          <cell r="AQ14033">
            <v>5000611</v>
          </cell>
          <cell r="AR14033">
            <v>5</v>
          </cell>
          <cell r="AS14033">
            <v>5</v>
          </cell>
          <cell r="AT14033">
            <v>5</v>
          </cell>
          <cell r="AU14033">
            <v>5</v>
          </cell>
          <cell r="AV14033" t="str">
            <v>VIABLE</v>
          </cell>
        </row>
        <row r="14034">
          <cell r="AP14034">
            <v>607090</v>
          </cell>
          <cell r="AQ14034">
            <v>5008352</v>
          </cell>
          <cell r="AR14034">
            <v>5</v>
          </cell>
          <cell r="AS14034">
            <v>5</v>
          </cell>
          <cell r="AT14034">
            <v>5</v>
          </cell>
          <cell r="AU14034">
            <v>5</v>
          </cell>
          <cell r="AV14034" t="str">
            <v>VIABLE</v>
          </cell>
        </row>
        <row r="14035">
          <cell r="AP14035">
            <v>291290</v>
          </cell>
          <cell r="AQ14035">
            <v>5000614</v>
          </cell>
          <cell r="AR14035">
            <v>5</v>
          </cell>
          <cell r="AS14035">
            <v>5</v>
          </cell>
          <cell r="AT14035">
            <v>5</v>
          </cell>
          <cell r="AU14035">
            <v>5</v>
          </cell>
          <cell r="AV14035" t="str">
            <v>VIABLE</v>
          </cell>
        </row>
        <row r="14036">
          <cell r="AP14036">
            <v>297948</v>
          </cell>
          <cell r="AQ14036">
            <v>5003623</v>
          </cell>
          <cell r="AR14036">
            <v>5</v>
          </cell>
          <cell r="AS14036">
            <v>5</v>
          </cell>
          <cell r="AT14036">
            <v>5</v>
          </cell>
          <cell r="AU14036">
            <v>5</v>
          </cell>
          <cell r="AV14036" t="str">
            <v>VIABLE</v>
          </cell>
        </row>
        <row r="14037">
          <cell r="AP14037">
            <v>297936</v>
          </cell>
          <cell r="AQ14037">
            <v>5003617</v>
          </cell>
          <cell r="AR14037">
            <v>5</v>
          </cell>
          <cell r="AS14037">
            <v>5</v>
          </cell>
          <cell r="AT14037">
            <v>5</v>
          </cell>
          <cell r="AU14037">
            <v>5</v>
          </cell>
          <cell r="AV14037" t="str">
            <v>VIABLE</v>
          </cell>
        </row>
        <row r="14038">
          <cell r="AP14038">
            <v>297750</v>
          </cell>
          <cell r="AQ14038">
            <v>5003544</v>
          </cell>
          <cell r="AR14038">
            <v>5</v>
          </cell>
          <cell r="AS14038">
            <v>5</v>
          </cell>
          <cell r="AT14038">
            <v>5</v>
          </cell>
          <cell r="AU14038">
            <v>5</v>
          </cell>
          <cell r="AV14038" t="str">
            <v>VIABLE</v>
          </cell>
        </row>
        <row r="14039">
          <cell r="AP14039">
            <v>297496</v>
          </cell>
          <cell r="AQ14039">
            <v>5003448</v>
          </cell>
          <cell r="AR14039">
            <v>5</v>
          </cell>
          <cell r="AS14039">
            <v>5</v>
          </cell>
          <cell r="AT14039">
            <v>5</v>
          </cell>
          <cell r="AU14039">
            <v>5</v>
          </cell>
          <cell r="AV14039" t="str">
            <v>VIABLE</v>
          </cell>
        </row>
        <row r="14040">
          <cell r="AP14040">
            <v>297933</v>
          </cell>
          <cell r="AQ14040">
            <v>5003616</v>
          </cell>
          <cell r="AR14040">
            <v>5</v>
          </cell>
          <cell r="AS14040">
            <v>5</v>
          </cell>
          <cell r="AT14040">
            <v>5</v>
          </cell>
          <cell r="AU14040">
            <v>5</v>
          </cell>
          <cell r="AV14040" t="str">
            <v>VIABLE</v>
          </cell>
        </row>
        <row r="14041">
          <cell r="AP14041">
            <v>297200</v>
          </cell>
          <cell r="AQ14041">
            <v>5003338</v>
          </cell>
          <cell r="AR14041">
            <v>5</v>
          </cell>
          <cell r="AS14041">
            <v>5</v>
          </cell>
          <cell r="AT14041">
            <v>5</v>
          </cell>
          <cell r="AU14041">
            <v>5</v>
          </cell>
          <cell r="AV14041" t="str">
            <v>VIABLE</v>
          </cell>
        </row>
        <row r="14042">
          <cell r="AP14042">
            <v>298197</v>
          </cell>
          <cell r="AQ14042">
            <v>5003733</v>
          </cell>
          <cell r="AR14042">
            <v>5</v>
          </cell>
          <cell r="AS14042">
            <v>5</v>
          </cell>
          <cell r="AT14042">
            <v>5</v>
          </cell>
          <cell r="AU14042">
            <v>5</v>
          </cell>
          <cell r="AV14042" t="str">
            <v>VIABLE</v>
          </cell>
        </row>
        <row r="14043">
          <cell r="AP14043">
            <v>298188</v>
          </cell>
          <cell r="AQ14043">
            <v>5003729</v>
          </cell>
          <cell r="AR14043">
            <v>5</v>
          </cell>
          <cell r="AS14043">
            <v>5</v>
          </cell>
          <cell r="AT14043">
            <v>5</v>
          </cell>
          <cell r="AU14043">
            <v>5</v>
          </cell>
          <cell r="AV14043" t="str">
            <v>VIABLE</v>
          </cell>
        </row>
        <row r="14044">
          <cell r="AP14044">
            <v>297644</v>
          </cell>
          <cell r="AQ14044">
            <v>5003501</v>
          </cell>
          <cell r="AR14044">
            <v>5</v>
          </cell>
          <cell r="AS14044">
            <v>5</v>
          </cell>
          <cell r="AT14044">
            <v>5</v>
          </cell>
          <cell r="AU14044">
            <v>5</v>
          </cell>
          <cell r="AV14044" t="str">
            <v>VIABLE</v>
          </cell>
        </row>
        <row r="14045">
          <cell r="AP14045">
            <v>478499</v>
          </cell>
          <cell r="AQ14045">
            <v>5003396</v>
          </cell>
          <cell r="AR14045">
            <v>5</v>
          </cell>
          <cell r="AS14045">
            <v>5</v>
          </cell>
          <cell r="AT14045">
            <v>5</v>
          </cell>
          <cell r="AU14045">
            <v>5</v>
          </cell>
          <cell r="AV14045" t="str">
            <v>VIABLE</v>
          </cell>
        </row>
        <row r="14046">
          <cell r="AP14046">
            <v>91021941</v>
          </cell>
          <cell r="AQ14046">
            <v>5009336</v>
          </cell>
          <cell r="AR14046">
            <v>5</v>
          </cell>
          <cell r="AS14046">
            <v>5</v>
          </cell>
          <cell r="AT14046">
            <v>5</v>
          </cell>
          <cell r="AU14046">
            <v>5</v>
          </cell>
          <cell r="AV14046" t="str">
            <v>VIABLE</v>
          </cell>
        </row>
        <row r="14047">
          <cell r="AP14047">
            <v>298287</v>
          </cell>
          <cell r="AQ14047">
            <v>5003773</v>
          </cell>
          <cell r="AR14047">
            <v>5</v>
          </cell>
          <cell r="AS14047">
            <v>5</v>
          </cell>
          <cell r="AT14047">
            <v>5</v>
          </cell>
          <cell r="AU14047">
            <v>5</v>
          </cell>
          <cell r="AV14047" t="str">
            <v>VIABLE</v>
          </cell>
        </row>
        <row r="14048">
          <cell r="AP14048">
            <v>91021938</v>
          </cell>
          <cell r="AQ14048">
            <v>5009337</v>
          </cell>
          <cell r="AR14048">
            <v>5</v>
          </cell>
          <cell r="AS14048">
            <v>5</v>
          </cell>
          <cell r="AT14048">
            <v>5</v>
          </cell>
          <cell r="AU14048">
            <v>5</v>
          </cell>
          <cell r="AV14048" t="str">
            <v>VIABLE</v>
          </cell>
        </row>
        <row r="14049">
          <cell r="AP14049">
            <v>298047</v>
          </cell>
          <cell r="AQ14049">
            <v>5003671</v>
          </cell>
          <cell r="AR14049">
            <v>5</v>
          </cell>
          <cell r="AS14049">
            <v>5</v>
          </cell>
          <cell r="AT14049">
            <v>5</v>
          </cell>
          <cell r="AU14049">
            <v>5</v>
          </cell>
          <cell r="AV14049" t="str">
            <v>VIABLE</v>
          </cell>
        </row>
        <row r="14050">
          <cell r="AP14050">
            <v>297969</v>
          </cell>
          <cell r="AQ14050">
            <v>5003632</v>
          </cell>
          <cell r="AR14050">
            <v>5</v>
          </cell>
          <cell r="AS14050">
            <v>5</v>
          </cell>
          <cell r="AT14050">
            <v>5</v>
          </cell>
          <cell r="AU14050">
            <v>5</v>
          </cell>
          <cell r="AV14050" t="str">
            <v>VIABLE</v>
          </cell>
        </row>
        <row r="14051">
          <cell r="AP14051">
            <v>296691</v>
          </cell>
          <cell r="AQ14051">
            <v>5003109</v>
          </cell>
          <cell r="AR14051">
            <v>5</v>
          </cell>
          <cell r="AS14051">
            <v>5</v>
          </cell>
          <cell r="AT14051">
            <v>5</v>
          </cell>
          <cell r="AU14051">
            <v>5</v>
          </cell>
          <cell r="AV14051" t="str">
            <v>VIABLE</v>
          </cell>
        </row>
        <row r="14052">
          <cell r="AP14052">
            <v>297846</v>
          </cell>
          <cell r="AQ14052">
            <v>5003583</v>
          </cell>
          <cell r="AR14052">
            <v>5</v>
          </cell>
          <cell r="AS14052">
            <v>5</v>
          </cell>
          <cell r="AT14052">
            <v>5</v>
          </cell>
          <cell r="AU14052">
            <v>5</v>
          </cell>
          <cell r="AV14052" t="str">
            <v>VIABLE</v>
          </cell>
        </row>
        <row r="14053">
          <cell r="AP14053">
            <v>297083</v>
          </cell>
          <cell r="AQ14053">
            <v>5003289</v>
          </cell>
          <cell r="AR14053">
            <v>5</v>
          </cell>
          <cell r="AS14053">
            <v>5</v>
          </cell>
          <cell r="AT14053">
            <v>5</v>
          </cell>
          <cell r="AU14053">
            <v>5</v>
          </cell>
          <cell r="AV14053" t="str">
            <v>VIABLE</v>
          </cell>
        </row>
        <row r="14054">
          <cell r="AP14054">
            <v>298182</v>
          </cell>
          <cell r="AQ14054">
            <v>5003727</v>
          </cell>
          <cell r="AR14054">
            <v>5</v>
          </cell>
          <cell r="AS14054">
            <v>5</v>
          </cell>
          <cell r="AT14054">
            <v>5</v>
          </cell>
          <cell r="AU14054">
            <v>5</v>
          </cell>
          <cell r="AV14054" t="str">
            <v>VIABLE</v>
          </cell>
        </row>
        <row r="14055">
          <cell r="AP14055">
            <v>296159</v>
          </cell>
          <cell r="AQ14055">
            <v>5002857</v>
          </cell>
          <cell r="AR14055">
            <v>5</v>
          </cell>
          <cell r="AS14055">
            <v>5</v>
          </cell>
          <cell r="AT14055">
            <v>5</v>
          </cell>
          <cell r="AU14055">
            <v>5</v>
          </cell>
          <cell r="AV14055" t="str">
            <v>VIABLE</v>
          </cell>
        </row>
        <row r="14056">
          <cell r="AP14056">
            <v>296189</v>
          </cell>
          <cell r="AQ14056">
            <v>5002872</v>
          </cell>
          <cell r="AR14056">
            <v>5</v>
          </cell>
          <cell r="AS14056">
            <v>5</v>
          </cell>
          <cell r="AT14056">
            <v>5</v>
          </cell>
          <cell r="AU14056">
            <v>5</v>
          </cell>
          <cell r="AV14056" t="str">
            <v>VIABLE</v>
          </cell>
        </row>
        <row r="14057">
          <cell r="AP14057">
            <v>296141</v>
          </cell>
          <cell r="AQ14057">
            <v>5002843</v>
          </cell>
          <cell r="AR14057">
            <v>5</v>
          </cell>
          <cell r="AS14057">
            <v>5</v>
          </cell>
          <cell r="AT14057">
            <v>5</v>
          </cell>
          <cell r="AU14057">
            <v>5</v>
          </cell>
          <cell r="AV14057" t="str">
            <v>VIABLE</v>
          </cell>
        </row>
        <row r="14058">
          <cell r="AP14058">
            <v>531609</v>
          </cell>
          <cell r="AQ14058">
            <v>5008098</v>
          </cell>
          <cell r="AR14058">
            <v>5</v>
          </cell>
          <cell r="AS14058">
            <v>5</v>
          </cell>
          <cell r="AT14058">
            <v>5</v>
          </cell>
          <cell r="AU14058">
            <v>5</v>
          </cell>
          <cell r="AV14058" t="str">
            <v>VIABLE</v>
          </cell>
        </row>
        <row r="14059">
          <cell r="AP14059">
            <v>296224</v>
          </cell>
          <cell r="AQ14059">
            <v>5002893</v>
          </cell>
          <cell r="AR14059">
            <v>5</v>
          </cell>
          <cell r="AS14059">
            <v>5</v>
          </cell>
          <cell r="AT14059">
            <v>5</v>
          </cell>
          <cell r="AU14059">
            <v>5</v>
          </cell>
          <cell r="AV14059" t="str">
            <v>VIABLE</v>
          </cell>
        </row>
        <row r="14060">
          <cell r="AP14060">
            <v>296278</v>
          </cell>
          <cell r="AQ14060">
            <v>5002919</v>
          </cell>
          <cell r="AR14060">
            <v>5</v>
          </cell>
          <cell r="AS14060">
            <v>5</v>
          </cell>
          <cell r="AT14060">
            <v>5</v>
          </cell>
          <cell r="AU14060">
            <v>5</v>
          </cell>
          <cell r="AV14060" t="str">
            <v>VIABLE</v>
          </cell>
        </row>
        <row r="14061">
          <cell r="AP14061">
            <v>478337</v>
          </cell>
          <cell r="AQ14061">
            <v>5002822</v>
          </cell>
          <cell r="AR14061">
            <v>5</v>
          </cell>
          <cell r="AS14061">
            <v>5</v>
          </cell>
          <cell r="AT14061">
            <v>5</v>
          </cell>
          <cell r="AU14061">
            <v>5</v>
          </cell>
          <cell r="AV14061" t="str">
            <v>VIABLE</v>
          </cell>
        </row>
        <row r="14062">
          <cell r="AP14062">
            <v>91015992</v>
          </cell>
          <cell r="AQ14062">
            <v>50005432</v>
          </cell>
          <cell r="AR14062">
            <v>5</v>
          </cell>
          <cell r="AS14062">
            <v>5</v>
          </cell>
          <cell r="AT14062">
            <v>5</v>
          </cell>
          <cell r="AU14062">
            <v>5</v>
          </cell>
          <cell r="AV14062" t="str">
            <v>VIABLE</v>
          </cell>
        </row>
        <row r="14063">
          <cell r="AP14063">
            <v>91015991</v>
          </cell>
          <cell r="AQ14063">
            <v>50005432</v>
          </cell>
          <cell r="AR14063">
            <v>5</v>
          </cell>
          <cell r="AS14063">
            <v>5</v>
          </cell>
          <cell r="AT14063">
            <v>5</v>
          </cell>
          <cell r="AU14063">
            <v>5</v>
          </cell>
          <cell r="AV14063" t="str">
            <v>VIABLE</v>
          </cell>
        </row>
        <row r="14064">
          <cell r="AP14064">
            <v>296413</v>
          </cell>
          <cell r="AQ14064">
            <v>5002977</v>
          </cell>
          <cell r="AR14064">
            <v>5</v>
          </cell>
          <cell r="AS14064">
            <v>5</v>
          </cell>
          <cell r="AT14064">
            <v>5</v>
          </cell>
          <cell r="AU14064">
            <v>5</v>
          </cell>
          <cell r="AV14064" t="str">
            <v>VIABLE</v>
          </cell>
        </row>
        <row r="14065">
          <cell r="AP14065">
            <v>296257</v>
          </cell>
          <cell r="AQ14065">
            <v>5002911</v>
          </cell>
          <cell r="AR14065">
            <v>5</v>
          </cell>
          <cell r="AS14065">
            <v>5</v>
          </cell>
          <cell r="AT14065">
            <v>5</v>
          </cell>
          <cell r="AU14065">
            <v>5</v>
          </cell>
          <cell r="AV14065" t="str">
            <v>VIABLE</v>
          </cell>
        </row>
        <row r="14066">
          <cell r="AP14066">
            <v>91021937</v>
          </cell>
          <cell r="AQ14066">
            <v>5009334</v>
          </cell>
          <cell r="AR14066">
            <v>5</v>
          </cell>
          <cell r="AS14066">
            <v>5</v>
          </cell>
          <cell r="AT14066">
            <v>5</v>
          </cell>
          <cell r="AU14066">
            <v>5</v>
          </cell>
          <cell r="AV14066" t="str">
            <v>VIABLE</v>
          </cell>
        </row>
        <row r="14067">
          <cell r="AP14067">
            <v>91021952</v>
          </cell>
          <cell r="AQ14067">
            <v>5009333</v>
          </cell>
          <cell r="AR14067">
            <v>5</v>
          </cell>
          <cell r="AS14067">
            <v>5</v>
          </cell>
          <cell r="AT14067">
            <v>5</v>
          </cell>
          <cell r="AU14067">
            <v>5</v>
          </cell>
          <cell r="AV14067" t="str">
            <v>VIABLE</v>
          </cell>
        </row>
        <row r="14068">
          <cell r="AP14068">
            <v>91015993</v>
          </cell>
          <cell r="AQ14068">
            <v>50005433</v>
          </cell>
          <cell r="AR14068">
            <v>5</v>
          </cell>
          <cell r="AS14068">
            <v>5</v>
          </cell>
          <cell r="AT14068">
            <v>5</v>
          </cell>
          <cell r="AU14068">
            <v>5</v>
          </cell>
          <cell r="AV14068" t="str">
            <v>VIABLE</v>
          </cell>
        </row>
        <row r="14069">
          <cell r="AP14069">
            <v>296380</v>
          </cell>
          <cell r="AQ14069">
            <v>5002961</v>
          </cell>
          <cell r="AR14069">
            <v>5</v>
          </cell>
          <cell r="AS14069">
            <v>5</v>
          </cell>
          <cell r="AT14069">
            <v>5</v>
          </cell>
          <cell r="AU14069">
            <v>5</v>
          </cell>
          <cell r="AV14069" t="str">
            <v>VIABLE</v>
          </cell>
        </row>
        <row r="14070">
          <cell r="AP14070">
            <v>296383</v>
          </cell>
          <cell r="AQ14070">
            <v>5002962</v>
          </cell>
          <cell r="AR14070">
            <v>5</v>
          </cell>
          <cell r="AS14070">
            <v>5</v>
          </cell>
          <cell r="AT14070">
            <v>5</v>
          </cell>
          <cell r="AU14070">
            <v>5</v>
          </cell>
          <cell r="AV14070" t="str">
            <v>VIABLE</v>
          </cell>
        </row>
        <row r="14071">
          <cell r="AP14071">
            <v>296325</v>
          </cell>
          <cell r="AQ14071">
            <v>5002940</v>
          </cell>
          <cell r="AR14071">
            <v>5</v>
          </cell>
          <cell r="AS14071">
            <v>5</v>
          </cell>
          <cell r="AT14071">
            <v>5</v>
          </cell>
          <cell r="AU14071">
            <v>5</v>
          </cell>
          <cell r="AV14071" t="str">
            <v>VIABLE</v>
          </cell>
        </row>
        <row r="14072">
          <cell r="AP14072">
            <v>296198</v>
          </cell>
          <cell r="AQ14072">
            <v>5002882</v>
          </cell>
          <cell r="AR14072">
            <v>5</v>
          </cell>
          <cell r="AS14072">
            <v>5</v>
          </cell>
          <cell r="AT14072">
            <v>5</v>
          </cell>
          <cell r="AU14072">
            <v>5</v>
          </cell>
          <cell r="AV14072" t="str">
            <v>VIABLE</v>
          </cell>
        </row>
        <row r="14073">
          <cell r="AP14073">
            <v>91016015</v>
          </cell>
          <cell r="AQ14073">
            <v>5002977</v>
          </cell>
          <cell r="AR14073">
            <v>5</v>
          </cell>
          <cell r="AS14073">
            <v>5</v>
          </cell>
          <cell r="AT14073">
            <v>5</v>
          </cell>
          <cell r="AU14073">
            <v>5</v>
          </cell>
          <cell r="AV14073" t="str">
            <v>VIABLE</v>
          </cell>
        </row>
        <row r="14074">
          <cell r="AP14074">
            <v>296192</v>
          </cell>
          <cell r="AQ14074">
            <v>5002880</v>
          </cell>
          <cell r="AR14074">
            <v>5</v>
          </cell>
          <cell r="AS14074">
            <v>5</v>
          </cell>
          <cell r="AT14074">
            <v>5</v>
          </cell>
          <cell r="AU14074">
            <v>5</v>
          </cell>
          <cell r="AV14074" t="str">
            <v>VIABLE</v>
          </cell>
        </row>
        <row r="14075">
          <cell r="AP14075">
            <v>296304</v>
          </cell>
          <cell r="AQ14075">
            <v>5002931</v>
          </cell>
          <cell r="AR14075">
            <v>5</v>
          </cell>
          <cell r="AS14075">
            <v>5</v>
          </cell>
          <cell r="AT14075">
            <v>5</v>
          </cell>
          <cell r="AU14075">
            <v>5</v>
          </cell>
          <cell r="AV14075" t="str">
            <v>VIABLE</v>
          </cell>
        </row>
        <row r="14076">
          <cell r="AP14076">
            <v>296242</v>
          </cell>
          <cell r="AQ14076">
            <v>5002902</v>
          </cell>
          <cell r="AR14076">
            <v>5</v>
          </cell>
          <cell r="AS14076">
            <v>5</v>
          </cell>
          <cell r="AT14076">
            <v>5</v>
          </cell>
          <cell r="AU14076">
            <v>5</v>
          </cell>
          <cell r="AV14076" t="str">
            <v>VIABLE</v>
          </cell>
        </row>
        <row r="14077">
          <cell r="AP14077">
            <v>479475</v>
          </cell>
          <cell r="AQ14077">
            <v>5007461</v>
          </cell>
          <cell r="AR14077">
            <v>5</v>
          </cell>
          <cell r="AS14077">
            <v>5</v>
          </cell>
          <cell r="AT14077">
            <v>5</v>
          </cell>
          <cell r="AU14077">
            <v>5</v>
          </cell>
          <cell r="AV14077" t="str">
            <v>VIABLE</v>
          </cell>
        </row>
        <row r="14078">
          <cell r="AP14078">
            <v>479471</v>
          </cell>
          <cell r="AQ14078">
            <v>5007456</v>
          </cell>
          <cell r="AR14078">
            <v>5</v>
          </cell>
          <cell r="AS14078">
            <v>5</v>
          </cell>
          <cell r="AT14078">
            <v>5</v>
          </cell>
          <cell r="AU14078">
            <v>5</v>
          </cell>
          <cell r="AV14078" t="str">
            <v>VIABLE</v>
          </cell>
        </row>
        <row r="14079">
          <cell r="AP14079">
            <v>479465</v>
          </cell>
          <cell r="AQ14079">
            <v>5007449</v>
          </cell>
          <cell r="AR14079">
            <v>5</v>
          </cell>
          <cell r="AS14079">
            <v>5</v>
          </cell>
          <cell r="AT14079">
            <v>5</v>
          </cell>
          <cell r="AU14079">
            <v>5</v>
          </cell>
          <cell r="AV14079" t="str">
            <v>VIABLE</v>
          </cell>
        </row>
        <row r="14080">
          <cell r="AP14080">
            <v>479506</v>
          </cell>
          <cell r="AQ14080">
            <v>5007540</v>
          </cell>
          <cell r="AR14080">
            <v>5</v>
          </cell>
          <cell r="AS14080">
            <v>5</v>
          </cell>
          <cell r="AT14080">
            <v>5</v>
          </cell>
          <cell r="AU14080">
            <v>5</v>
          </cell>
          <cell r="AV14080" t="str">
            <v>VIABLE</v>
          </cell>
        </row>
        <row r="14081">
          <cell r="AP14081">
            <v>479487</v>
          </cell>
          <cell r="AQ14081">
            <v>5007479</v>
          </cell>
          <cell r="AR14081">
            <v>5</v>
          </cell>
          <cell r="AS14081">
            <v>5</v>
          </cell>
          <cell r="AT14081">
            <v>5</v>
          </cell>
          <cell r="AU14081">
            <v>5</v>
          </cell>
          <cell r="AV14081" t="str">
            <v>VIABLE</v>
          </cell>
        </row>
        <row r="14082">
          <cell r="AP14082">
            <v>91021677</v>
          </cell>
          <cell r="AQ14082">
            <v>5009611</v>
          </cell>
          <cell r="AR14082">
            <v>5</v>
          </cell>
          <cell r="AS14082">
            <v>5</v>
          </cell>
          <cell r="AT14082">
            <v>5</v>
          </cell>
          <cell r="AU14082">
            <v>5</v>
          </cell>
          <cell r="AV14082" t="str">
            <v>VIABLE</v>
          </cell>
        </row>
        <row r="14083">
          <cell r="AP14083">
            <v>91021676</v>
          </cell>
          <cell r="AQ14083">
            <v>5009610</v>
          </cell>
          <cell r="AR14083">
            <v>5</v>
          </cell>
          <cell r="AS14083">
            <v>5</v>
          </cell>
          <cell r="AT14083">
            <v>5</v>
          </cell>
          <cell r="AU14083">
            <v>5</v>
          </cell>
          <cell r="AV14083" t="str">
            <v>VIABLE</v>
          </cell>
        </row>
        <row r="14084">
          <cell r="AP14084">
            <v>479505</v>
          </cell>
          <cell r="AQ14084">
            <v>5007539</v>
          </cell>
          <cell r="AR14084">
            <v>5</v>
          </cell>
          <cell r="AS14084">
            <v>5</v>
          </cell>
          <cell r="AT14084">
            <v>5</v>
          </cell>
          <cell r="AU14084">
            <v>5</v>
          </cell>
          <cell r="AV14084" t="str">
            <v>VIABLE</v>
          </cell>
        </row>
        <row r="14085">
          <cell r="AP14085">
            <v>91021631</v>
          </cell>
          <cell r="AQ14085">
            <v>5009610</v>
          </cell>
          <cell r="AR14085">
            <v>5</v>
          </cell>
          <cell r="AS14085">
            <v>5</v>
          </cell>
          <cell r="AT14085">
            <v>5</v>
          </cell>
          <cell r="AU14085">
            <v>5</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Entidad)"/>
      <sheetName val="PROPUESTA ECONOMICA(proponente)"/>
      <sheetName val="AIU"/>
      <sheetName val="PMA-PGS-PMT"/>
      <sheetName val="AIU PMA-PGS-PMT"/>
      <sheetName val="VALOR ESTUDIOS Y DISEÑOS"/>
      <sheetName val="ITEMS"/>
      <sheetName val="INSUMOS"/>
      <sheetName val="PROFESIONALES"/>
      <sheetName val="ANEXO-SUM-PRECIOS-OBRA"/>
      <sheetName val="ANEXO SUM-PRECIOS-DIAG-EYD"/>
      <sheetName val="APU-DIAGNOSTICOS"/>
      <sheetName val="APU-EYD-RECONSTR"/>
      <sheetName val="APU-EYD-REHAB"/>
      <sheetName val="AJUSTES"/>
      <sheetName val="DESGLOSE APU CD-PMA-PGS-PMT"/>
      <sheetName val="INSUMOS PMA-PGS-PMT"/>
      <sheetName val="F.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v>322</v>
          </cell>
          <cell r="C2" t="str">
            <v>CONCRETO GRAVA COMÚN 2000 PSI 14 MPa (140 Kg/m2)</v>
          </cell>
          <cell r="D2" t="str">
            <v>M3</v>
          </cell>
          <cell r="E2">
            <v>359380</v>
          </cell>
          <cell r="F2" t="str">
            <v>Actualización 2022 -I + MO 2023</v>
          </cell>
          <cell r="G2">
            <v>359380</v>
          </cell>
        </row>
        <row r="3">
          <cell r="B3">
            <v>323</v>
          </cell>
          <cell r="C3" t="str">
            <v>CONCRETO GRAVA COMÚN 2500 PSI 17 MPa (175 Kg/cm2)</v>
          </cell>
          <cell r="D3" t="str">
            <v>M3</v>
          </cell>
          <cell r="E3">
            <v>371875</v>
          </cell>
          <cell r="F3" t="str">
            <v>Actualización 2022 -I + MO 2023</v>
          </cell>
          <cell r="G3" t="str">
            <v>PRECIOS IDU</v>
          </cell>
        </row>
        <row r="4">
          <cell r="B4">
            <v>324</v>
          </cell>
          <cell r="C4" t="str">
            <v>CONCRETO GRAVA COMÚN 3000 PSI  21 MPa (210 Kg/cm2)</v>
          </cell>
          <cell r="D4" t="str">
            <v>M3</v>
          </cell>
          <cell r="E4">
            <v>384965</v>
          </cell>
          <cell r="F4" t="str">
            <v>Actualización 2022 -I + MO 2023</v>
          </cell>
          <cell r="G4" t="str">
            <v>PRECIOS IDU</v>
          </cell>
        </row>
        <row r="5">
          <cell r="B5">
            <v>325</v>
          </cell>
          <cell r="C5" t="str">
            <v>CONCRETO GRAVA COMÚN 3500 PSI 24 MPa (245 Kg/cm2)</v>
          </cell>
          <cell r="D5" t="str">
            <v>M3</v>
          </cell>
          <cell r="E5">
            <v>397460</v>
          </cell>
          <cell r="F5" t="str">
            <v>Actualización 2022 -I + MO 2023</v>
          </cell>
          <cell r="G5" t="str">
            <v>PRECIOS IDU</v>
          </cell>
        </row>
        <row r="6">
          <cell r="B6">
            <v>326</v>
          </cell>
          <cell r="C6" t="str">
            <v>CONCRETO GRAVA COMÚN 4000 PSI 27 MPa (280 Kg/cm2)</v>
          </cell>
          <cell r="D6" t="str">
            <v>M3</v>
          </cell>
          <cell r="E6">
            <v>408587</v>
          </cell>
          <cell r="F6" t="str">
            <v>Actualización 2022 -I + MO 2023</v>
          </cell>
          <cell r="G6" t="str">
            <v>PRECIOS IDU</v>
          </cell>
        </row>
        <row r="7">
          <cell r="B7">
            <v>328</v>
          </cell>
          <cell r="C7" t="str">
            <v>CONCRETO GRAVA COMÚN 5000 PSI 34 MPa (350 Kg/cm2)</v>
          </cell>
          <cell r="D7" t="str">
            <v>M3</v>
          </cell>
          <cell r="E7">
            <v>435540</v>
          </cell>
          <cell r="F7" t="str">
            <v>Actualización 2022 -I + MO 2023</v>
          </cell>
          <cell r="G7" t="str">
            <v>PRECIOS IDU</v>
          </cell>
        </row>
        <row r="8">
          <cell r="B8">
            <v>333</v>
          </cell>
          <cell r="C8" t="str">
            <v>CONCRETO GRAVA FINA 3000 PSI 21 MPa (210 Kg/cm2)</v>
          </cell>
          <cell r="D8" t="str">
            <v>M3</v>
          </cell>
          <cell r="E8">
            <v>387345</v>
          </cell>
          <cell r="F8" t="str">
            <v>Actualización 2022 -I + MO 2023</v>
          </cell>
          <cell r="G8" t="str">
            <v>PRECIOS IDU</v>
          </cell>
        </row>
        <row r="9">
          <cell r="B9">
            <v>366</v>
          </cell>
          <cell r="C9" t="str">
            <v>MORTERO 2000 PSI 14 MPa (140 Kg/cm2)</v>
          </cell>
          <cell r="D9" t="str">
            <v>M3</v>
          </cell>
          <cell r="E9">
            <v>387970</v>
          </cell>
          <cell r="F9" t="str">
            <v>Actualización 2022 -I + MO 2023</v>
          </cell>
          <cell r="G9" t="str">
            <v>PRECIOS IDU</v>
          </cell>
        </row>
        <row r="10">
          <cell r="B10">
            <v>1505</v>
          </cell>
          <cell r="C10" t="str">
            <v>COMPACTADOR DE LLANTAS - MASA SIN LASTRES DE 9 A 11 TONELADAS - INCLUYE OPERARIO Y COMBUSTIBLE</v>
          </cell>
          <cell r="D10" t="str">
            <v>HR</v>
          </cell>
          <cell r="E10">
            <v>160757</v>
          </cell>
          <cell r="F10" t="str">
            <v>Actualización 2022 -I + MO 2023</v>
          </cell>
          <cell r="G10" t="str">
            <v>PRECIOS IDU</v>
          </cell>
        </row>
        <row r="11">
          <cell r="B11">
            <v>1512</v>
          </cell>
          <cell r="C11" t="str">
            <v>GRAMA</v>
          </cell>
          <cell r="D11" t="str">
            <v>M2</v>
          </cell>
          <cell r="E11">
            <v>8500</v>
          </cell>
          <cell r="F11" t="str">
            <v>Actualización 2022 -I + MO 2023</v>
          </cell>
          <cell r="G11" t="str">
            <v>PRECIOS IDU</v>
          </cell>
        </row>
        <row r="12">
          <cell r="B12">
            <v>1515</v>
          </cell>
          <cell r="C12" t="str">
            <v>FORMALETA METÁLICA SARDINEL</v>
          </cell>
          <cell r="D12" t="str">
            <v>ML/DI</v>
          </cell>
          <cell r="E12">
            <v>321</v>
          </cell>
          <cell r="F12" t="str">
            <v>Actualización 2022 -I + MO 2023</v>
          </cell>
          <cell r="G12" t="str">
            <v>PRECIOS IDU</v>
          </cell>
        </row>
        <row r="13">
          <cell r="B13">
            <v>1794</v>
          </cell>
          <cell r="C13" t="str">
            <v>ALAMBRE RECOCIDO No.18</v>
          </cell>
          <cell r="D13" t="str">
            <v>KG</v>
          </cell>
          <cell r="E13">
            <v>4284</v>
          </cell>
          <cell r="F13" t="str">
            <v>Actualización 2022 -I + MO 2023</v>
          </cell>
          <cell r="G13" t="str">
            <v>PRECIOS IDU</v>
          </cell>
        </row>
        <row r="14">
          <cell r="B14">
            <v>2273</v>
          </cell>
          <cell r="C14" t="str">
            <v>LADRILLO TOLETE RECOCIDO 24x12x6</v>
          </cell>
          <cell r="D14" t="str">
            <v>UN</v>
          </cell>
          <cell r="E14">
            <v>761</v>
          </cell>
          <cell r="F14" t="str">
            <v>Actualización 2022 -I + MO 2023</v>
          </cell>
          <cell r="G14" t="str">
            <v>PRECIOS IDU</v>
          </cell>
        </row>
        <row r="15">
          <cell r="B15">
            <v>2307</v>
          </cell>
          <cell r="C15" t="str">
            <v>ARENA DE PEÑA</v>
          </cell>
          <cell r="D15" t="str">
            <v>M3</v>
          </cell>
          <cell r="E15">
            <v>41650</v>
          </cell>
          <cell r="F15" t="str">
            <v>Actualización 2022 -I + MO 2023</v>
          </cell>
          <cell r="G15" t="str">
            <v>PRECIOS IDU</v>
          </cell>
        </row>
        <row r="16">
          <cell r="B16">
            <v>2308</v>
          </cell>
          <cell r="C16" t="str">
            <v>ARENA DE RIO</v>
          </cell>
          <cell r="D16" t="str">
            <v>M3</v>
          </cell>
          <cell r="E16">
            <v>119000</v>
          </cell>
          <cell r="F16" t="str">
            <v>Actualización 2022 -I + MO 2023</v>
          </cell>
          <cell r="G16" t="str">
            <v>PRECIOS IDU</v>
          </cell>
        </row>
        <row r="17">
          <cell r="B17">
            <v>2551</v>
          </cell>
          <cell r="C17" t="str">
            <v>MARCO Y TAPA PARA CAJA DE INSPECCIÓN 0.5x0.5m</v>
          </cell>
          <cell r="D17" t="str">
            <v>UN</v>
          </cell>
          <cell r="E17">
            <v>138216</v>
          </cell>
          <cell r="F17" t="str">
            <v>Actualización 2022 -I + MO 2023</v>
          </cell>
          <cell r="G17" t="str">
            <v>PRECIOS IDU</v>
          </cell>
        </row>
        <row r="18">
          <cell r="B18">
            <v>2798</v>
          </cell>
          <cell r="C18" t="str">
            <v>LADRILLO TOLETE COMUN</v>
          </cell>
          <cell r="D18" t="str">
            <v>UN</v>
          </cell>
          <cell r="E18">
            <v>550</v>
          </cell>
          <cell r="F18" t="str">
            <v>Actualización 2022 -I + MO 2023</v>
          </cell>
          <cell r="G18" t="str">
            <v>PRECIOS IDU</v>
          </cell>
        </row>
        <row r="19">
          <cell r="B19">
            <v>2910</v>
          </cell>
          <cell r="C19" t="str">
            <v>RECEBO COMUN</v>
          </cell>
          <cell r="D19" t="str">
            <v>M3</v>
          </cell>
          <cell r="E19">
            <v>3927</v>
          </cell>
          <cell r="F19" t="str">
            <v>Actualización 2022 -I + MO 2023</v>
          </cell>
          <cell r="G19" t="str">
            <v>PRECIOS IDU</v>
          </cell>
        </row>
        <row r="20">
          <cell r="B20">
            <v>3386</v>
          </cell>
          <cell r="C20" t="str">
            <v>FORMALETA PARAL CORTO-CAMILLA  0.73x1.4m (M2)</v>
          </cell>
          <cell r="D20" t="str">
            <v>M2/MES</v>
          </cell>
          <cell r="E20">
            <v>6902</v>
          </cell>
          <cell r="F20" t="str">
            <v>Actualización 2022 -I + MO 2023</v>
          </cell>
          <cell r="G20" t="str">
            <v>PRECIOS IDU</v>
          </cell>
        </row>
        <row r="21">
          <cell r="B21">
            <v>3995</v>
          </cell>
          <cell r="C21" t="str">
            <v>FORMALETA MADERA PARA TAPAS-CAJAS Y CAMARAS</v>
          </cell>
          <cell r="D21" t="str">
            <v>M2</v>
          </cell>
          <cell r="E21">
            <v>41319</v>
          </cell>
          <cell r="F21" t="str">
            <v>Actualización 2022 -I + MO 2023</v>
          </cell>
          <cell r="G21" t="str">
            <v>PRECIOS IDU</v>
          </cell>
        </row>
        <row r="22">
          <cell r="B22">
            <v>4513</v>
          </cell>
          <cell r="C22" t="str">
            <v>DUCTO TELEFONICO LIVIANO PVC TIPO EB D=3"</v>
          </cell>
          <cell r="D22" t="str">
            <v>ML</v>
          </cell>
          <cell r="E22">
            <v>13987</v>
          </cell>
          <cell r="F22" t="str">
            <v>Actualización 2022 -I + MO 2023</v>
          </cell>
          <cell r="G22" t="str">
            <v>PRECIOS IDU</v>
          </cell>
        </row>
        <row r="23">
          <cell r="B23">
            <v>4514</v>
          </cell>
          <cell r="C23" t="str">
            <v>DUCTO TELEFONICO LIVIANO PVC TIPO EB D=4"</v>
          </cell>
          <cell r="D23" t="str">
            <v>ML</v>
          </cell>
          <cell r="E23">
            <v>24081</v>
          </cell>
          <cell r="F23" t="str">
            <v>Actualización 2022 -I + MO 2023</v>
          </cell>
          <cell r="G23" t="str">
            <v>PRECIOS IDU</v>
          </cell>
        </row>
        <row r="24">
          <cell r="B24">
            <v>4520</v>
          </cell>
          <cell r="C24" t="str">
            <v>DUCTO PVC TIPO TDP D=3"</v>
          </cell>
          <cell r="D24" t="str">
            <v>ML</v>
          </cell>
          <cell r="E24">
            <v>18689</v>
          </cell>
          <cell r="F24" t="str">
            <v>Actualización 2022 -I + MO 2023</v>
          </cell>
          <cell r="G24" t="str">
            <v>PRECIOS IDU</v>
          </cell>
        </row>
        <row r="25">
          <cell r="B25">
            <v>4521</v>
          </cell>
          <cell r="C25" t="str">
            <v>DUCTO PVC TIPO TDP D=4"</v>
          </cell>
          <cell r="D25" t="str">
            <v>ML</v>
          </cell>
          <cell r="E25">
            <v>23150</v>
          </cell>
          <cell r="F25" t="str">
            <v>Actualización 2022 -I + MO 2023</v>
          </cell>
          <cell r="G25" t="str">
            <v>PRECIOS IDU</v>
          </cell>
        </row>
        <row r="26">
          <cell r="B26">
            <v>4594</v>
          </cell>
          <cell r="C26" t="str">
            <v>CODO G.RAD. PVC U.M. NORMA NTC 382 90° D=2" RDE 21</v>
          </cell>
          <cell r="D26" t="str">
            <v>UN</v>
          </cell>
          <cell r="E26">
            <v>73221</v>
          </cell>
          <cell r="F26" t="str">
            <v>Actualización 2022 -I + MO 2023</v>
          </cell>
          <cell r="G26" t="str">
            <v>PRECIOS IDU</v>
          </cell>
        </row>
        <row r="27">
          <cell r="B27">
            <v>4596</v>
          </cell>
          <cell r="C27" t="str">
            <v>CODO G.RAD. PVC U.M. NORMA NTC 382 90° D=4" RDE 21</v>
          </cell>
          <cell r="D27" t="str">
            <v>UN</v>
          </cell>
          <cell r="E27">
            <v>146062</v>
          </cell>
          <cell r="F27" t="str">
            <v>Actualización 2022 -I + MO 2023</v>
          </cell>
          <cell r="G27" t="str">
            <v>PRECIOS IDU</v>
          </cell>
        </row>
        <row r="28">
          <cell r="B28">
            <v>4598</v>
          </cell>
          <cell r="C28" t="str">
            <v>CODO G.RAD. PVC U.M. NORMA NTC 382 90° D=8" RDE 21</v>
          </cell>
          <cell r="D28" t="str">
            <v>UN</v>
          </cell>
          <cell r="E28">
            <v>1094076</v>
          </cell>
          <cell r="F28" t="str">
            <v>Actualización 2022 -I + MO 2023</v>
          </cell>
          <cell r="G28" t="str">
            <v>PRECIOS IDU</v>
          </cell>
        </row>
        <row r="29">
          <cell r="B29">
            <v>4600</v>
          </cell>
          <cell r="C29" t="str">
            <v>CODO G.RAD. PVC U.M. NORMA NTC 382 90° D=12" RDE 21</v>
          </cell>
          <cell r="D29" t="str">
            <v>UN</v>
          </cell>
          <cell r="E29">
            <v>3229502</v>
          </cell>
          <cell r="F29" t="str">
            <v>Actualización 2022 -I + MO 2023</v>
          </cell>
          <cell r="G29" t="str">
            <v>PRECIOS IDU</v>
          </cell>
        </row>
        <row r="30">
          <cell r="B30">
            <v>4608</v>
          </cell>
          <cell r="C30" t="str">
            <v>UNION PVC U.M. NORMA NTC 382 D=2"</v>
          </cell>
          <cell r="D30" t="str">
            <v>UN</v>
          </cell>
          <cell r="E30">
            <v>33683</v>
          </cell>
          <cell r="F30" t="str">
            <v>Actualización 2022 -I + MO 2023</v>
          </cell>
          <cell r="G30" t="str">
            <v>PRECIOS IDU</v>
          </cell>
        </row>
        <row r="31">
          <cell r="B31">
            <v>4609</v>
          </cell>
          <cell r="C31" t="str">
            <v>UNION PVC U.M. NORMA NTC 382 D=3"</v>
          </cell>
          <cell r="D31" t="str">
            <v>UN</v>
          </cell>
          <cell r="E31">
            <v>55455</v>
          </cell>
          <cell r="F31" t="str">
            <v>Actualización 2022 -I + MO 2023</v>
          </cell>
          <cell r="G31" t="str">
            <v>PRECIOS IDU</v>
          </cell>
        </row>
        <row r="32">
          <cell r="B32">
            <v>4610</v>
          </cell>
          <cell r="C32" t="str">
            <v>UNION PVC U.M. NORMA NTC 382 D=4"</v>
          </cell>
          <cell r="D32" t="str">
            <v>UN</v>
          </cell>
          <cell r="E32">
            <v>80806</v>
          </cell>
          <cell r="F32" t="str">
            <v>Actualización 2022 -I + MO 2023</v>
          </cell>
          <cell r="G32" t="str">
            <v>PRECIOS IDU</v>
          </cell>
        </row>
        <row r="33">
          <cell r="B33">
            <v>4611</v>
          </cell>
          <cell r="C33" t="str">
            <v>UNION PVC U.M. NORMA NTC 382 D=6"</v>
          </cell>
          <cell r="D33" t="str">
            <v>UN</v>
          </cell>
          <cell r="E33">
            <v>188670</v>
          </cell>
          <cell r="F33" t="str">
            <v>Actualización 2022 -I + MO 2023</v>
          </cell>
          <cell r="G33" t="str">
            <v>PRECIOS IDU</v>
          </cell>
        </row>
        <row r="34">
          <cell r="B34">
            <v>4612</v>
          </cell>
          <cell r="C34" t="str">
            <v>UNION PVC U.M. NORMA NTC 382 D=8"</v>
          </cell>
          <cell r="D34" t="str">
            <v>UN</v>
          </cell>
          <cell r="E34">
            <v>346624</v>
          </cell>
          <cell r="F34" t="str">
            <v>Actualización 2022 -I + MO 2023</v>
          </cell>
          <cell r="G34" t="str">
            <v>PRECIOS IDU</v>
          </cell>
        </row>
        <row r="35">
          <cell r="B35">
            <v>4613</v>
          </cell>
          <cell r="C35" t="str">
            <v>UNION PVC U.M. NORMA NTC 382 D=10"</v>
          </cell>
          <cell r="D35" t="str">
            <v>UN</v>
          </cell>
          <cell r="E35">
            <v>619311</v>
          </cell>
          <cell r="F35" t="str">
            <v>Actualización 2022 -I + MO 2023</v>
          </cell>
          <cell r="G35" t="str">
            <v>PRECIOS IDU</v>
          </cell>
        </row>
        <row r="36">
          <cell r="B36">
            <v>4614</v>
          </cell>
          <cell r="C36" t="str">
            <v>UNION PVC U.M. NORMA NTC 382 D=12"</v>
          </cell>
          <cell r="D36" t="str">
            <v>UN</v>
          </cell>
          <cell r="E36">
            <v>959797</v>
          </cell>
          <cell r="F36" t="str">
            <v>Actualización 2022 -I + MO 2023</v>
          </cell>
          <cell r="G36" t="str">
            <v>PRECIOS IDU</v>
          </cell>
        </row>
        <row r="37">
          <cell r="B37">
            <v>4675</v>
          </cell>
          <cell r="C37" t="str">
            <v>CEMENTO GRIS TIPO III (Bulto x 50 Kg)</v>
          </cell>
          <cell r="D37" t="str">
            <v>UN</v>
          </cell>
          <cell r="E37">
            <v>26000</v>
          </cell>
          <cell r="F37" t="str">
            <v>Actualización 2022 -I + MO 2023</v>
          </cell>
          <cell r="G37" t="str">
            <v>PRECIOS IDU</v>
          </cell>
        </row>
        <row r="38">
          <cell r="B38">
            <v>4694</v>
          </cell>
          <cell r="C38" t="str">
            <v>TUBERIA CONDUIT GALVANIZADA RMC D=1"</v>
          </cell>
          <cell r="D38" t="str">
            <v>ML</v>
          </cell>
          <cell r="E38">
            <v>33583</v>
          </cell>
          <cell r="F38" t="str">
            <v>Actualización 2022 -I + MO 2023</v>
          </cell>
          <cell r="G38" t="str">
            <v>PRECIOS IDU</v>
          </cell>
        </row>
        <row r="39">
          <cell r="B39">
            <v>4697</v>
          </cell>
          <cell r="C39" t="str">
            <v>TUBERIA CONDUIT GALVANIZADA RMC D=1 1/2"</v>
          </cell>
          <cell r="D39" t="str">
            <v>ML</v>
          </cell>
          <cell r="E39">
            <v>39667</v>
          </cell>
          <cell r="F39" t="str">
            <v>Actualización 2022 -I + MO 2023</v>
          </cell>
          <cell r="G39" t="str">
            <v>PRECIOS IDU</v>
          </cell>
        </row>
        <row r="40">
          <cell r="B40">
            <v>5038</v>
          </cell>
          <cell r="C40" t="str">
            <v>ACERO FIGURADO No. 3 (Ø 3/8") F'y=60000 PSI</v>
          </cell>
          <cell r="D40" t="str">
            <v>KG</v>
          </cell>
          <cell r="E40">
            <v>2916</v>
          </cell>
          <cell r="F40" t="str">
            <v>Actualización 2022 -I + MO 2023</v>
          </cell>
          <cell r="G40" t="str">
            <v>PRECIOS IDU</v>
          </cell>
        </row>
        <row r="41">
          <cell r="B41">
            <v>5041</v>
          </cell>
          <cell r="C41" t="str">
            <v>ACERO FIGURADO No. 5 (Ø 5/8") F'y=60000 PSI</v>
          </cell>
          <cell r="D41" t="str">
            <v>KG</v>
          </cell>
          <cell r="E41">
            <v>2832</v>
          </cell>
          <cell r="F41" t="str">
            <v>Actualización 2022 -I + MO 2023</v>
          </cell>
          <cell r="G41" t="str">
            <v>PRECIOS IDU</v>
          </cell>
        </row>
        <row r="42">
          <cell r="B42">
            <v>5042</v>
          </cell>
          <cell r="C42" t="str">
            <v>ACERO FIGURADO No. 6 (Ø 3/4") F'y=60000 PSI</v>
          </cell>
          <cell r="D42" t="str">
            <v>KG</v>
          </cell>
          <cell r="E42">
            <v>2832</v>
          </cell>
          <cell r="F42" t="str">
            <v>Actualización 2022 -I + MO 2023</v>
          </cell>
          <cell r="G42" t="str">
            <v>PRECIOS IDU</v>
          </cell>
        </row>
        <row r="43">
          <cell r="B43">
            <v>5056</v>
          </cell>
          <cell r="C43" t="str">
            <v>MORTERO 1500 PSI 10,5 MPa (105 Kg/cm2)</v>
          </cell>
          <cell r="D43" t="str">
            <v>M3</v>
          </cell>
          <cell r="E43">
            <v>355156</v>
          </cell>
          <cell r="F43" t="str">
            <v>Actualización 2022 -I + MO 2023</v>
          </cell>
          <cell r="G43" t="str">
            <v>PRECIOS IDU</v>
          </cell>
        </row>
        <row r="44">
          <cell r="B44">
            <v>5115</v>
          </cell>
          <cell r="C44" t="str">
            <v>A.C.P.M.</v>
          </cell>
          <cell r="D44" t="str">
            <v>GLN</v>
          </cell>
          <cell r="E44">
            <v>9372</v>
          </cell>
          <cell r="F44" t="str">
            <v>Actualización 2022 -I + MO 2023</v>
          </cell>
          <cell r="G44" t="str">
            <v>PRECIOS IDU</v>
          </cell>
        </row>
        <row r="45">
          <cell r="B45">
            <v>5481</v>
          </cell>
          <cell r="C45" t="str">
            <v>BLOQUE PARA CAMARA TELEFONICA ETB</v>
          </cell>
          <cell r="D45" t="str">
            <v>UN</v>
          </cell>
          <cell r="E45">
            <v>8448</v>
          </cell>
          <cell r="F45" t="str">
            <v>Actualización 2022 -I + MO 2023</v>
          </cell>
          <cell r="G45" t="str">
            <v>PRECIOS IDU</v>
          </cell>
        </row>
        <row r="46">
          <cell r="B46">
            <v>5661</v>
          </cell>
          <cell r="C46" t="str">
            <v>VIBROCOMPACTADORA TIPO RANA - VIBRACIONES POR MINUTO DE 5320 A 5880 - INCLUYE COMBUSTIBLE</v>
          </cell>
          <cell r="D46" t="str">
            <v>DIA</v>
          </cell>
          <cell r="E46">
            <v>48071</v>
          </cell>
          <cell r="F46" t="str">
            <v>Actualización 2022 -I + MO 2023</v>
          </cell>
          <cell r="G46" t="str">
            <v>PRECIOS IDU</v>
          </cell>
        </row>
        <row r="47">
          <cell r="B47">
            <v>5890</v>
          </cell>
          <cell r="C47" t="str">
            <v>GRUA EXTENSION PARA POSTES DE BRAZO ARTICULADO. INCLUYE OPERARIO Y COMBUSTIBLE</v>
          </cell>
          <cell r="D47" t="str">
            <v>HR</v>
          </cell>
          <cell r="E47">
            <v>72500</v>
          </cell>
          <cell r="F47" t="str">
            <v>Actualización 2022 -I + MO 2023</v>
          </cell>
          <cell r="G47" t="str">
            <v>PRECIOS IDU</v>
          </cell>
        </row>
        <row r="48">
          <cell r="B48">
            <v>5915</v>
          </cell>
          <cell r="C48" t="str">
            <v>GRAVILLA 1/2"</v>
          </cell>
          <cell r="D48" t="str">
            <v>M3</v>
          </cell>
          <cell r="E48">
            <v>61642</v>
          </cell>
          <cell r="F48" t="str">
            <v>Actualización 2022 -I + MO 2023</v>
          </cell>
          <cell r="G48" t="str">
            <v>PRECIOS IDU</v>
          </cell>
        </row>
        <row r="49">
          <cell r="B49">
            <v>6013</v>
          </cell>
          <cell r="C49" t="str">
            <v>MOTONIVELADORA - MASA DE 16 A 18 TONELADAS - POTENCIA DE 93 A 122 KW - INCLUYE OPERARIO Y COMBUSTIBLE</v>
          </cell>
          <cell r="D49" t="str">
            <v>HR</v>
          </cell>
          <cell r="E49">
            <v>229403</v>
          </cell>
          <cell r="F49" t="str">
            <v>Actualización 2022 -I + MO 2023</v>
          </cell>
          <cell r="G49" t="str">
            <v>PRECIOS IDU</v>
          </cell>
        </row>
        <row r="50">
          <cell r="B50">
            <v>6017</v>
          </cell>
          <cell r="C50" t="str">
            <v>RETROEXCAVADORA - MASA DE 7 A 9 TONELADAS - POTENCIA DE 74 A 99 HP - INCLUYE OPERARIO Y COMBUSTIBLE</v>
          </cell>
          <cell r="D50" t="str">
            <v>HR</v>
          </cell>
          <cell r="E50">
            <v>137323</v>
          </cell>
          <cell r="F50" t="str">
            <v>Actualización 2022 -I + MO 2023</v>
          </cell>
          <cell r="G50" t="str">
            <v>PRECIOS IDU</v>
          </cell>
        </row>
        <row r="51">
          <cell r="B51">
            <v>6026</v>
          </cell>
          <cell r="C51" t="str">
            <v>RETROEXCAVADORA - MASA DE 7 A 9 TONELADAS - POTENCIA DE 74 A 99 HP - INCLUYE OPERARIO Y COMBUSTI</v>
          </cell>
          <cell r="D51" t="str">
            <v>HR</v>
          </cell>
          <cell r="E51">
            <v>137323</v>
          </cell>
          <cell r="F51" t="str">
            <v>Actualización 2022 -I + MO 2023</v>
          </cell>
          <cell r="G51" t="str">
            <v>PRECIOS IDU</v>
          </cell>
        </row>
        <row r="52">
          <cell r="B52">
            <v>6062</v>
          </cell>
          <cell r="C52" t="str">
            <v>VIBROCOMPACTADOR DE CILINDRO LISO - MASA DE 10 A 13 TONELADAS - AMPLITUD DE COMPACTACIÓN  MÁXIMA 2mm - INCLUYE OPERARIO Y COMBUSTIBLE</v>
          </cell>
          <cell r="D52" t="str">
            <v>HR</v>
          </cell>
          <cell r="E52">
            <v>139967</v>
          </cell>
          <cell r="F52" t="str">
            <v>Actualización 2022 -I + MO 2023</v>
          </cell>
          <cell r="G52" t="str">
            <v>PRECIOS IDU</v>
          </cell>
        </row>
        <row r="53">
          <cell r="B53">
            <v>6072</v>
          </cell>
          <cell r="C53" t="str">
            <v>CONCRETO MR41</v>
          </cell>
          <cell r="D53" t="str">
            <v>M3</v>
          </cell>
          <cell r="E53">
            <v>440300</v>
          </cell>
          <cell r="F53" t="str">
            <v>Actualización 2022 -I + MO 2023</v>
          </cell>
          <cell r="G53" t="str">
            <v>PRECIOS IDU</v>
          </cell>
        </row>
        <row r="54">
          <cell r="B54">
            <v>6073</v>
          </cell>
          <cell r="C54" t="str">
            <v>CONCRETO MR43</v>
          </cell>
          <cell r="D54" t="str">
            <v>M3</v>
          </cell>
          <cell r="E54">
            <v>443275</v>
          </cell>
          <cell r="F54" t="str">
            <v>Actualización 2022 -I + MO 2023</v>
          </cell>
          <cell r="G54" t="str">
            <v>PRECIOS IDU</v>
          </cell>
        </row>
        <row r="55">
          <cell r="B55">
            <v>6087</v>
          </cell>
          <cell r="C55" t="str">
            <v>TARIFA JORNAL - PERSONAL DE OBRA - AYUDANTE (INCLUYE FACTOR DE PRESTACIONES)</v>
          </cell>
          <cell r="D55" t="str">
            <v>JR</v>
          </cell>
          <cell r="E55">
            <v>63722</v>
          </cell>
          <cell r="F55" t="str">
            <v>Actualización 2022 -I + MO 2023</v>
          </cell>
          <cell r="G55" t="str">
            <v>PRECIOS IDU</v>
          </cell>
        </row>
        <row r="56">
          <cell r="B56">
            <v>6088</v>
          </cell>
          <cell r="C56" t="str">
            <v>TARIFA JORNAL - PERSONAL DE OBRA - OFICIAL (INCLUYE FACTOR DE PRESTACIONES)</v>
          </cell>
          <cell r="D56" t="str">
            <v>JR</v>
          </cell>
          <cell r="E56">
            <v>91715</v>
          </cell>
          <cell r="F56" t="str">
            <v>Actualización 2022 -I + MO 2023</v>
          </cell>
          <cell r="G56" t="str">
            <v>PRECIOS IDU</v>
          </cell>
        </row>
        <row r="57">
          <cell r="B57">
            <v>6092</v>
          </cell>
          <cell r="C57" t="str">
            <v>HERRAMIENTA MENOR</v>
          </cell>
          <cell r="D57" t="str">
            <v>GLB</v>
          </cell>
          <cell r="E57">
            <v>2000</v>
          </cell>
          <cell r="F57" t="str">
            <v>Actualización 2022 -I + MO 2023</v>
          </cell>
          <cell r="G57" t="str">
            <v>PRECIOS IDU</v>
          </cell>
        </row>
        <row r="58">
          <cell r="B58">
            <v>6098</v>
          </cell>
          <cell r="C58" t="str">
            <v>AGUA</v>
          </cell>
          <cell r="D58" t="str">
            <v>LT</v>
          </cell>
          <cell r="E58">
            <v>21</v>
          </cell>
          <cell r="F58" t="str">
            <v>Actualización 2022 -I + MO 2023</v>
          </cell>
          <cell r="G58" t="str">
            <v>PRECIOS IDU</v>
          </cell>
        </row>
        <row r="59">
          <cell r="B59">
            <v>6107</v>
          </cell>
          <cell r="C59" t="str">
            <v>MORTERO 4000 PSI 28 MPa (280 Kg/cm2)</v>
          </cell>
          <cell r="D59" t="str">
            <v>M3</v>
          </cell>
          <cell r="E59">
            <v>441490</v>
          </cell>
          <cell r="F59" t="str">
            <v>Actualización 2022 -I + MO 2023</v>
          </cell>
          <cell r="G59" t="str">
            <v>PRECIOS IDU</v>
          </cell>
        </row>
        <row r="60">
          <cell r="B60">
            <v>6109</v>
          </cell>
          <cell r="C60" t="str">
            <v>SARDINEL PREFABRICADO A10 (800x200x500mm)</v>
          </cell>
          <cell r="D60" t="str">
            <v>UN</v>
          </cell>
          <cell r="E60">
            <v>36183</v>
          </cell>
          <cell r="F60" t="str">
            <v>Actualización 2022 -I + MO 2023</v>
          </cell>
          <cell r="G60" t="str">
            <v>PRECIOS IDU</v>
          </cell>
        </row>
        <row r="61">
          <cell r="B61">
            <v>6111</v>
          </cell>
          <cell r="C61" t="str">
            <v>LOSETA PREFABRICADA A30 (600x400x60mm)</v>
          </cell>
          <cell r="D61" t="str">
            <v>M2</v>
          </cell>
          <cell r="E61">
            <v>47084</v>
          </cell>
          <cell r="F61" t="str">
            <v>Actualización 2022 -I + MO 2023</v>
          </cell>
          <cell r="G61" t="str">
            <v>PRECIOS IDU</v>
          </cell>
        </row>
        <row r="62">
          <cell r="B62">
            <v>6115</v>
          </cell>
          <cell r="C62" t="str">
            <v>LOSETA PREFABRICADA A60 (400x200x60mm)</v>
          </cell>
          <cell r="D62" t="str">
            <v>M2</v>
          </cell>
          <cell r="E62">
            <v>59005</v>
          </cell>
          <cell r="F62" t="str">
            <v>Actualización 2022 -I + MO 2023</v>
          </cell>
          <cell r="G62" t="str">
            <v>PRECIOS IDU</v>
          </cell>
        </row>
        <row r="63">
          <cell r="B63">
            <v>6116</v>
          </cell>
          <cell r="C63" t="str">
            <v>BORDILLO PREFABRICADO A80 (800x200x350mm)</v>
          </cell>
          <cell r="D63" t="str">
            <v>UN</v>
          </cell>
          <cell r="E63">
            <v>31977</v>
          </cell>
          <cell r="F63" t="str">
            <v>Actualización 2022 -I + MO 2023</v>
          </cell>
          <cell r="G63" t="str">
            <v>PRECIOS IDU</v>
          </cell>
        </row>
        <row r="64">
          <cell r="B64">
            <v>6117</v>
          </cell>
          <cell r="C64" t="str">
            <v>PIEZA REMATE A105 - RAMPA A (800x400x275mm)</v>
          </cell>
          <cell r="D64" t="str">
            <v>UN</v>
          </cell>
          <cell r="E64">
            <v>61794</v>
          </cell>
          <cell r="F64" t="str">
            <v>Actualización 2022 -I + MO 2023</v>
          </cell>
          <cell r="G64" t="str">
            <v>PRECIOS IDU</v>
          </cell>
        </row>
        <row r="65">
          <cell r="B65">
            <v>6118</v>
          </cell>
          <cell r="C65" t="str">
            <v>SARDINEL ESPECIAL A100 - RAMPA A (600x200x500mm)</v>
          </cell>
          <cell r="D65" t="str">
            <v>UN</v>
          </cell>
          <cell r="E65">
            <v>43965</v>
          </cell>
          <cell r="F65" t="str">
            <v>Actualización 2022 -I + MO 2023</v>
          </cell>
          <cell r="G65" t="str">
            <v>PRECIOS IDU</v>
          </cell>
        </row>
        <row r="66">
          <cell r="B66">
            <v>6122</v>
          </cell>
          <cell r="C66" t="str">
            <v>BORDE SEPARADOR VERDE A170 (800x300x820mm)</v>
          </cell>
          <cell r="D66" t="str">
            <v>UN</v>
          </cell>
          <cell r="E66">
            <v>273584</v>
          </cell>
          <cell r="F66" t="str">
            <v>Actualización 2022 -I + MO 2023</v>
          </cell>
          <cell r="G66" t="str">
            <v>PRECIOS IDU</v>
          </cell>
        </row>
        <row r="67">
          <cell r="B67">
            <v>6126</v>
          </cell>
          <cell r="C67" t="str">
            <v>TUBERIA PVC U.M.  EXT CORRUGADO/INT LISO U.M. NORMA NTC 3722-1 D=110MM (4")</v>
          </cell>
          <cell r="D67" t="str">
            <v>ML</v>
          </cell>
          <cell r="E67">
            <v>17590</v>
          </cell>
          <cell r="F67" t="str">
            <v>Actualización 2022 -I + MO 2023</v>
          </cell>
          <cell r="G67" t="str">
            <v>PRECIOS IDU</v>
          </cell>
        </row>
        <row r="68">
          <cell r="B68">
            <v>6127</v>
          </cell>
          <cell r="C68" t="str">
            <v>TUBERIA PVC U.M.  EXT CORRUGADO/INT LISO U.M. NORMA NTC 3722-1 D=160MM (6")</v>
          </cell>
          <cell r="D68" t="str">
            <v>ML</v>
          </cell>
          <cell r="E68">
            <v>42662</v>
          </cell>
          <cell r="F68" t="str">
            <v>Actualización 2022 -I + MO 2023</v>
          </cell>
          <cell r="G68" t="str">
            <v>PRECIOS IDU</v>
          </cell>
        </row>
        <row r="69">
          <cell r="B69">
            <v>6128</v>
          </cell>
          <cell r="C69" t="str">
            <v>TUBERIA PVC U.M.  EXT CORRUGADO/INT LISO U.M. NORMA NTC 3722-1 D=200MM (8")</v>
          </cell>
          <cell r="D69" t="str">
            <v>ML</v>
          </cell>
          <cell r="E69">
            <v>60993</v>
          </cell>
          <cell r="F69" t="str">
            <v>Actualización 2022 -I + MO 2023</v>
          </cell>
          <cell r="G69" t="str">
            <v>PRECIOS IDU</v>
          </cell>
        </row>
        <row r="70">
          <cell r="B70">
            <v>6129</v>
          </cell>
          <cell r="C70" t="str">
            <v>TUBERIA PVC U.M.  EXT CORRUGADO/INT LISO U.M. NORMA NTC 3722-1 D=250MM (10")</v>
          </cell>
          <cell r="D70" t="str">
            <v>ML</v>
          </cell>
          <cell r="E70">
            <v>89083</v>
          </cell>
          <cell r="F70" t="str">
            <v>Actualización 2022 -I + MO 2023</v>
          </cell>
          <cell r="G70" t="str">
            <v>PRECIOS IDU</v>
          </cell>
        </row>
        <row r="71">
          <cell r="B71">
            <v>6130</v>
          </cell>
          <cell r="C71" t="str">
            <v>TUBERIA PVC U.M.  EXT CORRUGADO/INT LISO U.M. NORMA NTC 3722-1 D=315MM (12")</v>
          </cell>
          <cell r="D71" t="str">
            <v>ML</v>
          </cell>
          <cell r="E71">
            <v>102263</v>
          </cell>
          <cell r="F71" t="str">
            <v>Actualización 2022 -I + MO 2023</v>
          </cell>
          <cell r="G71" t="str">
            <v>PRECIOS IDU</v>
          </cell>
        </row>
        <row r="72">
          <cell r="B72">
            <v>6131</v>
          </cell>
          <cell r="C72" t="str">
            <v>TUBERIA PVC U.M.  EXT CORRUGADO/INT LISO U.M. NORMA NTC 3722-1 D=400MM (16")</v>
          </cell>
          <cell r="D72" t="str">
            <v>ML</v>
          </cell>
          <cell r="E72">
            <v>187447</v>
          </cell>
          <cell r="F72" t="str">
            <v>Actualización 2022 -I + MO 2023</v>
          </cell>
          <cell r="G72" t="str">
            <v>PRECIOS IDU</v>
          </cell>
        </row>
        <row r="73">
          <cell r="B73">
            <v>6132</v>
          </cell>
          <cell r="C73" t="str">
            <v>TUBERIA PVC U.M.  EXT CORRUGADO/INT LISO U.M. NORMA NTC 3722-1 D=450MM (18")</v>
          </cell>
          <cell r="D73" t="str">
            <v>ML</v>
          </cell>
          <cell r="E73">
            <v>242088</v>
          </cell>
          <cell r="F73" t="str">
            <v>Actualización 2022 -I + MO 2023</v>
          </cell>
          <cell r="G73" t="str">
            <v>PRECIOS IDU</v>
          </cell>
        </row>
        <row r="74">
          <cell r="B74">
            <v>6133</v>
          </cell>
          <cell r="C74" t="str">
            <v>TUBERIA PVC U.M.  EXT CORRUGADO/INT LISO U.M. NORMA NTC 3722-1 D=500MM (20")</v>
          </cell>
          <cell r="D74" t="str">
            <v>ML</v>
          </cell>
          <cell r="E74">
            <v>315611</v>
          </cell>
          <cell r="F74" t="str">
            <v>Actualización 2022 -I + MO 2023</v>
          </cell>
          <cell r="G74" t="str">
            <v>PRECIOS IDU</v>
          </cell>
        </row>
        <row r="75">
          <cell r="B75">
            <v>6140</v>
          </cell>
          <cell r="C75" t="str">
            <v>COMPRESOR REMOLCABLE PARA MARTILLOS NEUMATICOS - CAUDAL DE AIRE DE 185 CFM - INCLUYE COMBUSTIBLE</v>
          </cell>
          <cell r="D75" t="str">
            <v>HR</v>
          </cell>
          <cell r="E75">
            <v>54175</v>
          </cell>
          <cell r="F75" t="str">
            <v>Actualización 2022 -I + MO 2023</v>
          </cell>
          <cell r="G75" t="str">
            <v>PRECIOS IDU</v>
          </cell>
        </row>
        <row r="76">
          <cell r="B76">
            <v>6143</v>
          </cell>
          <cell r="C76" t="str">
            <v>MICROESFERAS REFLECTIVAS</v>
          </cell>
          <cell r="D76" t="str">
            <v>KG</v>
          </cell>
          <cell r="E76">
            <v>7449</v>
          </cell>
          <cell r="F76" t="str">
            <v>Actualización 2022 -I + MO 2023</v>
          </cell>
          <cell r="G76" t="str">
            <v>PRECIOS IDU</v>
          </cell>
        </row>
        <row r="77">
          <cell r="B77">
            <v>6147</v>
          </cell>
          <cell r="C77" t="str">
            <v>TUBERIA CONCRETO CL.1 D=6" (15cm)</v>
          </cell>
          <cell r="D77" t="str">
            <v>ML</v>
          </cell>
          <cell r="E77">
            <v>33065</v>
          </cell>
          <cell r="F77" t="str">
            <v>Actualización 2022 -I + MO 2023</v>
          </cell>
          <cell r="G77" t="str">
            <v>PRECIOS IDU</v>
          </cell>
        </row>
        <row r="78">
          <cell r="B78">
            <v>6148</v>
          </cell>
          <cell r="C78" t="str">
            <v>TUBERIA CONCRETO CL.1 D=8" (20cm)</v>
          </cell>
          <cell r="D78" t="str">
            <v>ML</v>
          </cell>
          <cell r="E78">
            <v>55391</v>
          </cell>
          <cell r="F78" t="str">
            <v>Actualización 2022 -I + MO 2023</v>
          </cell>
          <cell r="G78" t="str">
            <v>PRECIOS IDU</v>
          </cell>
        </row>
        <row r="79">
          <cell r="B79">
            <v>6149</v>
          </cell>
          <cell r="C79" t="str">
            <v>TUBERIA CONCRETO CL.1 D=10" (25cm)</v>
          </cell>
          <cell r="D79" t="str">
            <v>ML</v>
          </cell>
          <cell r="E79">
            <v>67919</v>
          </cell>
          <cell r="F79" t="str">
            <v>Actualización 2022 -I + MO 2023</v>
          </cell>
          <cell r="G79" t="str">
            <v>PRECIOS IDU</v>
          </cell>
        </row>
        <row r="80">
          <cell r="B80">
            <v>6150</v>
          </cell>
          <cell r="C80" t="str">
            <v>TUBERIA CONCRETO CL.1 D=12" (30cm)</v>
          </cell>
          <cell r="D80" t="str">
            <v>ML</v>
          </cell>
          <cell r="E80">
            <v>80745</v>
          </cell>
          <cell r="F80" t="str">
            <v>Actualización 2022 -I + MO 2023</v>
          </cell>
          <cell r="G80" t="str">
            <v>PRECIOS IDU</v>
          </cell>
        </row>
        <row r="81">
          <cell r="B81">
            <v>6151</v>
          </cell>
          <cell r="C81" t="str">
            <v>TUBERIA CONCRETO CL.1 D=14" (35cm)</v>
          </cell>
          <cell r="D81" t="str">
            <v>ML</v>
          </cell>
          <cell r="E81">
            <v>101514</v>
          </cell>
          <cell r="F81" t="str">
            <v>Actualización 2022 -I + MO 2023</v>
          </cell>
          <cell r="G81" t="str">
            <v>PRECIOS IDU</v>
          </cell>
        </row>
        <row r="82">
          <cell r="B82">
            <v>6152</v>
          </cell>
          <cell r="C82" t="str">
            <v>TUBERIA CONCRETO CL.1 D=16" (40cm)</v>
          </cell>
          <cell r="D82" t="str">
            <v>ML</v>
          </cell>
          <cell r="E82">
            <v>133791</v>
          </cell>
          <cell r="F82" t="str">
            <v>Actualización 2022 -I + MO 2023</v>
          </cell>
          <cell r="G82" t="str">
            <v>PRECIOS IDU</v>
          </cell>
        </row>
        <row r="83">
          <cell r="B83">
            <v>6153</v>
          </cell>
          <cell r="C83" t="str">
            <v>TUBERIA CONCRETO CL.1 D=18" (45cm)</v>
          </cell>
          <cell r="D83" t="str">
            <v>ML</v>
          </cell>
          <cell r="E83">
            <v>173766</v>
          </cell>
          <cell r="F83" t="str">
            <v>Actualización 2022 -I + MO 2023</v>
          </cell>
          <cell r="G83" t="str">
            <v>PRECIOS IDU</v>
          </cell>
        </row>
        <row r="84">
          <cell r="B84">
            <v>6154</v>
          </cell>
          <cell r="C84" t="str">
            <v>TUBERIA CONCRETO CL.1 D=20" (50cm)</v>
          </cell>
          <cell r="D84" t="str">
            <v>ML</v>
          </cell>
          <cell r="E84">
            <v>224862</v>
          </cell>
          <cell r="F84" t="str">
            <v>Actualización 2022 -I + MO 2023</v>
          </cell>
          <cell r="G84" t="str">
            <v>PRECIOS IDU</v>
          </cell>
        </row>
        <row r="85">
          <cell r="B85">
            <v>6155</v>
          </cell>
          <cell r="C85" t="str">
            <v>TUBERIA CONCRETO CL.1 D=24" (60cm)</v>
          </cell>
          <cell r="D85" t="str">
            <v>ML</v>
          </cell>
          <cell r="E85">
            <v>331505</v>
          </cell>
          <cell r="F85" t="str">
            <v>Actualización 2022 -I + MO 2023</v>
          </cell>
          <cell r="G85" t="str">
            <v>PRECIOS IDU</v>
          </cell>
        </row>
        <row r="86">
          <cell r="B86">
            <v>6156</v>
          </cell>
          <cell r="C86" t="str">
            <v>TUBERIA CONCRETO CL.2 D=6" (15cm)</v>
          </cell>
          <cell r="D86" t="str">
            <v>ML</v>
          </cell>
          <cell r="E86">
            <v>40110</v>
          </cell>
          <cell r="F86" t="str">
            <v>Actualización 2022 -I + MO 2023</v>
          </cell>
          <cell r="G86" t="str">
            <v>PRECIOS IDU</v>
          </cell>
        </row>
        <row r="87">
          <cell r="B87">
            <v>6157</v>
          </cell>
          <cell r="C87" t="str">
            <v>TUBERIA CONCRETO CL.2 D=8" (20cm)</v>
          </cell>
          <cell r="D87" t="str">
            <v>ML</v>
          </cell>
          <cell r="E87">
            <v>67957</v>
          </cell>
          <cell r="F87" t="str">
            <v>Actualización 2022 -I + MO 2023</v>
          </cell>
          <cell r="G87" t="str">
            <v>PRECIOS IDU</v>
          </cell>
        </row>
        <row r="88">
          <cell r="B88">
            <v>6158</v>
          </cell>
          <cell r="C88" t="str">
            <v>TUBERIA CONCRETO CL.2 D=10" (25cm)</v>
          </cell>
          <cell r="D88" t="str">
            <v>ML</v>
          </cell>
          <cell r="E88">
            <v>87054</v>
          </cell>
          <cell r="F88" t="str">
            <v>Actualización 2022 -I + MO 2023</v>
          </cell>
          <cell r="G88" t="str">
            <v>PRECIOS IDU</v>
          </cell>
        </row>
        <row r="89">
          <cell r="B89">
            <v>6159</v>
          </cell>
          <cell r="C89" t="str">
            <v>TUBERIA CONCRETO CL.2 D=12" (30cm)</v>
          </cell>
          <cell r="D89" t="str">
            <v>ML</v>
          </cell>
          <cell r="E89">
            <v>111197</v>
          </cell>
          <cell r="F89" t="str">
            <v>Actualización 2022 -I + MO 2023</v>
          </cell>
          <cell r="G89" t="str">
            <v>PRECIOS IDU</v>
          </cell>
        </row>
        <row r="90">
          <cell r="B90">
            <v>6160</v>
          </cell>
          <cell r="C90" t="str">
            <v>TUBERIA CONCRETO CL.2 D=14" (35cm)</v>
          </cell>
          <cell r="D90" t="str">
            <v>ML</v>
          </cell>
          <cell r="E90">
            <v>147484</v>
          </cell>
          <cell r="F90" t="str">
            <v>Actualización 2022 -I + MO 2023</v>
          </cell>
          <cell r="G90" t="str">
            <v>PRECIOS IDU</v>
          </cell>
        </row>
        <row r="91">
          <cell r="B91">
            <v>6161</v>
          </cell>
          <cell r="C91" t="str">
            <v>TUBERIA CONCRETO CL.2 D=16" (40cm)</v>
          </cell>
          <cell r="D91" t="str">
            <v>ML</v>
          </cell>
          <cell r="E91">
            <v>191927</v>
          </cell>
          <cell r="F91" t="str">
            <v>Actualización 2022 -I + MO 2023</v>
          </cell>
          <cell r="G91" t="str">
            <v>PRECIOS IDU</v>
          </cell>
        </row>
        <row r="92">
          <cell r="B92">
            <v>6162</v>
          </cell>
          <cell r="C92" t="str">
            <v>TUBERIA CONCRETO CL.2 D=18" (45cm)</v>
          </cell>
          <cell r="D92" t="str">
            <v>ML</v>
          </cell>
          <cell r="E92">
            <v>258472</v>
          </cell>
          <cell r="F92" t="str">
            <v>Actualización 2022 -I + MO 2023</v>
          </cell>
          <cell r="G92" t="str">
            <v>PRECIOS IDU</v>
          </cell>
        </row>
        <row r="93">
          <cell r="B93">
            <v>6163</v>
          </cell>
          <cell r="C93" t="str">
            <v>TUBERIA CONCRETO CL.2 D=20" (50cm)</v>
          </cell>
          <cell r="D93" t="str">
            <v>ML</v>
          </cell>
          <cell r="E93">
            <v>309514</v>
          </cell>
          <cell r="F93" t="str">
            <v>Actualización 2022 -I + MO 2023</v>
          </cell>
          <cell r="G93" t="str">
            <v>PRECIOS IDU</v>
          </cell>
        </row>
        <row r="94">
          <cell r="B94">
            <v>6164</v>
          </cell>
          <cell r="C94" t="str">
            <v>TUBERIA CONCRETO CL.2 D=24"(60cm)</v>
          </cell>
          <cell r="D94" t="str">
            <v>ML</v>
          </cell>
          <cell r="E94">
            <v>445231</v>
          </cell>
          <cell r="F94" t="str">
            <v>Actualización 2022 -I + MO 2023</v>
          </cell>
          <cell r="G94" t="str">
            <v>PRECIOS IDU</v>
          </cell>
        </row>
        <row r="95">
          <cell r="B95">
            <v>6165</v>
          </cell>
          <cell r="C95" t="str">
            <v>TUBERIA CONCRETO REF. CL.I D=24" (60cm)</v>
          </cell>
          <cell r="D95" t="str">
            <v>ML</v>
          </cell>
          <cell r="E95">
            <v>505864</v>
          </cell>
          <cell r="F95" t="str">
            <v>Actualización 2022 -I + MO 2023</v>
          </cell>
          <cell r="G95" t="str">
            <v>PRECIOS IDU</v>
          </cell>
        </row>
        <row r="96">
          <cell r="B96">
            <v>6166</v>
          </cell>
          <cell r="C96" t="str">
            <v>TUBERIA CONCRETO REF. CL.I D=27" (70cm)</v>
          </cell>
          <cell r="D96" t="str">
            <v>ML</v>
          </cell>
          <cell r="E96">
            <v>617639</v>
          </cell>
          <cell r="F96" t="str">
            <v>Actualización 2022 -I + MO 2023</v>
          </cell>
          <cell r="G96" t="str">
            <v>PRECIOS IDU</v>
          </cell>
        </row>
        <row r="97">
          <cell r="B97">
            <v>6167</v>
          </cell>
          <cell r="C97" t="str">
            <v>TUBERIA CONCRETO REF. CL.I D=32" (80cm)</v>
          </cell>
          <cell r="D97" t="str">
            <v>ML</v>
          </cell>
          <cell r="E97">
            <v>771368</v>
          </cell>
          <cell r="F97" t="str">
            <v>Actualización 2022 -I + MO 2023</v>
          </cell>
          <cell r="G97" t="str">
            <v>PRECIOS IDU</v>
          </cell>
        </row>
        <row r="98">
          <cell r="B98">
            <v>6168</v>
          </cell>
          <cell r="C98" t="str">
            <v>TUBERIA CONCRETO REF. CL.I D=36" (90cm)</v>
          </cell>
          <cell r="D98" t="str">
            <v>ML</v>
          </cell>
          <cell r="E98">
            <v>970345</v>
          </cell>
          <cell r="F98" t="str">
            <v>Actualización 2022 -I + MO 2023</v>
          </cell>
          <cell r="G98" t="str">
            <v>PRECIOS IDU</v>
          </cell>
        </row>
        <row r="99">
          <cell r="B99">
            <v>6169</v>
          </cell>
          <cell r="C99" t="str">
            <v>TUBERIA CONCRETO REF. CL.I D=40" (100cm)</v>
          </cell>
          <cell r="D99" t="str">
            <v>ML</v>
          </cell>
          <cell r="E99">
            <v>1049459</v>
          </cell>
          <cell r="F99" t="str">
            <v>Actualización 2022 -I + MO 2023</v>
          </cell>
          <cell r="G99" t="str">
            <v>PRECIOS IDU</v>
          </cell>
        </row>
        <row r="100">
          <cell r="B100">
            <v>6170</v>
          </cell>
          <cell r="C100" t="str">
            <v>TUBERIA CONCRETO REF. CL.I D=44" (110cm)</v>
          </cell>
          <cell r="D100" t="str">
            <v>ML</v>
          </cell>
          <cell r="E100">
            <v>1191756</v>
          </cell>
          <cell r="F100" t="str">
            <v>Actualización 2022 -I + MO 2023</v>
          </cell>
          <cell r="G100" t="str">
            <v>PRECIOS IDU</v>
          </cell>
        </row>
        <row r="101">
          <cell r="B101">
            <v>6171</v>
          </cell>
          <cell r="C101" t="str">
            <v>TUBERIA CONCRETO REF. CL.I D=48" (120cm)</v>
          </cell>
          <cell r="D101" t="str">
            <v>ML</v>
          </cell>
          <cell r="E101">
            <v>1362236</v>
          </cell>
          <cell r="F101" t="str">
            <v>Actualización 2022 -I + MO 2023</v>
          </cell>
          <cell r="G101" t="str">
            <v>PRECIOS IDU</v>
          </cell>
        </row>
        <row r="102">
          <cell r="B102">
            <v>6172</v>
          </cell>
          <cell r="C102" t="str">
            <v>TUBERIA CONCRETO REF. CL.I D=52" (130cm)</v>
          </cell>
          <cell r="D102" t="str">
            <v>ML</v>
          </cell>
          <cell r="E102">
            <v>1510091</v>
          </cell>
          <cell r="F102" t="str">
            <v>Actualización 2022 -I + MO 2023</v>
          </cell>
          <cell r="G102" t="str">
            <v>PRECIOS IDU</v>
          </cell>
        </row>
        <row r="103">
          <cell r="B103">
            <v>6173</v>
          </cell>
          <cell r="C103" t="str">
            <v>TUBERIA CONCRETO REF. CL.I D=56" (140cm)</v>
          </cell>
          <cell r="D103" t="str">
            <v>ML</v>
          </cell>
          <cell r="E103">
            <v>1705407</v>
          </cell>
          <cell r="F103" t="str">
            <v>Actualización 2022 -I + MO 2023</v>
          </cell>
          <cell r="G103" t="str">
            <v>PRECIOS IDU</v>
          </cell>
        </row>
        <row r="104">
          <cell r="B104">
            <v>6174</v>
          </cell>
          <cell r="C104" t="str">
            <v>TUBERIA CONCRETO REF. CL.I D=60" (150cm)</v>
          </cell>
          <cell r="D104" t="str">
            <v>ML</v>
          </cell>
          <cell r="E104">
            <v>1874620</v>
          </cell>
          <cell r="F104" t="str">
            <v>Actualización 2022 -I + MO 2023</v>
          </cell>
          <cell r="G104" t="str">
            <v>PRECIOS IDU</v>
          </cell>
        </row>
        <row r="105">
          <cell r="B105">
            <v>6175</v>
          </cell>
          <cell r="C105" t="str">
            <v>TUBERIA CONCRETO REF. CL.I D=64" (160cm)</v>
          </cell>
          <cell r="D105" t="str">
            <v>ML</v>
          </cell>
          <cell r="E105">
            <v>2097336</v>
          </cell>
          <cell r="F105" t="str">
            <v>Actualización 2022 -I + MO 2023</v>
          </cell>
          <cell r="G105" t="str">
            <v>PRECIOS IDU</v>
          </cell>
        </row>
        <row r="106">
          <cell r="B106">
            <v>6176</v>
          </cell>
          <cell r="C106" t="str">
            <v>TUBERIA CONCRETO REF. CL.I D=68" (170cm)</v>
          </cell>
          <cell r="D106" t="str">
            <v>ML</v>
          </cell>
          <cell r="E106">
            <v>2466670</v>
          </cell>
          <cell r="F106" t="str">
            <v>Actualización 2022 -I + MO 2023</v>
          </cell>
          <cell r="G106" t="str">
            <v>PRECIOS IDU</v>
          </cell>
        </row>
        <row r="107">
          <cell r="B107">
            <v>6177</v>
          </cell>
          <cell r="C107" t="str">
            <v>TUBERIA CONCRETO REF. CL.I D=72" (180cm)</v>
          </cell>
          <cell r="D107" t="str">
            <v>ML</v>
          </cell>
          <cell r="E107">
            <v>2733457</v>
          </cell>
          <cell r="F107" t="str">
            <v>Actualización 2022 -I + MO 2023</v>
          </cell>
          <cell r="G107" t="str">
            <v>PRECIOS IDU</v>
          </cell>
        </row>
        <row r="108">
          <cell r="B108">
            <v>6178</v>
          </cell>
          <cell r="C108" t="str">
            <v>TUBERIA CONCRETO REF. CL.I D=80" (200cm)</v>
          </cell>
          <cell r="D108" t="str">
            <v>ML</v>
          </cell>
          <cell r="E108">
            <v>3403995</v>
          </cell>
          <cell r="F108" t="str">
            <v>Actualización 2022 -I + MO 2023</v>
          </cell>
          <cell r="G108" t="str">
            <v>PRECIOS IDU</v>
          </cell>
        </row>
        <row r="109">
          <cell r="B109">
            <v>6179</v>
          </cell>
          <cell r="C109" t="str">
            <v>TUBERIA CONCRETO REF. CL.I D=86" (215cm)</v>
          </cell>
          <cell r="D109" t="str">
            <v>ML</v>
          </cell>
          <cell r="E109">
            <v>4507315</v>
          </cell>
          <cell r="F109" t="str">
            <v>Actualización 2022 -I + MO 2023</v>
          </cell>
          <cell r="G109" t="str">
            <v>PRECIOS IDU</v>
          </cell>
        </row>
        <row r="110">
          <cell r="B110">
            <v>6180</v>
          </cell>
          <cell r="C110" t="str">
            <v>TUBERIA CONCRETO REF. CL.I D=92" (230cm)</v>
          </cell>
          <cell r="D110" t="str">
            <v>ML</v>
          </cell>
          <cell r="E110">
            <v>5072542</v>
          </cell>
          <cell r="F110" t="str">
            <v>Actualización 2022 -I + MO 2023</v>
          </cell>
          <cell r="G110" t="str">
            <v>PRECIOS IDU</v>
          </cell>
        </row>
        <row r="111">
          <cell r="B111">
            <v>6181</v>
          </cell>
          <cell r="C111" t="str">
            <v>TUBERIA CONCRETO REF. CL.II D=24" (60cm)</v>
          </cell>
          <cell r="D111" t="str">
            <v>ML</v>
          </cell>
          <cell r="E111">
            <v>506331</v>
          </cell>
          <cell r="F111" t="str">
            <v>Actualización 2022 -I + MO 2023</v>
          </cell>
          <cell r="G111" t="str">
            <v>PRECIOS IDU</v>
          </cell>
        </row>
        <row r="112">
          <cell r="B112">
            <v>6182</v>
          </cell>
          <cell r="C112" t="str">
            <v>TUBERIA CONCRETO REF. CL.II D=27" (70cm)</v>
          </cell>
          <cell r="D112" t="str">
            <v>ML</v>
          </cell>
          <cell r="E112">
            <v>636141</v>
          </cell>
          <cell r="F112" t="str">
            <v>Actualización 2022 -I + MO 2023</v>
          </cell>
          <cell r="G112" t="str">
            <v>PRECIOS IDU</v>
          </cell>
        </row>
        <row r="113">
          <cell r="B113">
            <v>6183</v>
          </cell>
          <cell r="C113" t="str">
            <v>TUBERIA CONCRETO REF. CL.II D=32" (80cm)</v>
          </cell>
          <cell r="D113" t="str">
            <v>ML</v>
          </cell>
          <cell r="E113">
            <v>794306</v>
          </cell>
          <cell r="F113" t="str">
            <v>Actualización 2022 -I + MO 2023</v>
          </cell>
          <cell r="G113" t="str">
            <v>PRECIOS IDU</v>
          </cell>
        </row>
        <row r="114">
          <cell r="B114">
            <v>6184</v>
          </cell>
          <cell r="C114" t="str">
            <v>TUBERIA CONCRETO REF. CL.II D=36" (90cm)</v>
          </cell>
          <cell r="D114" t="str">
            <v>ML</v>
          </cell>
          <cell r="E114">
            <v>996182</v>
          </cell>
          <cell r="F114" t="str">
            <v>Actualización 2022 -I + MO 2023</v>
          </cell>
          <cell r="G114" t="str">
            <v>PRECIOS IDU</v>
          </cell>
        </row>
        <row r="115">
          <cell r="B115">
            <v>6185</v>
          </cell>
          <cell r="C115" t="str">
            <v>TUBERIA CONCRETO REF. CL.II D=40" (100cm)</v>
          </cell>
          <cell r="D115" t="str">
            <v>ML</v>
          </cell>
          <cell r="E115">
            <v>1246696</v>
          </cell>
          <cell r="F115" t="str">
            <v>Actualización 2022 -I + MO 2023</v>
          </cell>
          <cell r="G115" t="str">
            <v>PRECIOS IDU</v>
          </cell>
        </row>
        <row r="116">
          <cell r="B116">
            <v>6188</v>
          </cell>
          <cell r="C116" t="str">
            <v>TUBERIA CONCRETO REF. CL.II D=44" (110cm)</v>
          </cell>
          <cell r="D116" t="str">
            <v>ML</v>
          </cell>
          <cell r="E116">
            <v>1218383</v>
          </cell>
          <cell r="F116" t="str">
            <v>Actualización 2022 -I + MO 2023</v>
          </cell>
          <cell r="G116" t="str">
            <v>PRECIOS IDU</v>
          </cell>
        </row>
        <row r="117">
          <cell r="B117">
            <v>6189</v>
          </cell>
          <cell r="C117" t="str">
            <v>TUBERIA CONCRETO REF. CL.II D=48" (120cm)</v>
          </cell>
          <cell r="D117" t="str">
            <v>ML</v>
          </cell>
          <cell r="E117">
            <v>1636640</v>
          </cell>
          <cell r="F117" t="str">
            <v>Actualización 2022 -I + MO 2023</v>
          </cell>
          <cell r="G117" t="str">
            <v>PRECIOS IDU</v>
          </cell>
        </row>
        <row r="118">
          <cell r="B118">
            <v>6190</v>
          </cell>
          <cell r="C118" t="str">
            <v>TUBERIA CONCRETO REF. CL.II D=52" (130cm)</v>
          </cell>
          <cell r="D118" t="str">
            <v>ML</v>
          </cell>
          <cell r="E118">
            <v>1816064</v>
          </cell>
          <cell r="F118" t="str">
            <v>Actualización 2022 -I + MO 2023</v>
          </cell>
          <cell r="G118" t="str">
            <v>PRECIOS IDU</v>
          </cell>
        </row>
        <row r="119">
          <cell r="B119">
            <v>6191</v>
          </cell>
          <cell r="C119" t="str">
            <v>TUBERIA CONCRETO REF. CL.II D=56" (140cm)</v>
          </cell>
          <cell r="D119" t="str">
            <v>ML</v>
          </cell>
          <cell r="E119">
            <v>1732264</v>
          </cell>
          <cell r="F119" t="str">
            <v>Actualización 2022 -I + MO 2023</v>
          </cell>
          <cell r="G119" t="str">
            <v>PRECIOS IDU</v>
          </cell>
        </row>
        <row r="120">
          <cell r="B120">
            <v>6192</v>
          </cell>
          <cell r="C120" t="str">
            <v>TUBERIA CONCRETO REF. CL.II D=60" (150cm)</v>
          </cell>
          <cell r="D120" t="str">
            <v>ML</v>
          </cell>
          <cell r="E120">
            <v>2248024</v>
          </cell>
          <cell r="F120" t="str">
            <v>Actualización 2022 -I + MO 2023</v>
          </cell>
          <cell r="G120" t="str">
            <v>PRECIOS IDU</v>
          </cell>
        </row>
        <row r="121">
          <cell r="B121">
            <v>6193</v>
          </cell>
          <cell r="C121" t="str">
            <v>TUBERIA CONCRETO REF. CL.II D=64" (160cm)</v>
          </cell>
          <cell r="D121" t="str">
            <v>ML</v>
          </cell>
          <cell r="E121">
            <v>2231329</v>
          </cell>
          <cell r="F121" t="str">
            <v>Actualización 2022 -I + MO 2023</v>
          </cell>
          <cell r="G121" t="str">
            <v>PRECIOS IDU</v>
          </cell>
        </row>
        <row r="122">
          <cell r="B122">
            <v>6194</v>
          </cell>
          <cell r="C122" t="str">
            <v>TUBERIA CONCRETO REF. CL.II D=68" (170cm)</v>
          </cell>
          <cell r="D122" t="str">
            <v>ML</v>
          </cell>
          <cell r="E122">
            <v>2532168</v>
          </cell>
          <cell r="F122" t="str">
            <v>Actualización 2022 -I + MO 2023</v>
          </cell>
          <cell r="G122" t="str">
            <v>PRECIOS IDU</v>
          </cell>
        </row>
        <row r="123">
          <cell r="B123">
            <v>6195</v>
          </cell>
          <cell r="C123" t="str">
            <v>TUBERIA CONCRETO REF. CL.II D=72" (180cm)</v>
          </cell>
          <cell r="D123" t="str">
            <v>ML</v>
          </cell>
          <cell r="E123">
            <v>2749516</v>
          </cell>
          <cell r="F123" t="str">
            <v>Actualización 2022 -I + MO 2023</v>
          </cell>
          <cell r="G123" t="str">
            <v>PRECIOS IDU</v>
          </cell>
        </row>
        <row r="124">
          <cell r="B124">
            <v>6196</v>
          </cell>
          <cell r="C124" t="str">
            <v>TUBERIA CONCRETO REF. CL.II D=80" (200cm)</v>
          </cell>
          <cell r="D124" t="str">
            <v>ML</v>
          </cell>
          <cell r="E124">
            <v>3420368</v>
          </cell>
          <cell r="F124" t="str">
            <v>Actualización 2022 -I + MO 2023</v>
          </cell>
          <cell r="G124" t="str">
            <v>PRECIOS IDU</v>
          </cell>
        </row>
        <row r="125">
          <cell r="B125">
            <v>6197</v>
          </cell>
          <cell r="C125" t="str">
            <v>TUBERIA CONCRETO REF. CL.II D=86" (215cm)</v>
          </cell>
          <cell r="D125" t="str">
            <v>ML</v>
          </cell>
          <cell r="E125">
            <v>4582047</v>
          </cell>
          <cell r="F125" t="str">
            <v>Actualización 2022 -I + MO 2023</v>
          </cell>
          <cell r="G125" t="str">
            <v>PRECIOS IDU</v>
          </cell>
        </row>
        <row r="126">
          <cell r="B126">
            <v>6198</v>
          </cell>
          <cell r="C126" t="str">
            <v>TUBERIA CONCRETO REF. CL.II D=92" (230cm)</v>
          </cell>
          <cell r="D126" t="str">
            <v>ML</v>
          </cell>
          <cell r="E126">
            <v>5155604</v>
          </cell>
          <cell r="F126" t="str">
            <v>Actualización 2022 -I + MO 2023</v>
          </cell>
          <cell r="G126" t="str">
            <v>PRECIOS IDU</v>
          </cell>
        </row>
        <row r="127">
          <cell r="B127">
            <v>6199</v>
          </cell>
          <cell r="C127" t="str">
            <v>TUBERIA CONCRETO REF. CL.III D=24" (60cm)</v>
          </cell>
          <cell r="D127" t="str">
            <v>ML</v>
          </cell>
          <cell r="E127">
            <v>506331</v>
          </cell>
          <cell r="F127" t="str">
            <v>Actualización 2022 -I + MO 2023</v>
          </cell>
          <cell r="G127" t="str">
            <v>PRECIOS IDU</v>
          </cell>
        </row>
        <row r="128">
          <cell r="B128">
            <v>6200</v>
          </cell>
          <cell r="C128" t="str">
            <v>TUBERIA CONCRETO REF. CL.III D=27" (70cm)</v>
          </cell>
          <cell r="D128" t="str">
            <v>ML</v>
          </cell>
          <cell r="E128">
            <v>673697</v>
          </cell>
          <cell r="F128" t="str">
            <v>Actualización 2022 -I + MO 2023</v>
          </cell>
          <cell r="G128" t="str">
            <v>PRECIOS IDU</v>
          </cell>
        </row>
        <row r="129">
          <cell r="B129">
            <v>6201</v>
          </cell>
          <cell r="C129" t="str">
            <v>TUBERIA CONCRETO REF. CL.III D=32" (80cm)</v>
          </cell>
          <cell r="D129" t="str">
            <v>ML</v>
          </cell>
          <cell r="E129">
            <v>839954</v>
          </cell>
          <cell r="F129" t="str">
            <v>Actualización 2022 -I + MO 2023</v>
          </cell>
          <cell r="G129" t="str">
            <v>PRECIOS IDU</v>
          </cell>
        </row>
        <row r="130">
          <cell r="B130">
            <v>6202</v>
          </cell>
          <cell r="C130" t="str">
            <v>TUBERIA CONCRETO REF. CL.III D=36" (90cm)</v>
          </cell>
          <cell r="D130" t="str">
            <v>ML</v>
          </cell>
          <cell r="E130">
            <v>1052969</v>
          </cell>
          <cell r="F130" t="str">
            <v>Actualización 2022 -I + MO 2023</v>
          </cell>
          <cell r="G130" t="str">
            <v>PRECIOS IDU</v>
          </cell>
        </row>
        <row r="131">
          <cell r="B131">
            <v>6203</v>
          </cell>
          <cell r="C131" t="str">
            <v>TUBERIA CONCRETO REF. CL.III D=40" (100cm)</v>
          </cell>
          <cell r="D131" t="str">
            <v>ML</v>
          </cell>
          <cell r="E131">
            <v>1319953</v>
          </cell>
          <cell r="F131" t="str">
            <v>Actualización 2022 -I + MO 2023</v>
          </cell>
          <cell r="G131" t="str">
            <v>PRECIOS IDU</v>
          </cell>
        </row>
        <row r="132">
          <cell r="B132">
            <v>6204</v>
          </cell>
          <cell r="C132" t="str">
            <v>TUBERIA CONCRETO REF. CL.III D=44" (110cm)</v>
          </cell>
          <cell r="D132" t="str">
            <v>ML</v>
          </cell>
          <cell r="E132">
            <v>1288006</v>
          </cell>
          <cell r="F132" t="str">
            <v>Actualización 2022 -I + MO 2023</v>
          </cell>
          <cell r="G132" t="str">
            <v>PRECIOS IDU</v>
          </cell>
        </row>
        <row r="133">
          <cell r="B133">
            <v>6205</v>
          </cell>
          <cell r="C133" t="str">
            <v>TUBERIA CONCRETO REF. CL.III D=48" (120cm)</v>
          </cell>
          <cell r="D133" t="str">
            <v>ML</v>
          </cell>
          <cell r="E133">
            <v>1732174</v>
          </cell>
          <cell r="F133" t="str">
            <v>Actualización 2022 -I + MO 2023</v>
          </cell>
          <cell r="G133" t="str">
            <v>PRECIOS IDU</v>
          </cell>
        </row>
        <row r="134">
          <cell r="B134">
            <v>6206</v>
          </cell>
          <cell r="C134" t="str">
            <v>TUBERIA CONCRETO REF. CL.III D=52" (130cm)</v>
          </cell>
          <cell r="D134" t="str">
            <v>ML</v>
          </cell>
          <cell r="E134">
            <v>1921260</v>
          </cell>
          <cell r="F134" t="str">
            <v>Actualización 2022 -I + MO 2023</v>
          </cell>
          <cell r="G134" t="str">
            <v>PRECIOS IDU</v>
          </cell>
        </row>
        <row r="135">
          <cell r="B135">
            <v>6207</v>
          </cell>
          <cell r="C135" t="str">
            <v>TUBERIA CONCRETO REF. CL.III D=56" (140cm)</v>
          </cell>
          <cell r="D135" t="str">
            <v>ML</v>
          </cell>
          <cell r="E135">
            <v>1829505</v>
          </cell>
          <cell r="F135" t="str">
            <v>Actualización 2022 -I + MO 2023</v>
          </cell>
          <cell r="G135" t="str">
            <v>PRECIOS IDU</v>
          </cell>
        </row>
        <row r="136">
          <cell r="B136">
            <v>6208</v>
          </cell>
          <cell r="C136" t="str">
            <v>TUBERIA CONCRETO REF. CL.III D=60" (150cm)</v>
          </cell>
          <cell r="D136" t="str">
            <v>ML</v>
          </cell>
          <cell r="E136">
            <v>2534481</v>
          </cell>
          <cell r="F136" t="str">
            <v>Actualización 2022 -I + MO 2023</v>
          </cell>
          <cell r="G136" t="str">
            <v>PRECIOS IDU</v>
          </cell>
        </row>
        <row r="137">
          <cell r="B137">
            <v>6209</v>
          </cell>
          <cell r="C137" t="str">
            <v>TUBERIA CONCRETO REF. CL.III D=64" (160cm)</v>
          </cell>
          <cell r="D137" t="str">
            <v>ML</v>
          </cell>
          <cell r="E137">
            <v>2331229</v>
          </cell>
          <cell r="F137" t="str">
            <v>Actualización 2022 -I + MO 2023</v>
          </cell>
          <cell r="G137" t="str">
            <v>PRECIOS IDU</v>
          </cell>
        </row>
        <row r="138">
          <cell r="B138">
            <v>6210</v>
          </cell>
          <cell r="C138" t="str">
            <v>TUBERIA CONCRETO REF. CL.III D=68" (170cm)</v>
          </cell>
          <cell r="D138" t="str">
            <v>ML</v>
          </cell>
          <cell r="E138">
            <v>2646974</v>
          </cell>
          <cell r="F138" t="str">
            <v>Actualización 2022 -I + MO 2023</v>
          </cell>
          <cell r="G138" t="str">
            <v>PRECIOS IDU</v>
          </cell>
        </row>
        <row r="139">
          <cell r="B139">
            <v>6211</v>
          </cell>
          <cell r="C139" t="str">
            <v>TUBERIA CONCRETO REF. CL.III D=72" (180cm)</v>
          </cell>
          <cell r="D139" t="str">
            <v>ML</v>
          </cell>
          <cell r="E139">
            <v>3035413</v>
          </cell>
          <cell r="F139" t="str">
            <v>Actualización 2022 -I + MO 2023</v>
          </cell>
          <cell r="G139" t="str">
            <v>PRECIOS IDU</v>
          </cell>
        </row>
        <row r="140">
          <cell r="B140">
            <v>6212</v>
          </cell>
          <cell r="C140" t="str">
            <v>TUBERIA CONCRETO REF. CL.III D=80" (200cm)</v>
          </cell>
          <cell r="D140" t="str">
            <v>ML</v>
          </cell>
          <cell r="E140">
            <v>3569415</v>
          </cell>
          <cell r="F140" t="str">
            <v>Actualización 2022 -I + MO 2023</v>
          </cell>
          <cell r="G140" t="str">
            <v>PRECIOS IDU</v>
          </cell>
        </row>
        <row r="141">
          <cell r="B141">
            <v>6213</v>
          </cell>
          <cell r="C141" t="str">
            <v>TUBERIA CONCRETO REF. CL.III D=86" (215cm)</v>
          </cell>
          <cell r="D141" t="str">
            <v>ML</v>
          </cell>
          <cell r="E141">
            <v>4702380</v>
          </cell>
          <cell r="F141" t="str">
            <v>Actualización 2022 -I + MO 2023</v>
          </cell>
          <cell r="G141" t="str">
            <v>PRECIOS IDU</v>
          </cell>
        </row>
        <row r="142">
          <cell r="B142">
            <v>6214</v>
          </cell>
          <cell r="C142" t="str">
            <v>TUBERIA CONCRETO REF. CL.III D=92" (230cm)</v>
          </cell>
          <cell r="D142" t="str">
            <v>ML</v>
          </cell>
          <cell r="E142">
            <v>5245520</v>
          </cell>
          <cell r="F142" t="str">
            <v>Actualización 2022 -I + MO 2023</v>
          </cell>
          <cell r="G142" t="str">
            <v>PRECIOS IDU</v>
          </cell>
        </row>
        <row r="143">
          <cell r="B143">
            <v>6215</v>
          </cell>
          <cell r="C143" t="str">
            <v>TUBERIA CONCRETO REF. CL.IV D=24" (60cm)</v>
          </cell>
          <cell r="D143" t="str">
            <v>ML</v>
          </cell>
          <cell r="E143">
            <v>574113</v>
          </cell>
          <cell r="F143" t="str">
            <v>Actualización 2022 -I + MO 2023</v>
          </cell>
          <cell r="G143" t="str">
            <v>PRECIOS IDU</v>
          </cell>
        </row>
        <row r="144">
          <cell r="B144">
            <v>6216</v>
          </cell>
          <cell r="C144" t="str">
            <v>TUBERIA CONCRETO REF. CL.IV D=27" (70cm)</v>
          </cell>
          <cell r="D144" t="str">
            <v>ML</v>
          </cell>
          <cell r="E144">
            <v>766231</v>
          </cell>
          <cell r="F144" t="str">
            <v>Actualización 2022 -I + MO 2023</v>
          </cell>
          <cell r="G144" t="str">
            <v>PRECIOS IDU</v>
          </cell>
        </row>
        <row r="145">
          <cell r="B145">
            <v>6217</v>
          </cell>
          <cell r="C145" t="str">
            <v>TUBERIA CONCRETO REF. CL.IV D=32" (80cm)</v>
          </cell>
          <cell r="D145" t="str">
            <v>ML</v>
          </cell>
          <cell r="E145">
            <v>960240</v>
          </cell>
          <cell r="F145" t="str">
            <v>Actualización 2022 -I + MO 2023</v>
          </cell>
          <cell r="G145" t="str">
            <v>PRECIOS IDU</v>
          </cell>
        </row>
        <row r="146">
          <cell r="B146">
            <v>6218</v>
          </cell>
          <cell r="C146" t="str">
            <v>TUBERIA CONCRETO REF. CL.IV D=36" (90cm)</v>
          </cell>
          <cell r="D146" t="str">
            <v>ML</v>
          </cell>
          <cell r="E146">
            <v>1203623</v>
          </cell>
          <cell r="F146" t="str">
            <v>Actualización 2022 -I + MO 2023</v>
          </cell>
          <cell r="G146" t="str">
            <v>PRECIOS IDU</v>
          </cell>
        </row>
        <row r="147">
          <cell r="B147">
            <v>6219</v>
          </cell>
          <cell r="C147" t="str">
            <v>TUBERIA CONCRETO REF. CL.IV D=40" (100cm)</v>
          </cell>
          <cell r="D147" t="str">
            <v>ML</v>
          </cell>
          <cell r="E147">
            <v>1506830</v>
          </cell>
          <cell r="F147" t="str">
            <v>Actualización 2022 -I + MO 2023</v>
          </cell>
          <cell r="G147" t="str">
            <v>PRECIOS IDU</v>
          </cell>
        </row>
        <row r="148">
          <cell r="B148">
            <v>6220</v>
          </cell>
          <cell r="C148" t="str">
            <v>TUBERIA CONCRETO REF. CL.IV D=44" (110cm)</v>
          </cell>
          <cell r="D148" t="str">
            <v>ML</v>
          </cell>
          <cell r="E148">
            <v>1470790</v>
          </cell>
          <cell r="F148" t="str">
            <v>Actualización 2022 -I + MO 2023</v>
          </cell>
          <cell r="G148" t="str">
            <v>PRECIOS IDU</v>
          </cell>
        </row>
        <row r="149">
          <cell r="B149">
            <v>6221</v>
          </cell>
          <cell r="C149" t="str">
            <v>TUBERIA CONCRETO REF. CL.IV D=48" (120cm)</v>
          </cell>
          <cell r="D149" t="str">
            <v>ML</v>
          </cell>
          <cell r="E149">
            <v>1978599</v>
          </cell>
          <cell r="F149" t="str">
            <v>Actualización 2022 -I + MO 2023</v>
          </cell>
          <cell r="G149" t="str">
            <v>PRECIOS IDU</v>
          </cell>
        </row>
        <row r="150">
          <cell r="B150">
            <v>6222</v>
          </cell>
          <cell r="C150" t="str">
            <v>TUBERIA CONCRETO REF. CL.IV D=52" (130cm)</v>
          </cell>
          <cell r="D150" t="str">
            <v>ML</v>
          </cell>
          <cell r="E150">
            <v>2211810</v>
          </cell>
          <cell r="F150" t="str">
            <v>Actualización 2022 -I + MO 2023</v>
          </cell>
          <cell r="G150" t="str">
            <v>PRECIOS IDU</v>
          </cell>
        </row>
        <row r="151">
          <cell r="B151">
            <v>6223</v>
          </cell>
          <cell r="C151" t="str">
            <v>TUBERIA CONCRETO REF. CL.IV D=56" (140cm)</v>
          </cell>
          <cell r="D151" t="str">
            <v>ML</v>
          </cell>
          <cell r="E151">
            <v>2016872</v>
          </cell>
          <cell r="F151" t="str">
            <v>Actualización 2022 -I + MO 2023</v>
          </cell>
          <cell r="G151" t="str">
            <v>PRECIOS IDU</v>
          </cell>
        </row>
        <row r="152">
          <cell r="B152">
            <v>6224</v>
          </cell>
          <cell r="C152" t="str">
            <v>TUBERIA CONCRETO REF. CL.IV D=60" (150cm)</v>
          </cell>
          <cell r="D152" t="str">
            <v>ML</v>
          </cell>
          <cell r="E152">
            <v>2685230</v>
          </cell>
          <cell r="F152" t="str">
            <v>Actualización 2022 -I + MO 2023</v>
          </cell>
          <cell r="G152" t="str">
            <v>PRECIOS IDU</v>
          </cell>
        </row>
        <row r="153">
          <cell r="B153">
            <v>6225</v>
          </cell>
          <cell r="C153" t="str">
            <v>TUBERIA CONCRETO REF. CL.IV D=64" (160cm)</v>
          </cell>
          <cell r="D153" t="str">
            <v>ML</v>
          </cell>
          <cell r="E153">
            <v>2664511</v>
          </cell>
          <cell r="F153" t="str">
            <v>Actualización 2022 -I + MO 2023</v>
          </cell>
          <cell r="G153" t="str">
            <v>PRECIOS IDU</v>
          </cell>
        </row>
        <row r="154">
          <cell r="B154">
            <v>6226</v>
          </cell>
          <cell r="C154" t="str">
            <v>TUBERIA CONCRETO REF. CL.IV D=68" (170cm)</v>
          </cell>
          <cell r="D154" t="str">
            <v>ML</v>
          </cell>
          <cell r="E154">
            <v>3027579</v>
          </cell>
          <cell r="F154" t="str">
            <v>Actualización 2022 -I + MO 2023</v>
          </cell>
          <cell r="G154" t="str">
            <v>PRECIOS IDU</v>
          </cell>
        </row>
        <row r="155">
          <cell r="B155">
            <v>6227</v>
          </cell>
          <cell r="C155" t="str">
            <v>TUBERIA CONCRETO REF. CL.IV D=72" (180cm)</v>
          </cell>
          <cell r="D155" t="str">
            <v>ML</v>
          </cell>
          <cell r="E155">
            <v>3863911</v>
          </cell>
          <cell r="F155" t="str">
            <v>Actualización 2022 -I + MO 2023</v>
          </cell>
          <cell r="G155" t="str">
            <v>PRECIOS IDU</v>
          </cell>
        </row>
        <row r="156">
          <cell r="B156">
            <v>6228</v>
          </cell>
          <cell r="C156" t="str">
            <v>TUBERIA CONCRETO REF. CL.IV D=80" (200cm)</v>
          </cell>
          <cell r="D156" t="str">
            <v>ML</v>
          </cell>
          <cell r="E156">
            <v>4078783</v>
          </cell>
          <cell r="F156" t="str">
            <v>Actualización 2022 -I + MO 2023</v>
          </cell>
          <cell r="G156" t="str">
            <v>PRECIOS IDU</v>
          </cell>
        </row>
        <row r="157">
          <cell r="B157">
            <v>6229</v>
          </cell>
          <cell r="C157" t="str">
            <v>TUBERIA CONCRETO REF. CL.IV D=86" (215cm)</v>
          </cell>
          <cell r="D157" t="str">
            <v>ML</v>
          </cell>
          <cell r="E157">
            <v>5742869</v>
          </cell>
          <cell r="F157" t="str">
            <v>Actualización 2022 -I + MO 2023</v>
          </cell>
          <cell r="G157" t="str">
            <v>PRECIOS IDU</v>
          </cell>
        </row>
        <row r="158">
          <cell r="B158">
            <v>6230</v>
          </cell>
          <cell r="C158" t="str">
            <v>TUBERIA CONCRETO REF. CL.IV D=92" (230cm)</v>
          </cell>
          <cell r="D158" t="str">
            <v>ML</v>
          </cell>
          <cell r="E158">
            <v>6274918</v>
          </cell>
          <cell r="F158" t="str">
            <v>Actualización 2022 -I + MO 2023</v>
          </cell>
          <cell r="G158" t="str">
            <v>PRECIOS IDU</v>
          </cell>
        </row>
        <row r="159">
          <cell r="B159">
            <v>6236</v>
          </cell>
          <cell r="C159" t="str">
            <v>YEE CONCRETO 8" x 6" x 0.60m</v>
          </cell>
          <cell r="D159" t="str">
            <v>UN</v>
          </cell>
          <cell r="E159">
            <v>92721</v>
          </cell>
          <cell r="F159" t="str">
            <v>Actualización 2022 -I + MO 2023</v>
          </cell>
          <cell r="G159" t="str">
            <v>PRECIOS IDU</v>
          </cell>
        </row>
        <row r="160">
          <cell r="B160">
            <v>6237</v>
          </cell>
          <cell r="C160" t="str">
            <v>YEE CONCRETO 10" x 6" x 1.25m</v>
          </cell>
          <cell r="D160" t="str">
            <v>UN</v>
          </cell>
          <cell r="E160">
            <v>163244</v>
          </cell>
          <cell r="F160" t="str">
            <v>Actualización 2022 -I + MO 2023</v>
          </cell>
          <cell r="G160" t="str">
            <v>PRECIOS IDU</v>
          </cell>
        </row>
        <row r="161">
          <cell r="B161">
            <v>6238</v>
          </cell>
          <cell r="C161" t="str">
            <v>YEE CONCRETO 12" x 6" x 1.25m</v>
          </cell>
          <cell r="D161" t="str">
            <v>UN</v>
          </cell>
          <cell r="E161">
            <v>209714</v>
          </cell>
          <cell r="F161" t="str">
            <v>Actualización 2022 -I + MO 2023</v>
          </cell>
          <cell r="G161" t="str">
            <v>PRECIOS IDU</v>
          </cell>
        </row>
        <row r="162">
          <cell r="B162">
            <v>6239</v>
          </cell>
          <cell r="C162" t="str">
            <v>YEE CONCRETO 14" x 6" x 1.25m</v>
          </cell>
          <cell r="D162" t="str">
            <v>UN</v>
          </cell>
          <cell r="E162">
            <v>249974</v>
          </cell>
          <cell r="F162" t="str">
            <v>Actualización 2022 -I + MO 2023</v>
          </cell>
          <cell r="G162" t="str">
            <v>PRECIOS IDU</v>
          </cell>
        </row>
        <row r="163">
          <cell r="B163">
            <v>6240</v>
          </cell>
          <cell r="C163" t="str">
            <v>YEE CONCRETO 16" x 6" x 1.25m</v>
          </cell>
          <cell r="D163" t="str">
            <v>UN</v>
          </cell>
          <cell r="E163">
            <v>319456</v>
          </cell>
          <cell r="F163" t="str">
            <v>Actualización 2022 -I + MO 2023</v>
          </cell>
          <cell r="G163" t="str">
            <v>PRECIOS IDU</v>
          </cell>
        </row>
        <row r="164">
          <cell r="B164">
            <v>6241</v>
          </cell>
          <cell r="C164" t="str">
            <v>YEE CONCRETO 18" x 6" x 1.25m</v>
          </cell>
          <cell r="D164" t="str">
            <v>UN</v>
          </cell>
          <cell r="E164">
            <v>376278</v>
          </cell>
          <cell r="F164" t="str">
            <v>Actualización 2022 -I + MO 2023</v>
          </cell>
          <cell r="G164" t="str">
            <v>PRECIOS IDU</v>
          </cell>
        </row>
        <row r="165">
          <cell r="B165">
            <v>6242</v>
          </cell>
          <cell r="C165" t="str">
            <v>YEE CONCRETO 20" x 6" x 1.25m</v>
          </cell>
          <cell r="D165" t="str">
            <v>UN</v>
          </cell>
          <cell r="E165">
            <v>453668</v>
          </cell>
          <cell r="F165" t="str">
            <v>Actualización 2022 -I + MO 2023</v>
          </cell>
          <cell r="G165" t="str">
            <v>PRECIOS IDU</v>
          </cell>
        </row>
        <row r="166">
          <cell r="B166">
            <v>6243</v>
          </cell>
          <cell r="C166" t="str">
            <v>YEE CONCRETO 24" x 6" x 1.25m</v>
          </cell>
          <cell r="D166" t="str">
            <v>UN</v>
          </cell>
          <cell r="E166">
            <v>674575</v>
          </cell>
          <cell r="F166" t="str">
            <v>Actualización 2022 -I + MO 2023</v>
          </cell>
          <cell r="G166">
            <v>674575</v>
          </cell>
        </row>
        <row r="167">
          <cell r="B167">
            <v>6257</v>
          </cell>
          <cell r="C167" t="str">
            <v>TUBERIA PVC U.M. NORMA NTC 382 D=2" RDE 21</v>
          </cell>
          <cell r="D167" t="str">
            <v>ML</v>
          </cell>
          <cell r="E167">
            <v>11462</v>
          </cell>
          <cell r="F167" t="str">
            <v>Actualización 2022 -I + MO 2023</v>
          </cell>
          <cell r="G167" t="str">
            <v>PRECIOS IDU</v>
          </cell>
        </row>
        <row r="168">
          <cell r="B168">
            <v>6258</v>
          </cell>
          <cell r="C168" t="str">
            <v>TUBERIA PVC U.M. NORMA NTC 382 D=2 1/2" RDE 21</v>
          </cell>
          <cell r="D168" t="str">
            <v>ML</v>
          </cell>
          <cell r="E168">
            <v>16814</v>
          </cell>
          <cell r="F168" t="str">
            <v>Actualización 2022 -I + MO 2023</v>
          </cell>
          <cell r="G168" t="str">
            <v>PRECIOS IDU</v>
          </cell>
        </row>
        <row r="169">
          <cell r="B169">
            <v>6259</v>
          </cell>
          <cell r="C169" t="str">
            <v>TUBERIA PVC U.M. NORMA NTC 382 D=3" RDE 21</v>
          </cell>
          <cell r="D169" t="str">
            <v>ML</v>
          </cell>
          <cell r="E169">
            <v>40500</v>
          </cell>
          <cell r="F169" t="str">
            <v>Actualización 2022 -I + MO 2023</v>
          </cell>
          <cell r="G169" t="str">
            <v>PRECIOS IDU</v>
          </cell>
        </row>
        <row r="170">
          <cell r="B170">
            <v>6260</v>
          </cell>
          <cell r="C170" t="str">
            <v>TUBERIA PVC U.M. NORMA NTC 382 D=4`` RDE 21</v>
          </cell>
          <cell r="D170" t="str">
            <v>ML</v>
          </cell>
          <cell r="E170">
            <v>41390</v>
          </cell>
          <cell r="F170" t="str">
            <v>Actualización 2022 -I + MO 2023</v>
          </cell>
          <cell r="G170" t="str">
            <v>PRECIOS IDU</v>
          </cell>
        </row>
        <row r="171">
          <cell r="B171">
            <v>6261</v>
          </cell>
          <cell r="C171" t="str">
            <v>TUBERIA PVC U.M. NORMA NTC 382 D=6" RDE 21</v>
          </cell>
          <cell r="D171" t="str">
            <v>ML</v>
          </cell>
          <cell r="E171">
            <v>90377</v>
          </cell>
          <cell r="F171" t="str">
            <v>Actualización 2022 -I + MO 2023</v>
          </cell>
          <cell r="G171" t="str">
            <v>PRECIOS IDU</v>
          </cell>
        </row>
        <row r="172">
          <cell r="B172">
            <v>6262</v>
          </cell>
          <cell r="C172" t="str">
            <v>TUBERIA PVC U.M. NORMA NTC 382 D=8" RDE 21</v>
          </cell>
          <cell r="D172" t="str">
            <v>ML</v>
          </cell>
          <cell r="E172">
            <v>153089</v>
          </cell>
          <cell r="F172" t="str">
            <v>Actualización 2022 -I + MO 2023</v>
          </cell>
          <cell r="G172" t="str">
            <v>PRECIOS IDU</v>
          </cell>
        </row>
        <row r="173">
          <cell r="B173">
            <v>6263</v>
          </cell>
          <cell r="C173" t="str">
            <v>TUBERIA PVC U.M. NORMA NTC 382 D=10" RDE 21</v>
          </cell>
          <cell r="D173" t="str">
            <v>ML</v>
          </cell>
          <cell r="E173">
            <v>240993</v>
          </cell>
          <cell r="F173" t="str">
            <v>Actualización 2022 -I + MO 2023</v>
          </cell>
          <cell r="G173" t="str">
            <v>PRECIOS IDU</v>
          </cell>
        </row>
        <row r="174">
          <cell r="B174">
            <v>6264</v>
          </cell>
          <cell r="C174" t="str">
            <v>TUBERIA PVC U.M. NORMA NTC 382 D=12" RDE 21</v>
          </cell>
          <cell r="D174" t="str">
            <v>ML</v>
          </cell>
          <cell r="E174">
            <v>337196</v>
          </cell>
          <cell r="F174" t="str">
            <v>Actualización 2022 -I + MO 2023</v>
          </cell>
          <cell r="G174" t="str">
            <v>PRECIOS IDU</v>
          </cell>
        </row>
        <row r="175">
          <cell r="B175">
            <v>6265</v>
          </cell>
          <cell r="C175" t="str">
            <v>TUBERIA PVC U.M. NORMA NTC 382 D=2" RDE 26</v>
          </cell>
          <cell r="D175" t="str">
            <v>ML</v>
          </cell>
          <cell r="E175">
            <v>9510</v>
          </cell>
          <cell r="F175" t="str">
            <v>Actualización 2022 -I + MO 2023</v>
          </cell>
          <cell r="G175" t="str">
            <v>PRECIOS IDU</v>
          </cell>
        </row>
        <row r="176">
          <cell r="B176">
            <v>6266</v>
          </cell>
          <cell r="C176" t="str">
            <v>TUBERIA PVC U.M. NORMA NTC 382 D=3" RDE 26</v>
          </cell>
          <cell r="D176" t="str">
            <v>ML</v>
          </cell>
          <cell r="E176">
            <v>33667</v>
          </cell>
          <cell r="F176" t="str">
            <v>Actualización 2022 -I + MO 2023</v>
          </cell>
          <cell r="G176" t="str">
            <v>PRECIOS IDU</v>
          </cell>
        </row>
        <row r="177">
          <cell r="B177">
            <v>6267</v>
          </cell>
          <cell r="C177" t="str">
            <v>TUBERIA PVC U.M. NORMA NTC 382 D=2 1/2" RDE 26</v>
          </cell>
          <cell r="D177" t="str">
            <v>ML</v>
          </cell>
          <cell r="E177">
            <v>14042</v>
          </cell>
          <cell r="F177" t="str">
            <v>Actualización 2022 -I + MO 2023</v>
          </cell>
          <cell r="G177" t="str">
            <v>PRECIOS IDU</v>
          </cell>
        </row>
        <row r="178">
          <cell r="B178">
            <v>6268</v>
          </cell>
          <cell r="C178" t="str">
            <v>TUBERIA PVC U.M. NORMA NTC 382 D=4" RDE 26</v>
          </cell>
          <cell r="D178" t="str">
            <v>ML</v>
          </cell>
          <cell r="E178">
            <v>34554</v>
          </cell>
          <cell r="F178" t="str">
            <v>Actualización 2022 -I + MO 2023</v>
          </cell>
          <cell r="G178" t="str">
            <v>PRECIOS IDU</v>
          </cell>
        </row>
        <row r="179">
          <cell r="B179">
            <v>6269</v>
          </cell>
          <cell r="C179" t="str">
            <v>TUBERIA PVC U.M. NORMA NTC 382 D=6" RDE 26</v>
          </cell>
          <cell r="D179" t="str">
            <v>ML</v>
          </cell>
          <cell r="E179">
            <v>74023</v>
          </cell>
          <cell r="F179" t="str">
            <v>Actualización 2022 -I + MO 2023</v>
          </cell>
          <cell r="G179" t="str">
            <v>PRECIOS IDU</v>
          </cell>
        </row>
        <row r="180">
          <cell r="B180">
            <v>6270</v>
          </cell>
          <cell r="C180" t="str">
            <v>TUBERIA PVC U.M. NORMA NTC 382 D=8" RDE 26</v>
          </cell>
          <cell r="D180" t="str">
            <v>ML</v>
          </cell>
          <cell r="E180">
            <v>125929</v>
          </cell>
          <cell r="F180" t="str">
            <v>Actualización 2022 -I + MO 2023</v>
          </cell>
          <cell r="G180">
            <v>125929</v>
          </cell>
        </row>
        <row r="181">
          <cell r="B181">
            <v>6271</v>
          </cell>
          <cell r="C181" t="str">
            <v>TUBERIA PVC U.M. NORMA NTC 382 D=10" RDE 26</v>
          </cell>
          <cell r="D181" t="str">
            <v>ML</v>
          </cell>
          <cell r="E181">
            <v>196011</v>
          </cell>
          <cell r="F181" t="str">
            <v>Actualización 2022 -I + MO 2023</v>
          </cell>
          <cell r="G181" t="str">
            <v>PRECIOS IDU</v>
          </cell>
        </row>
        <row r="182">
          <cell r="B182">
            <v>6272</v>
          </cell>
          <cell r="C182" t="str">
            <v>TUBERIA PVC U.M. NORMA NTC 382 D=12" RDE 26</v>
          </cell>
          <cell r="D182" t="str">
            <v>ML</v>
          </cell>
          <cell r="E182">
            <v>276309</v>
          </cell>
          <cell r="F182" t="str">
            <v>Actualización 2022 -I + MO 2023</v>
          </cell>
          <cell r="G182" t="str">
            <v>PRECIOS IDU</v>
          </cell>
        </row>
        <row r="183">
          <cell r="B183">
            <v>6273</v>
          </cell>
          <cell r="C183" t="str">
            <v>TUBERIA PVC U.M. NORMA NTC 382 D=3" RDE 32.5</v>
          </cell>
          <cell r="D183" t="str">
            <v>ML</v>
          </cell>
          <cell r="E183">
            <v>23812</v>
          </cell>
          <cell r="F183" t="str">
            <v>Actualización 2022 -I + MO 2023</v>
          </cell>
          <cell r="G183" t="str">
            <v>PRECIOS IDU</v>
          </cell>
        </row>
        <row r="184">
          <cell r="B184">
            <v>6274</v>
          </cell>
          <cell r="C184" t="str">
            <v>TUBERIA PVC U.M. NORMA NTC 382 D=4" RDE 32.5</v>
          </cell>
          <cell r="D184" t="str">
            <v>ML</v>
          </cell>
          <cell r="E184">
            <v>36083</v>
          </cell>
          <cell r="F184" t="str">
            <v>Actualización 2022 -I + MO 2023</v>
          </cell>
          <cell r="G184" t="str">
            <v>PRECIOS IDU</v>
          </cell>
        </row>
        <row r="185">
          <cell r="B185">
            <v>6275</v>
          </cell>
          <cell r="C185" t="str">
            <v>TUBERIA PVC U.M. NORMA NTC 382 D=6" RDE 32.5</v>
          </cell>
          <cell r="D185" t="str">
            <v>ML</v>
          </cell>
          <cell r="E185">
            <v>73717</v>
          </cell>
          <cell r="F185" t="str">
            <v>Actualización 2022 -I + MO 2023</v>
          </cell>
          <cell r="G185" t="str">
            <v>PRECIOS IDU</v>
          </cell>
        </row>
        <row r="186">
          <cell r="B186">
            <v>6276</v>
          </cell>
          <cell r="C186" t="str">
            <v>TUBERIA PVC U.M. NORMA NTC 382 D=8" RDE 32.5</v>
          </cell>
          <cell r="D186" t="str">
            <v>ML</v>
          </cell>
          <cell r="E186">
            <v>125417</v>
          </cell>
          <cell r="F186" t="str">
            <v>Actualización 2022 -I + MO 2023</v>
          </cell>
          <cell r="G186" t="str">
            <v>PRECIOS IDU</v>
          </cell>
        </row>
        <row r="187">
          <cell r="B187">
            <v>6277</v>
          </cell>
          <cell r="C187" t="str">
            <v>TUBERIA PVC U.M. NORMA NTC 382 D=10" RDE 32.5</v>
          </cell>
          <cell r="D187" t="str">
            <v>ML</v>
          </cell>
          <cell r="E187">
            <v>196000</v>
          </cell>
          <cell r="F187" t="str">
            <v>Actualización 2022 -I + MO 2023</v>
          </cell>
          <cell r="G187" t="str">
            <v>PRECIOS IDU</v>
          </cell>
        </row>
        <row r="188">
          <cell r="B188">
            <v>6278</v>
          </cell>
          <cell r="C188" t="str">
            <v>TUBERIA PVC U.M. NORMA NTC 382 D=12" RDE 32.5</v>
          </cell>
          <cell r="D188" t="str">
            <v>ML</v>
          </cell>
          <cell r="E188">
            <v>276000</v>
          </cell>
          <cell r="F188" t="str">
            <v>Actualización 2022 -I + MO 2023</v>
          </cell>
          <cell r="G188" t="str">
            <v>PRECIOS IDU</v>
          </cell>
        </row>
        <row r="189">
          <cell r="B189">
            <v>6279</v>
          </cell>
          <cell r="C189" t="str">
            <v>TUBERIA PVC U.M. NORMA NTC 382 D=4" RDE 41</v>
          </cell>
          <cell r="D189" t="str">
            <v>ML</v>
          </cell>
          <cell r="E189">
            <v>22963</v>
          </cell>
          <cell r="F189" t="str">
            <v>Actualización 2022 -I + MO 2023</v>
          </cell>
          <cell r="G189" t="str">
            <v>PRECIOS IDU</v>
          </cell>
        </row>
        <row r="190">
          <cell r="B190">
            <v>6280</v>
          </cell>
          <cell r="C190" t="str">
            <v>TUBERIA PVC U.M. NORMA NTC 382 D=6" RDE 41</v>
          </cell>
          <cell r="D190" t="str">
            <v>ML</v>
          </cell>
          <cell r="E190">
            <v>48641</v>
          </cell>
          <cell r="F190" t="str">
            <v>Actualización 2022 -I + MO 2023</v>
          </cell>
          <cell r="G190" t="str">
            <v>PRECIOS IDU</v>
          </cell>
        </row>
        <row r="191">
          <cell r="B191">
            <v>6281</v>
          </cell>
          <cell r="C191" t="str">
            <v>TUBERIA PVC U.M. NORMA NTC 382 D=8" RDE 41</v>
          </cell>
          <cell r="D191" t="str">
            <v>ML</v>
          </cell>
          <cell r="E191">
            <v>82225</v>
          </cell>
          <cell r="F191" t="str">
            <v>Actualización 2022 -I + MO 2023</v>
          </cell>
          <cell r="G191" t="str">
            <v>PRECIOS IDU</v>
          </cell>
        </row>
        <row r="192">
          <cell r="B192">
            <v>6282</v>
          </cell>
          <cell r="C192" t="str">
            <v>TUBERIA PVC U.M. NORMA NTC 382 D=10" RDE 41</v>
          </cell>
          <cell r="D192" t="str">
            <v>ML</v>
          </cell>
          <cell r="E192">
            <v>128579</v>
          </cell>
          <cell r="F192" t="str">
            <v>Actualización 2022 -I + MO 2023</v>
          </cell>
          <cell r="G192" t="str">
            <v>PRECIOS IDU</v>
          </cell>
        </row>
        <row r="193">
          <cell r="B193">
            <v>6283</v>
          </cell>
          <cell r="C193" t="str">
            <v>TUBERIA PVC U.M. NORMA NTC 382 D=12" RDE 41</v>
          </cell>
          <cell r="D193" t="str">
            <v>ML</v>
          </cell>
          <cell r="E193">
            <v>178849</v>
          </cell>
          <cell r="F193" t="str">
            <v>Actualización 2022 -I + MO 2023</v>
          </cell>
          <cell r="G193" t="str">
            <v>PRECIOS IDU</v>
          </cell>
        </row>
        <row r="194">
          <cell r="B194">
            <v>6285</v>
          </cell>
          <cell r="C194" t="str">
            <v>CONCRETO GRAVA COMÚN 1500 PSI 10.5 MPa (105 Kg/cm2)</v>
          </cell>
          <cell r="D194" t="str">
            <v>M3</v>
          </cell>
          <cell r="E194">
            <v>346290</v>
          </cell>
          <cell r="F194" t="str">
            <v>Actualización 2022 -I + MO 2023</v>
          </cell>
          <cell r="G194" t="str">
            <v>PRECIOS IDU</v>
          </cell>
        </row>
        <row r="195">
          <cell r="B195">
            <v>6295</v>
          </cell>
          <cell r="C195" t="str">
            <v>POSTE EN CONCRETO LA, H=8m, CR=510 KG</v>
          </cell>
          <cell r="D195" t="str">
            <v>UN</v>
          </cell>
          <cell r="E195">
            <v>399999</v>
          </cell>
          <cell r="F195" t="str">
            <v>Actualización 2022 -I + MO 2023</v>
          </cell>
          <cell r="G195" t="str">
            <v>PRECIOS IDU</v>
          </cell>
        </row>
        <row r="196">
          <cell r="B196">
            <v>6296</v>
          </cell>
          <cell r="C196" t="str">
            <v>POSTE EN CONCRETO LA, H=8m, CR=750 KG</v>
          </cell>
          <cell r="D196" t="str">
            <v>UN</v>
          </cell>
          <cell r="E196">
            <v>500000</v>
          </cell>
          <cell r="F196" t="str">
            <v>Actualización 2022 -I + MO 2023</v>
          </cell>
          <cell r="G196" t="str">
            <v>PRECIOS IDU</v>
          </cell>
        </row>
        <row r="197">
          <cell r="B197">
            <v>6297</v>
          </cell>
          <cell r="C197" t="str">
            <v>POSTE EN CONCRETO LA, H=8m, CR=1050 KG</v>
          </cell>
          <cell r="D197" t="str">
            <v>UN</v>
          </cell>
          <cell r="E197">
            <v>600000</v>
          </cell>
          <cell r="F197" t="str">
            <v>Actualización 2022 -I + MO 2023</v>
          </cell>
          <cell r="G197" t="str">
            <v>PRECIOS IDU</v>
          </cell>
        </row>
        <row r="198">
          <cell r="B198">
            <v>6298</v>
          </cell>
          <cell r="C198" t="str">
            <v>POSTE EN CONCRETO AP, H=8m, CR=510 KG</v>
          </cell>
          <cell r="D198" t="str">
            <v>UN</v>
          </cell>
          <cell r="E198">
            <v>399999</v>
          </cell>
          <cell r="F198" t="str">
            <v>Actualización 2022 -I + MO 2023</v>
          </cell>
          <cell r="G198" t="str">
            <v>PRECIOS IDU</v>
          </cell>
        </row>
        <row r="199">
          <cell r="B199">
            <v>6303</v>
          </cell>
          <cell r="C199" t="str">
            <v>POSTE EN CONCRETO LA, H=10m, CR=510 KG</v>
          </cell>
          <cell r="D199" t="str">
            <v>UN</v>
          </cell>
          <cell r="E199">
            <v>600000</v>
          </cell>
          <cell r="F199" t="str">
            <v>Actualización 2022 -I + MO 2023</v>
          </cell>
          <cell r="G199" t="str">
            <v>PRECIOS IDU</v>
          </cell>
        </row>
        <row r="200">
          <cell r="B200">
            <v>6304</v>
          </cell>
          <cell r="C200" t="str">
            <v>POSTE EN CONCRETO LA, H=10m, CR=750 KG</v>
          </cell>
          <cell r="D200" t="str">
            <v>UN</v>
          </cell>
          <cell r="E200">
            <v>700000</v>
          </cell>
          <cell r="F200" t="str">
            <v>Actualización 2022 -I + MO 2023</v>
          </cell>
          <cell r="G200" t="str">
            <v>PRECIOS IDU</v>
          </cell>
        </row>
        <row r="201">
          <cell r="B201">
            <v>6305</v>
          </cell>
          <cell r="C201" t="str">
            <v>POSTE EN CONCRETO LA, H=10m, CR=1050 KG</v>
          </cell>
          <cell r="D201" t="str">
            <v>UN</v>
          </cell>
          <cell r="E201">
            <v>800000</v>
          </cell>
          <cell r="F201" t="str">
            <v>Actualización 2022 -I + MO 2023</v>
          </cell>
          <cell r="G201" t="str">
            <v>PRECIOS IDU</v>
          </cell>
        </row>
        <row r="202">
          <cell r="B202">
            <v>6306</v>
          </cell>
          <cell r="C202" t="str">
            <v>POSTE EN CONCRETO AP, H=10m, CR=510 KG</v>
          </cell>
          <cell r="D202" t="str">
            <v>UN</v>
          </cell>
          <cell r="E202">
            <v>600000</v>
          </cell>
          <cell r="F202" t="str">
            <v>Actualización 2022 -I + MO 2023</v>
          </cell>
          <cell r="G202" t="str">
            <v>PRECIOS IDU</v>
          </cell>
        </row>
        <row r="203">
          <cell r="B203">
            <v>6307</v>
          </cell>
          <cell r="C203" t="str">
            <v>POSTE EN CONCRETO AP, H=10m, CR=750 KG</v>
          </cell>
          <cell r="D203" t="str">
            <v>UN</v>
          </cell>
          <cell r="E203">
            <v>700000</v>
          </cell>
          <cell r="F203" t="str">
            <v>Actualización 2022 -I + MO 2023</v>
          </cell>
          <cell r="G203" t="str">
            <v>PRECIOS IDU</v>
          </cell>
        </row>
        <row r="204">
          <cell r="B204">
            <v>6308</v>
          </cell>
          <cell r="C204" t="str">
            <v>POSTE EN CONCRETO AP, H=10m, CR=1050 KG</v>
          </cell>
          <cell r="D204" t="str">
            <v>UN</v>
          </cell>
          <cell r="E204">
            <v>800000</v>
          </cell>
          <cell r="F204" t="str">
            <v>Actualización 2022 -I + MO 2023</v>
          </cell>
          <cell r="G204" t="str">
            <v>PRECIOS IDU</v>
          </cell>
        </row>
        <row r="205">
          <cell r="B205">
            <v>6309</v>
          </cell>
          <cell r="C205" t="str">
            <v>POSTE EN CONCRETO LA, H=12m, CR=510 KG</v>
          </cell>
          <cell r="D205" t="str">
            <v>UN</v>
          </cell>
          <cell r="E205">
            <v>802060</v>
          </cell>
          <cell r="F205" t="str">
            <v>Actualización 2022 -I + MO 2023</v>
          </cell>
          <cell r="G205" t="str">
            <v>PRECIOS IDU</v>
          </cell>
        </row>
        <row r="206">
          <cell r="B206">
            <v>6310</v>
          </cell>
          <cell r="C206" t="str">
            <v>POSTE EN CONCRETO LA, H=12m, CR=750 KG</v>
          </cell>
          <cell r="D206" t="str">
            <v>UN</v>
          </cell>
          <cell r="E206">
            <v>927550</v>
          </cell>
          <cell r="F206" t="str">
            <v>Actualización 2022 -I + MO 2023</v>
          </cell>
          <cell r="G206" t="str">
            <v>PRECIOS IDU</v>
          </cell>
        </row>
        <row r="207">
          <cell r="B207">
            <v>6311</v>
          </cell>
          <cell r="C207" t="str">
            <v>POSTE EN CONCRETO LA, H=12m, CR=1050 KG</v>
          </cell>
          <cell r="D207" t="str">
            <v>UN</v>
          </cell>
          <cell r="E207">
            <v>1300000</v>
          </cell>
          <cell r="F207" t="str">
            <v>Actualización 2022 -I + MO 2023</v>
          </cell>
          <cell r="G207" t="str">
            <v>PRECIOS IDU</v>
          </cell>
        </row>
        <row r="208">
          <cell r="B208">
            <v>6312</v>
          </cell>
          <cell r="C208" t="str">
            <v>POSTE EN CONCRETO AP, H=12m, CR=510 KG</v>
          </cell>
          <cell r="D208" t="str">
            <v>UN</v>
          </cell>
          <cell r="E208">
            <v>759700</v>
          </cell>
          <cell r="F208" t="str">
            <v>Actualización 2022 -I + MO 2023</v>
          </cell>
          <cell r="G208" t="str">
            <v>PRECIOS IDU</v>
          </cell>
        </row>
        <row r="209">
          <cell r="B209">
            <v>6314</v>
          </cell>
          <cell r="C209" t="str">
            <v>POSTE EN CONCRETO AP, H=12m, CR=1050 KG</v>
          </cell>
          <cell r="D209" t="str">
            <v>UN</v>
          </cell>
          <cell r="E209">
            <v>1300000</v>
          </cell>
          <cell r="F209" t="str">
            <v>Actualización 2022 -I + MO 2023</v>
          </cell>
          <cell r="G209" t="str">
            <v>PRECIOS IDU</v>
          </cell>
        </row>
        <row r="210">
          <cell r="B210">
            <v>6315</v>
          </cell>
          <cell r="C210" t="str">
            <v>POSTE EN CONCRETO LA, H=14m, CR=750 KG</v>
          </cell>
          <cell r="D210" t="str">
            <v>UN</v>
          </cell>
          <cell r="E210">
            <v>1400000</v>
          </cell>
          <cell r="F210" t="str">
            <v>Actualización 2022 -I + MO 2023</v>
          </cell>
          <cell r="G210" t="str">
            <v>PRECIOS IDU</v>
          </cell>
        </row>
        <row r="211">
          <cell r="B211">
            <v>6316</v>
          </cell>
          <cell r="C211" t="str">
            <v>POSTE EN CONCRETO LA, H=14m, CR=1050 KG</v>
          </cell>
          <cell r="D211" t="str">
            <v>UN</v>
          </cell>
          <cell r="E211">
            <v>1500000</v>
          </cell>
          <cell r="F211" t="str">
            <v>Actualización 2022 -I + MO 2023</v>
          </cell>
          <cell r="G211" t="str">
            <v>PRECIOS IDU</v>
          </cell>
        </row>
        <row r="212">
          <cell r="B212">
            <v>6317</v>
          </cell>
          <cell r="C212" t="str">
            <v>POSTE EN CONCRETO LA, H=14m, CR=1350 KG</v>
          </cell>
          <cell r="D212" t="str">
            <v>UN</v>
          </cell>
          <cell r="E212">
            <v>1600000</v>
          </cell>
          <cell r="F212" t="str">
            <v>Actualización 2022 -I + MO 2023</v>
          </cell>
          <cell r="G212" t="str">
            <v>PRECIOS IDU</v>
          </cell>
        </row>
        <row r="213">
          <cell r="B213">
            <v>6318</v>
          </cell>
          <cell r="C213" t="str">
            <v>POSTE EN CONCRETO AP, H=14m, CR=750 KG</v>
          </cell>
          <cell r="D213" t="str">
            <v>UN</v>
          </cell>
          <cell r="E213">
            <v>1400000</v>
          </cell>
          <cell r="F213" t="str">
            <v>Actualización 2022 -I + MO 2023</v>
          </cell>
          <cell r="G213">
            <v>1400000</v>
          </cell>
        </row>
        <row r="214">
          <cell r="B214">
            <v>6319</v>
          </cell>
          <cell r="C214" t="str">
            <v>POSTE EN CONCRETO AP, H=14m, CR=1050 KG</v>
          </cell>
          <cell r="D214" t="str">
            <v>UN</v>
          </cell>
          <cell r="E214">
            <v>1500000</v>
          </cell>
          <cell r="F214" t="str">
            <v>Actualización 2022 -I + MO 2023</v>
          </cell>
          <cell r="G214" t="str">
            <v>PRECIOS IDU</v>
          </cell>
        </row>
        <row r="215">
          <cell r="B215">
            <v>6320</v>
          </cell>
          <cell r="C215" t="str">
            <v>POSTE EN CONCRETO AP, H=14m, CR=1350 KG</v>
          </cell>
          <cell r="D215" t="str">
            <v>UN</v>
          </cell>
          <cell r="E215">
            <v>1600000</v>
          </cell>
          <cell r="F215" t="str">
            <v>Actualización 2022 -I + MO 2023</v>
          </cell>
          <cell r="G215" t="str">
            <v>PRECIOS IDU</v>
          </cell>
        </row>
        <row r="216">
          <cell r="B216">
            <v>6324</v>
          </cell>
          <cell r="C216" t="str">
            <v>POSTE METALICO H=12m BRAZO DOBLE (PINTADO)</v>
          </cell>
          <cell r="D216" t="str">
            <v>UN</v>
          </cell>
          <cell r="E216">
            <v>3496808</v>
          </cell>
          <cell r="F216" t="str">
            <v>Actualización 2022 -I + MO 2023</v>
          </cell>
          <cell r="G216" t="str">
            <v>PRECIOS IDU</v>
          </cell>
        </row>
        <row r="217">
          <cell r="B217">
            <v>6326</v>
          </cell>
          <cell r="C217" t="str">
            <v>POSTE METALICO H=10m BRAZO DOBLE (PINTADO)</v>
          </cell>
          <cell r="D217" t="str">
            <v>UN</v>
          </cell>
          <cell r="E217">
            <v>2998862</v>
          </cell>
          <cell r="F217" t="str">
            <v>Actualización 2022 -I + MO 2023</v>
          </cell>
          <cell r="G217" t="str">
            <v>PRECIOS IDU</v>
          </cell>
        </row>
        <row r="218">
          <cell r="B218">
            <v>6327</v>
          </cell>
          <cell r="C218" t="str">
            <v>POSTE PEATONAL M130 H=6m BRAZO SENCILLO</v>
          </cell>
          <cell r="D218" t="str">
            <v>UN</v>
          </cell>
          <cell r="E218">
            <v>1131588</v>
          </cell>
          <cell r="F218" t="str">
            <v>Actualización 2022 -I + MO 2023</v>
          </cell>
          <cell r="G218" t="str">
            <v>PRECIOS IDU</v>
          </cell>
        </row>
        <row r="219">
          <cell r="B219">
            <v>6328</v>
          </cell>
          <cell r="C219" t="str">
            <v>POSTE PEATONAL M130 H=6m BRAZO DOBLE</v>
          </cell>
          <cell r="D219" t="str">
            <v>UN</v>
          </cell>
          <cell r="E219">
            <v>1235118</v>
          </cell>
          <cell r="F219" t="str">
            <v>Actualización 2022 -I + MO 2023</v>
          </cell>
          <cell r="G219" t="str">
            <v>PRECIOS IDU</v>
          </cell>
        </row>
        <row r="220">
          <cell r="B220">
            <v>6329</v>
          </cell>
          <cell r="C220" t="str">
            <v>LUMINARIA DE SODIO 70W, 208/220V PARA AP</v>
          </cell>
          <cell r="D220" t="str">
            <v>UN</v>
          </cell>
          <cell r="E220">
            <v>202300</v>
          </cell>
          <cell r="F220" t="str">
            <v>Actualización 2022 -I + MO 2023</v>
          </cell>
          <cell r="G220" t="str">
            <v>PRECIOS IDU</v>
          </cell>
        </row>
        <row r="221">
          <cell r="B221">
            <v>6330</v>
          </cell>
          <cell r="C221" t="str">
            <v>LUMINARIA DE SODIO 250W, 208/220V PARA AP</v>
          </cell>
          <cell r="D221" t="str">
            <v>UN</v>
          </cell>
          <cell r="E221">
            <v>333200</v>
          </cell>
          <cell r="F221" t="str">
            <v>Actualización 2022 -I + MO 2023</v>
          </cell>
          <cell r="G221" t="str">
            <v>PRECIOS IDU</v>
          </cell>
        </row>
        <row r="222">
          <cell r="B222">
            <v>6331</v>
          </cell>
          <cell r="C222" t="str">
            <v>LUMINARIA DE SODIO 150W, 208/220V PARA AP</v>
          </cell>
          <cell r="D222" t="str">
            <v>UN</v>
          </cell>
          <cell r="E222">
            <v>297500</v>
          </cell>
          <cell r="F222" t="str">
            <v>Actualización 2022 -I + MO 2023</v>
          </cell>
          <cell r="G222" t="str">
            <v>PRECIOS IDU</v>
          </cell>
        </row>
        <row r="223">
          <cell r="B223">
            <v>6332</v>
          </cell>
          <cell r="C223" t="str">
            <v>CANECA EN MALLA METALICA M120</v>
          </cell>
          <cell r="D223" t="str">
            <v>UN</v>
          </cell>
          <cell r="E223">
            <v>333200</v>
          </cell>
          <cell r="F223" t="str">
            <v>Actualización 2022 -I + MO 2023</v>
          </cell>
          <cell r="G223" t="str">
            <v>PRECIOS IDU</v>
          </cell>
        </row>
        <row r="224">
          <cell r="B224">
            <v>6333</v>
          </cell>
          <cell r="C224" t="str">
            <v>BANCA EN CONCRETO CON ESPALDAR M30</v>
          </cell>
          <cell r="D224" t="str">
            <v>UN</v>
          </cell>
          <cell r="E224">
            <v>606900</v>
          </cell>
          <cell r="F224" t="str">
            <v>Actualización 2022 -I + MO 2023</v>
          </cell>
          <cell r="G224" t="str">
            <v>PRECIOS IDU</v>
          </cell>
        </row>
        <row r="225">
          <cell r="B225">
            <v>6334</v>
          </cell>
          <cell r="C225" t="str">
            <v>BOLARDO EN CONCRETO M60</v>
          </cell>
          <cell r="D225" t="str">
            <v>UN</v>
          </cell>
          <cell r="E225">
            <v>91333</v>
          </cell>
          <cell r="F225" t="str">
            <v>Actualización 2022 -I + MO 2023</v>
          </cell>
          <cell r="G225" t="str">
            <v>PRECIOS IDU</v>
          </cell>
        </row>
        <row r="226">
          <cell r="B226">
            <v>6335</v>
          </cell>
          <cell r="C226" t="str">
            <v>BOLARDO ALTO EN HIERRO M63</v>
          </cell>
          <cell r="D226" t="str">
            <v>UN</v>
          </cell>
          <cell r="E226">
            <v>136850</v>
          </cell>
          <cell r="F226" t="str">
            <v>Actualización 2022 -I + MO 2023</v>
          </cell>
          <cell r="G226" t="str">
            <v>PRECIOS IDU</v>
          </cell>
        </row>
        <row r="227">
          <cell r="B227">
            <v>6337</v>
          </cell>
          <cell r="C227" t="str">
            <v>CICLO-PARQUEADERO M100</v>
          </cell>
          <cell r="D227" t="str">
            <v>UN</v>
          </cell>
          <cell r="E227">
            <v>487900</v>
          </cell>
          <cell r="F227" t="str">
            <v>Actualización 2022 -I + MO 2023</v>
          </cell>
          <cell r="G227" t="str">
            <v>PRECIOS IDU</v>
          </cell>
        </row>
        <row r="228">
          <cell r="B228">
            <v>6356</v>
          </cell>
          <cell r="C228" t="str">
            <v>REGLA VIBRATORIA A GASOLINA. INCLUYE COMBUSTIBLE</v>
          </cell>
          <cell r="D228" t="str">
            <v>DIA</v>
          </cell>
          <cell r="E228">
            <v>53978</v>
          </cell>
          <cell r="F228" t="str">
            <v>Actualización 2022 -I + MO 2023</v>
          </cell>
          <cell r="G228" t="str">
            <v>PRECIOS IDU</v>
          </cell>
        </row>
        <row r="229">
          <cell r="B229">
            <v>6370</v>
          </cell>
          <cell r="C229" t="str">
            <v>TEE HD EXTREMO LISO 6"x2" (150x50mm)</v>
          </cell>
          <cell r="D229" t="str">
            <v>UN</v>
          </cell>
          <cell r="E229">
            <v>396666</v>
          </cell>
          <cell r="F229" t="str">
            <v>Actualización 2022 -I + MO 2023</v>
          </cell>
          <cell r="G229" t="str">
            <v>PRECIOS IDU</v>
          </cell>
        </row>
        <row r="230">
          <cell r="B230">
            <v>6371</v>
          </cell>
          <cell r="C230" t="str">
            <v>TEE HD EXTREMO LISO 6"x3" (150x75mm)</v>
          </cell>
          <cell r="D230" t="str">
            <v>UN</v>
          </cell>
          <cell r="E230">
            <v>429722</v>
          </cell>
          <cell r="F230" t="str">
            <v>Actualización 2022 -I + MO 2023</v>
          </cell>
          <cell r="G230" t="str">
            <v>PRECIOS IDU</v>
          </cell>
        </row>
        <row r="231">
          <cell r="B231">
            <v>6372</v>
          </cell>
          <cell r="C231" t="str">
            <v>TEE HD EXTREMO LISO 6"x4" (150x100mm)</v>
          </cell>
          <cell r="D231" t="str">
            <v>UN</v>
          </cell>
          <cell r="E231">
            <v>456166</v>
          </cell>
          <cell r="F231" t="str">
            <v>Actualización 2022 -I + MO 2023</v>
          </cell>
          <cell r="G231" t="str">
            <v>PRECIOS IDU</v>
          </cell>
        </row>
        <row r="232">
          <cell r="B232">
            <v>6373</v>
          </cell>
          <cell r="C232" t="str">
            <v>TEE HD EXTREMO LISO 6"x6" (150x150mm)</v>
          </cell>
          <cell r="D232" t="str">
            <v>UN</v>
          </cell>
          <cell r="E232">
            <v>528587</v>
          </cell>
          <cell r="F232" t="str">
            <v>Actualización 2022 -I + MO 2023</v>
          </cell>
          <cell r="G232" t="str">
            <v>PRECIOS IDU</v>
          </cell>
        </row>
        <row r="233">
          <cell r="B233">
            <v>6375</v>
          </cell>
          <cell r="C233" t="str">
            <v>TEE HD EXTREMO LISO 8"x2" (200X50mm)</v>
          </cell>
          <cell r="D233" t="str">
            <v>UN</v>
          </cell>
          <cell r="E233">
            <v>647888</v>
          </cell>
          <cell r="F233" t="str">
            <v>Actualización 2022 -I + MO 2023</v>
          </cell>
          <cell r="G233" t="str">
            <v>PRECIOS IDU</v>
          </cell>
        </row>
        <row r="234">
          <cell r="B234">
            <v>6376</v>
          </cell>
          <cell r="C234" t="str">
            <v>TEE HD EXTREMO LISO 8"x3" (200x75mm)</v>
          </cell>
          <cell r="D234" t="str">
            <v>UN</v>
          </cell>
          <cell r="E234">
            <v>720612</v>
          </cell>
          <cell r="F234" t="str">
            <v>Actualización 2022 -I + MO 2023</v>
          </cell>
          <cell r="G234" t="str">
            <v>PRECIOS IDU</v>
          </cell>
        </row>
        <row r="235">
          <cell r="B235">
            <v>6377</v>
          </cell>
          <cell r="C235" t="str">
            <v>TEE HD EXTREMO LISO 8"x4" (200x100mm)</v>
          </cell>
          <cell r="D235" t="str">
            <v>UN</v>
          </cell>
          <cell r="E235">
            <v>846717</v>
          </cell>
          <cell r="F235" t="str">
            <v>Actualización 2022 -I + MO 2023</v>
          </cell>
          <cell r="G235" t="str">
            <v>PRECIOS IDU</v>
          </cell>
        </row>
        <row r="236">
          <cell r="B236">
            <v>6378</v>
          </cell>
          <cell r="C236" t="str">
            <v>TEE HD EXTREMO LISO 8"x6" (200x150mm)</v>
          </cell>
          <cell r="D236" t="str">
            <v>UN</v>
          </cell>
          <cell r="E236">
            <v>885872</v>
          </cell>
          <cell r="F236" t="str">
            <v>Actualización 2022 -I + MO 2023</v>
          </cell>
          <cell r="G236" t="str">
            <v>PRECIOS IDU</v>
          </cell>
        </row>
        <row r="237">
          <cell r="B237">
            <v>6379</v>
          </cell>
          <cell r="C237" t="str">
            <v>TEE HD EXTREMO LISO 8"x8" (200x200mm)</v>
          </cell>
          <cell r="D237" t="str">
            <v>UN</v>
          </cell>
          <cell r="E237">
            <v>925027</v>
          </cell>
          <cell r="F237" t="str">
            <v>Actualización 2022 -I + MO 2023</v>
          </cell>
          <cell r="G237" t="str">
            <v>PRECIOS IDU</v>
          </cell>
        </row>
        <row r="238">
          <cell r="B238">
            <v>6380</v>
          </cell>
          <cell r="C238" t="str">
            <v>TEE HD EXTREMO LISO 10"x2" (250x50mm)</v>
          </cell>
          <cell r="D238" t="str">
            <v>UN</v>
          </cell>
          <cell r="E238">
            <v>1104056</v>
          </cell>
          <cell r="F238" t="str">
            <v>Actualización 2022 -I + MO 2023</v>
          </cell>
          <cell r="G238" t="str">
            <v>PRECIOS IDU</v>
          </cell>
        </row>
        <row r="239">
          <cell r="B239">
            <v>6381</v>
          </cell>
          <cell r="C239" t="str">
            <v>TEE HD EXTREMO LISO 10"x3" (250x75mm)</v>
          </cell>
          <cell r="D239" t="str">
            <v>UN</v>
          </cell>
          <cell r="E239">
            <v>1348666</v>
          </cell>
          <cell r="F239" t="str">
            <v>Actualización 2022 -I + MO 2023</v>
          </cell>
          <cell r="G239" t="str">
            <v>PRECIOS IDU</v>
          </cell>
        </row>
        <row r="240">
          <cell r="B240">
            <v>6382</v>
          </cell>
          <cell r="C240" t="str">
            <v>TEE HD EXTREMO LISO 10"x4" (250x100mm)</v>
          </cell>
          <cell r="D240" t="str">
            <v>UN</v>
          </cell>
          <cell r="E240">
            <v>1388334</v>
          </cell>
          <cell r="F240" t="str">
            <v>Actualización 2022 -I + MO 2023</v>
          </cell>
          <cell r="G240" t="str">
            <v>PRECIOS IDU</v>
          </cell>
        </row>
        <row r="241">
          <cell r="B241">
            <v>6383</v>
          </cell>
          <cell r="C241" t="str">
            <v>TEE HD EXTREMO LISO 10"x6" (250x150mm)</v>
          </cell>
          <cell r="D241" t="str">
            <v>UN</v>
          </cell>
          <cell r="E241">
            <v>1557710</v>
          </cell>
          <cell r="F241" t="str">
            <v>Actualización 2022 -I + MO 2023</v>
          </cell>
          <cell r="G241" t="str">
            <v>PRECIOS IDU</v>
          </cell>
        </row>
        <row r="242">
          <cell r="B242">
            <v>6384</v>
          </cell>
          <cell r="C242" t="str">
            <v>TEE HD EXTREMO LISO 10"x8" (250x200mm)</v>
          </cell>
          <cell r="D242" t="str">
            <v>UN</v>
          </cell>
          <cell r="E242">
            <v>1804040</v>
          </cell>
          <cell r="F242" t="str">
            <v>Actualización 2022 -I + MO 2023</v>
          </cell>
          <cell r="G242" t="str">
            <v>PRECIOS IDU</v>
          </cell>
        </row>
        <row r="243">
          <cell r="B243">
            <v>6385</v>
          </cell>
          <cell r="C243" t="str">
            <v>TEE HD EXTREMO LISO 10"x10" (250x250mm)</v>
          </cell>
          <cell r="D243" t="str">
            <v>UN</v>
          </cell>
          <cell r="E243">
            <v>1944460</v>
          </cell>
          <cell r="F243" t="str">
            <v>Actualización 2022 -I + MO 2023</v>
          </cell>
          <cell r="G243" t="str">
            <v>PRECIOS IDU</v>
          </cell>
        </row>
        <row r="244">
          <cell r="B244">
            <v>6387</v>
          </cell>
          <cell r="C244" t="str">
            <v>TEE HD EXTREMO LISO 12"x3" (300x75mm)</v>
          </cell>
          <cell r="D244" t="str">
            <v>UN</v>
          </cell>
          <cell r="E244">
            <v>1718888</v>
          </cell>
          <cell r="F244" t="str">
            <v>Actualización 2022 -I + MO 2023</v>
          </cell>
          <cell r="G244" t="str">
            <v>PRECIOS IDU</v>
          </cell>
        </row>
        <row r="245">
          <cell r="B245">
            <v>6388</v>
          </cell>
          <cell r="C245" t="str">
            <v>TEE HD EXTREMO LISO 12"x4" (300x100mm)</v>
          </cell>
          <cell r="D245" t="str">
            <v>UN</v>
          </cell>
          <cell r="E245">
            <v>1745334</v>
          </cell>
          <cell r="F245" t="str">
            <v>Actualización 2022 -I + MO 2023</v>
          </cell>
          <cell r="G245" t="str">
            <v>PRECIOS IDU</v>
          </cell>
        </row>
        <row r="246">
          <cell r="B246">
            <v>6389</v>
          </cell>
          <cell r="C246" t="str">
            <v>TEE HD EXTREMO LISO 12"x6" (300x150mm)</v>
          </cell>
          <cell r="D246" t="str">
            <v>UN</v>
          </cell>
          <cell r="E246">
            <v>1851112</v>
          </cell>
          <cell r="F246" t="str">
            <v>Actualización 2022 -I + MO 2023</v>
          </cell>
          <cell r="G246" t="str">
            <v>PRECIOS IDU</v>
          </cell>
        </row>
        <row r="247">
          <cell r="B247">
            <v>6390</v>
          </cell>
          <cell r="C247" t="str">
            <v>TEE HD EXTREMO LISO 12"x8" (300x200mm)</v>
          </cell>
          <cell r="D247" t="str">
            <v>UN</v>
          </cell>
          <cell r="E247">
            <v>2227944</v>
          </cell>
          <cell r="F247" t="str">
            <v>Actualización 2022 -I + MO 2023</v>
          </cell>
          <cell r="G247" t="str">
            <v>PRECIOS IDU</v>
          </cell>
        </row>
        <row r="248">
          <cell r="B248">
            <v>6391</v>
          </cell>
          <cell r="C248" t="str">
            <v>TEE HD EXTREMO LISO 12"X10" (300x250mm)</v>
          </cell>
          <cell r="D248" t="str">
            <v>UN</v>
          </cell>
          <cell r="E248">
            <v>3041112</v>
          </cell>
          <cell r="F248" t="str">
            <v>Actualización 2022 -I + MO 2023</v>
          </cell>
          <cell r="G248" t="str">
            <v>PRECIOS IDU</v>
          </cell>
        </row>
        <row r="249">
          <cell r="B249">
            <v>6392</v>
          </cell>
          <cell r="C249" t="str">
            <v>TEE HD EXTREMO LISO 12"x12" (300x300mm)</v>
          </cell>
          <cell r="D249" t="str">
            <v>UN</v>
          </cell>
          <cell r="E249">
            <v>2644444</v>
          </cell>
          <cell r="F249" t="str">
            <v>Actualización 2022 -I + MO 2023</v>
          </cell>
          <cell r="G249" t="str">
            <v>PRECIOS IDU</v>
          </cell>
        </row>
        <row r="250">
          <cell r="B250">
            <v>6393</v>
          </cell>
          <cell r="C250" t="str">
            <v>TEE HD EXTREMO LISO 24"x8" (600x200mm)</v>
          </cell>
          <cell r="D250" t="str">
            <v>UN</v>
          </cell>
          <cell r="E250">
            <v>7126190</v>
          </cell>
          <cell r="F250" t="str">
            <v>Actualización 2022 -I + MO 2023</v>
          </cell>
          <cell r="G250" t="str">
            <v>PRECIOS IDU</v>
          </cell>
        </row>
        <row r="251">
          <cell r="B251">
            <v>6394</v>
          </cell>
          <cell r="C251" t="str">
            <v>TEE HD EXTREMO LISO 24"x10" (600x250mm)</v>
          </cell>
          <cell r="D251" t="str">
            <v>UN</v>
          </cell>
          <cell r="E251">
            <v>8116997</v>
          </cell>
          <cell r="F251" t="str">
            <v>Actualización 2022 -I + MO 2023</v>
          </cell>
          <cell r="G251" t="str">
            <v>PRECIOS IDU</v>
          </cell>
        </row>
        <row r="252">
          <cell r="B252">
            <v>6395</v>
          </cell>
          <cell r="C252" t="str">
            <v>TEE HD EXTREMO LISO 24"x12" (600x300mm)</v>
          </cell>
          <cell r="D252" t="str">
            <v>UN</v>
          </cell>
          <cell r="E252">
            <v>8879157</v>
          </cell>
          <cell r="F252" t="str">
            <v>Actualización 2022 -I + MO 2023</v>
          </cell>
          <cell r="G252" t="str">
            <v>PRECIOS IDU</v>
          </cell>
        </row>
        <row r="253">
          <cell r="B253">
            <v>6396</v>
          </cell>
          <cell r="C253" t="str">
            <v>TEE HD EXTREMO LISO 24"x14" (600x350mm)</v>
          </cell>
          <cell r="D253" t="str">
            <v>UN</v>
          </cell>
          <cell r="E253">
            <v>9450776</v>
          </cell>
          <cell r="F253" t="str">
            <v>Actualización 2022 -I + MO 2023</v>
          </cell>
          <cell r="G253" t="str">
            <v>PRECIOS IDU</v>
          </cell>
        </row>
        <row r="254">
          <cell r="B254">
            <v>6397</v>
          </cell>
          <cell r="C254" t="str">
            <v>TEE HD EXTREMO LISO 24"x16" (600x400mm)</v>
          </cell>
          <cell r="D254" t="str">
            <v>UN</v>
          </cell>
          <cell r="E254">
            <v>9908072</v>
          </cell>
          <cell r="F254" t="str">
            <v>Actualización 2022 -I + MO 2023</v>
          </cell>
          <cell r="G254" t="str">
            <v>PRECIOS IDU</v>
          </cell>
        </row>
        <row r="255">
          <cell r="B255">
            <v>6398</v>
          </cell>
          <cell r="C255" t="str">
            <v>TEE HD EXTREMO LISO 24"x18" (600x450mm)</v>
          </cell>
          <cell r="D255" t="str">
            <v>UN</v>
          </cell>
          <cell r="E255">
            <v>10708339</v>
          </cell>
          <cell r="F255" t="str">
            <v>Actualización 2022 -I + MO 2023</v>
          </cell>
          <cell r="G255" t="str">
            <v>PRECIOS IDU</v>
          </cell>
        </row>
        <row r="256">
          <cell r="B256">
            <v>6399</v>
          </cell>
          <cell r="C256" t="str">
            <v>TEE HD EXTREMO LISO 24"x20" (600x500mm)</v>
          </cell>
          <cell r="D256" t="str">
            <v>UN</v>
          </cell>
          <cell r="E256">
            <v>11279959</v>
          </cell>
          <cell r="F256" t="str">
            <v>Actualización 2022 -I + MO 2023</v>
          </cell>
          <cell r="G256" t="str">
            <v>PRECIOS IDU</v>
          </cell>
        </row>
        <row r="257">
          <cell r="B257">
            <v>6400</v>
          </cell>
          <cell r="C257" t="str">
            <v>TEE HD EXTREMO LISO 24"x24" (600x600mm)</v>
          </cell>
          <cell r="D257" t="str">
            <v>UN</v>
          </cell>
          <cell r="E257">
            <v>12880494</v>
          </cell>
          <cell r="F257" t="str">
            <v>Actualización 2022 -I + MO 2023</v>
          </cell>
          <cell r="G257" t="str">
            <v>PRECIOS IDU</v>
          </cell>
        </row>
        <row r="258">
          <cell r="B258">
            <v>6401</v>
          </cell>
          <cell r="C258" t="str">
            <v>TEE HD EXTREMO LISO 4"x3" (100x75mm)</v>
          </cell>
          <cell r="D258" t="str">
            <v>UN</v>
          </cell>
          <cell r="E258">
            <v>224778</v>
          </cell>
          <cell r="F258" t="str">
            <v>Actualización 2022 -I + MO 2023</v>
          </cell>
          <cell r="G258" t="str">
            <v>PRECIOS IDU</v>
          </cell>
        </row>
        <row r="259">
          <cell r="B259">
            <v>6402</v>
          </cell>
          <cell r="C259" t="str">
            <v>TEE HD EXTREMO LISO 4"x4" (100x100mm)</v>
          </cell>
          <cell r="D259" t="str">
            <v>UN</v>
          </cell>
          <cell r="E259">
            <v>264444</v>
          </cell>
          <cell r="F259" t="str">
            <v>Actualización 2022 -I + MO 2023</v>
          </cell>
          <cell r="G259" t="str">
            <v>PRECIOS IDU</v>
          </cell>
        </row>
        <row r="260">
          <cell r="B260">
            <v>6404</v>
          </cell>
          <cell r="C260" t="str">
            <v>CODO HD EXTREMO LISO 90ºX2``</v>
          </cell>
          <cell r="D260" t="str">
            <v>UN</v>
          </cell>
          <cell r="E260">
            <v>107100</v>
          </cell>
          <cell r="F260" t="str">
            <v>Actualización 2022 -I + MO 2023</v>
          </cell>
          <cell r="G260" t="str">
            <v>PRECIOS IDU</v>
          </cell>
        </row>
        <row r="261">
          <cell r="B261">
            <v>6405</v>
          </cell>
          <cell r="C261" t="str">
            <v>CODO HD EXTREMO LISO 90ºX3``</v>
          </cell>
          <cell r="D261" t="str">
            <v>UN</v>
          </cell>
          <cell r="E261">
            <v>128256</v>
          </cell>
          <cell r="F261" t="str">
            <v>Actualización 2022 -I + MO 2023</v>
          </cell>
          <cell r="G261" t="str">
            <v>PRECIOS IDU</v>
          </cell>
        </row>
        <row r="262">
          <cell r="B262">
            <v>6406</v>
          </cell>
          <cell r="C262" t="str">
            <v>CODO HD EXTREMO LISO 90ºX4``</v>
          </cell>
          <cell r="D262" t="str">
            <v>UN</v>
          </cell>
          <cell r="E262">
            <v>198334</v>
          </cell>
          <cell r="F262" t="str">
            <v>Actualización 2022 -I + MO 2023</v>
          </cell>
          <cell r="G262">
            <v>198334</v>
          </cell>
        </row>
        <row r="263">
          <cell r="B263">
            <v>6407</v>
          </cell>
          <cell r="C263" t="str">
            <v>CODO HD EXTREMO LISO 90ºX6``</v>
          </cell>
          <cell r="D263" t="str">
            <v>UN</v>
          </cell>
          <cell r="E263">
            <v>425756</v>
          </cell>
          <cell r="F263" t="str">
            <v>Actualización 2022 -I + MO 2023</v>
          </cell>
          <cell r="G263" t="str">
            <v>PRECIOS IDU</v>
          </cell>
        </row>
        <row r="264">
          <cell r="B264">
            <v>6408</v>
          </cell>
          <cell r="C264" t="str">
            <v>CODO HD EXTREMO LISO 90ºX8``</v>
          </cell>
          <cell r="D264" t="str">
            <v>UN</v>
          </cell>
          <cell r="E264">
            <v>789366</v>
          </cell>
          <cell r="F264" t="str">
            <v>Actualización 2022 -I + MO 2023</v>
          </cell>
          <cell r="G264" t="str">
            <v>PRECIOS IDU</v>
          </cell>
        </row>
        <row r="265">
          <cell r="B265">
            <v>6409</v>
          </cell>
          <cell r="C265" t="str">
            <v>CODO HD EXTREMO LISO 90ºX10``</v>
          </cell>
          <cell r="D265" t="str">
            <v>UN</v>
          </cell>
          <cell r="E265">
            <v>1441222</v>
          </cell>
          <cell r="F265" t="str">
            <v>Actualización 2022 -I + MO 2023</v>
          </cell>
          <cell r="G265" t="str">
            <v>PRECIOS IDU</v>
          </cell>
        </row>
        <row r="266">
          <cell r="B266">
            <v>6410</v>
          </cell>
          <cell r="C266" t="str">
            <v>CODO HD EXTREMO LISO 90ºX12``</v>
          </cell>
          <cell r="D266" t="str">
            <v>UN</v>
          </cell>
          <cell r="E266">
            <v>1747978</v>
          </cell>
          <cell r="F266" t="str">
            <v>Actualización 2022 -I + MO 2023</v>
          </cell>
          <cell r="G266" t="str">
            <v>PRECIOS IDU</v>
          </cell>
        </row>
        <row r="267">
          <cell r="B267">
            <v>6411</v>
          </cell>
          <cell r="C267" t="str">
            <v>CODO HD EXTREMO LISO 90ºX14``</v>
          </cell>
          <cell r="D267" t="str">
            <v>UN</v>
          </cell>
          <cell r="E267">
            <v>4153769</v>
          </cell>
          <cell r="F267" t="str">
            <v>Actualización 2022 -I + MO 2023</v>
          </cell>
          <cell r="G267" t="str">
            <v>PRECIOS IDU</v>
          </cell>
        </row>
        <row r="268">
          <cell r="B268">
            <v>6412</v>
          </cell>
          <cell r="C268" t="str">
            <v>CODO HD EXTREMO LISO 90ºX16``</v>
          </cell>
          <cell r="D268" t="str">
            <v>UN</v>
          </cell>
          <cell r="E268">
            <v>4059222</v>
          </cell>
          <cell r="F268" t="str">
            <v>Actualización 2022 -I + MO 2023</v>
          </cell>
          <cell r="G268" t="str">
            <v>PRECIOS IDU</v>
          </cell>
        </row>
        <row r="269">
          <cell r="B269">
            <v>6413</v>
          </cell>
          <cell r="C269" t="str">
            <v>CODO HD EXTREMO LISO 90ºX18``</v>
          </cell>
          <cell r="D269" t="str">
            <v>UN</v>
          </cell>
          <cell r="E269">
            <v>6554571</v>
          </cell>
          <cell r="F269" t="str">
            <v>Actualización 2022 -I + MO 2023</v>
          </cell>
          <cell r="G269" t="str">
            <v>PRECIOS IDU</v>
          </cell>
        </row>
        <row r="270">
          <cell r="B270">
            <v>6414</v>
          </cell>
          <cell r="C270" t="str">
            <v>CODO HD EXTREMO LISO 90ºX20"</v>
          </cell>
          <cell r="D270" t="str">
            <v>UN</v>
          </cell>
          <cell r="E270">
            <v>6994556</v>
          </cell>
          <cell r="F270" t="str">
            <v>Actualización 2022 -I + MO 2023</v>
          </cell>
          <cell r="G270" t="str">
            <v>PRECIOS IDU</v>
          </cell>
        </row>
        <row r="271">
          <cell r="B271">
            <v>6416</v>
          </cell>
          <cell r="C271" t="str">
            <v>CODO HD EXTREMO LISO 45ºX2``</v>
          </cell>
          <cell r="D271" t="str">
            <v>UN</v>
          </cell>
          <cell r="E271">
            <v>124950</v>
          </cell>
          <cell r="F271" t="str">
            <v>Actualización 2022 -I + MO 2023</v>
          </cell>
          <cell r="G271" t="str">
            <v>PRECIOS IDU</v>
          </cell>
        </row>
        <row r="272">
          <cell r="B272">
            <v>6417</v>
          </cell>
          <cell r="C272" t="str">
            <v>CODO HD EXTREMO LISO 45ºX3``</v>
          </cell>
          <cell r="D272" t="str">
            <v>UN</v>
          </cell>
          <cell r="E272">
            <v>125612</v>
          </cell>
          <cell r="F272" t="str">
            <v>Actualización 2022 -I + MO 2023</v>
          </cell>
          <cell r="G272" t="str">
            <v>PRECIOS IDU</v>
          </cell>
        </row>
        <row r="273">
          <cell r="B273">
            <v>6418</v>
          </cell>
          <cell r="C273" t="str">
            <v>CODO HD EXTREMO LISO 45ºX4``</v>
          </cell>
          <cell r="D273" t="str">
            <v>UN</v>
          </cell>
          <cell r="E273">
            <v>161312</v>
          </cell>
          <cell r="F273" t="str">
            <v>Actualización 2022 -I + MO 2023</v>
          </cell>
          <cell r="G273" t="str">
            <v>PRECIOS IDU</v>
          </cell>
        </row>
        <row r="274">
          <cell r="B274">
            <v>6419</v>
          </cell>
          <cell r="C274" t="str">
            <v>CODO HD EXTREMO LISO 45ºX6``</v>
          </cell>
          <cell r="D274" t="str">
            <v>UN</v>
          </cell>
          <cell r="E274">
            <v>359644</v>
          </cell>
          <cell r="F274" t="str">
            <v>Actualización 2022 -I + MO 2023</v>
          </cell>
          <cell r="G274" t="str">
            <v>PRECIOS IDU</v>
          </cell>
        </row>
        <row r="275">
          <cell r="B275">
            <v>6420</v>
          </cell>
          <cell r="C275" t="str">
            <v>CODO HD EXTREMO LISO 45ºX8``</v>
          </cell>
          <cell r="D275" t="str">
            <v>UN</v>
          </cell>
          <cell r="E275">
            <v>745734</v>
          </cell>
          <cell r="F275" t="str">
            <v>Actualización 2022 -I + MO 2023</v>
          </cell>
          <cell r="G275" t="str">
            <v>PRECIOS IDU</v>
          </cell>
        </row>
        <row r="276">
          <cell r="B276">
            <v>6421</v>
          </cell>
          <cell r="C276" t="str">
            <v>CODO HD EXTREMO LISO 45ºX10"</v>
          </cell>
          <cell r="D276" t="str">
            <v>UN</v>
          </cell>
          <cell r="E276">
            <v>1223056</v>
          </cell>
          <cell r="F276" t="str">
            <v>Actualización 2022 -I + MO 2023</v>
          </cell>
          <cell r="G276" t="str">
            <v>PRECIOS IDU</v>
          </cell>
        </row>
        <row r="277">
          <cell r="B277">
            <v>6422</v>
          </cell>
          <cell r="C277" t="str">
            <v>CODO HD EXTREMO LISO 45ºX12``</v>
          </cell>
          <cell r="D277" t="str">
            <v>UN</v>
          </cell>
          <cell r="E277">
            <v>1675256</v>
          </cell>
          <cell r="F277" t="str">
            <v>Actualización 2022 -I + MO 2023</v>
          </cell>
          <cell r="G277" t="str">
            <v>PRECIOS IDU</v>
          </cell>
        </row>
        <row r="278">
          <cell r="B278">
            <v>6423</v>
          </cell>
          <cell r="C278" t="str">
            <v>CODO HD EXTREMO LISO 45ºX14``</v>
          </cell>
          <cell r="D278" t="str">
            <v>UN</v>
          </cell>
          <cell r="E278">
            <v>1732378</v>
          </cell>
          <cell r="F278" t="str">
            <v>Actualización 2022 -I + MO 2023</v>
          </cell>
          <cell r="G278" t="str">
            <v>PRECIOS IDU</v>
          </cell>
        </row>
        <row r="279">
          <cell r="B279">
            <v>6424</v>
          </cell>
          <cell r="C279" t="str">
            <v>CODO HD EXTREMO LISO 45ºX16``</v>
          </cell>
          <cell r="D279" t="str">
            <v>UN</v>
          </cell>
          <cell r="E279">
            <v>2584201</v>
          </cell>
          <cell r="F279" t="str">
            <v>Actualización 2022 -I + MO 2023</v>
          </cell>
          <cell r="G279" t="str">
            <v>PRECIOS IDU</v>
          </cell>
        </row>
        <row r="280">
          <cell r="B280">
            <v>6425</v>
          </cell>
          <cell r="C280" t="str">
            <v>CODO HD EXTREMO LISO 45ºX18``</v>
          </cell>
          <cell r="D280" t="str">
            <v>UN</v>
          </cell>
          <cell r="E280">
            <v>3493459</v>
          </cell>
          <cell r="F280" t="str">
            <v>Actualización 2022 -I + MO 2023</v>
          </cell>
          <cell r="G280" t="str">
            <v>PRECIOS IDU</v>
          </cell>
        </row>
        <row r="281">
          <cell r="B281">
            <v>6426</v>
          </cell>
          <cell r="C281" t="str">
            <v>CODO HD EXTREMO LISO 45ºX20``</v>
          </cell>
          <cell r="D281" t="str">
            <v>UN</v>
          </cell>
          <cell r="E281">
            <v>5055702</v>
          </cell>
          <cell r="F281" t="str">
            <v>Actualización 2022 -I + MO 2023</v>
          </cell>
          <cell r="G281" t="str">
            <v>PRECIOS IDU</v>
          </cell>
        </row>
        <row r="282">
          <cell r="B282">
            <v>6430</v>
          </cell>
          <cell r="C282" t="str">
            <v>CODO HD EXTREMO LISO 22.5ºX4``</v>
          </cell>
          <cell r="D282" t="str">
            <v>UN</v>
          </cell>
          <cell r="E282">
            <v>161312</v>
          </cell>
          <cell r="F282" t="str">
            <v>Actualización 2022 -I + MO 2023</v>
          </cell>
          <cell r="G282" t="str">
            <v>PRECIOS IDU</v>
          </cell>
        </row>
        <row r="283">
          <cell r="B283">
            <v>6431</v>
          </cell>
          <cell r="C283" t="str">
            <v>CODO HD EXTREMO LISO 22.5ºX6``</v>
          </cell>
          <cell r="D283" t="str">
            <v>UN</v>
          </cell>
          <cell r="E283">
            <v>293534</v>
          </cell>
          <cell r="F283" t="str">
            <v>Actualización 2022 -I + MO 2023</v>
          </cell>
          <cell r="G283" t="str">
            <v>PRECIOS IDU</v>
          </cell>
        </row>
        <row r="284">
          <cell r="B284">
            <v>6434</v>
          </cell>
          <cell r="C284" t="str">
            <v>CODO HD EXTREMO LISO 22.5ºX12``</v>
          </cell>
          <cell r="D284" t="str">
            <v>UN</v>
          </cell>
          <cell r="E284">
            <v>1454444</v>
          </cell>
          <cell r="F284" t="str">
            <v>Actualización 2022 -I + MO 2023</v>
          </cell>
          <cell r="G284">
            <v>1454444</v>
          </cell>
        </row>
        <row r="285">
          <cell r="B285">
            <v>6440</v>
          </cell>
          <cell r="C285" t="str">
            <v>CODO HD EXTREMO LISO 11.25ºX2``</v>
          </cell>
          <cell r="D285" t="str">
            <v>UN</v>
          </cell>
          <cell r="E285">
            <v>96390</v>
          </cell>
          <cell r="F285" t="str">
            <v>Actualización 2022 -I + MO 2023</v>
          </cell>
          <cell r="G285" t="str">
            <v>PRECIOS IDU</v>
          </cell>
        </row>
        <row r="286">
          <cell r="B286">
            <v>6441</v>
          </cell>
          <cell r="C286" t="str">
            <v>CODO HD EXTREMO LISO 11.25ºX3``</v>
          </cell>
          <cell r="D286" t="str">
            <v>UN</v>
          </cell>
          <cell r="E286">
            <v>119000</v>
          </cell>
          <cell r="F286" t="str">
            <v>Actualización 2022 -I + MO 2023</v>
          </cell>
          <cell r="G286" t="str">
            <v>PRECIOS IDU</v>
          </cell>
        </row>
        <row r="287">
          <cell r="B287">
            <v>6442</v>
          </cell>
          <cell r="C287" t="str">
            <v>CODO HD EXTREMO LISO 11.25ºX4``</v>
          </cell>
          <cell r="D287" t="str">
            <v>UN</v>
          </cell>
          <cell r="E287">
            <v>154700</v>
          </cell>
          <cell r="F287" t="str">
            <v>Actualización 2022 -I + MO 2023</v>
          </cell>
          <cell r="G287" t="str">
            <v>PRECIOS IDU</v>
          </cell>
        </row>
        <row r="288">
          <cell r="B288">
            <v>6443</v>
          </cell>
          <cell r="C288" t="str">
            <v>CODO HD EXTREMO LISO 11.25ºX6``</v>
          </cell>
          <cell r="D288" t="str">
            <v>UN</v>
          </cell>
          <cell r="E288">
            <v>286922</v>
          </cell>
          <cell r="F288" t="str">
            <v>Actualización 2022 -I + MO 2023</v>
          </cell>
          <cell r="G288" t="str">
            <v>PRECIOS IDU</v>
          </cell>
        </row>
        <row r="289">
          <cell r="B289">
            <v>6446</v>
          </cell>
          <cell r="C289" t="str">
            <v>CODO HD EXTREMO LISO 11.25ºX12``</v>
          </cell>
          <cell r="D289" t="str">
            <v>UN</v>
          </cell>
          <cell r="E289">
            <v>1252144</v>
          </cell>
          <cell r="F289" t="str">
            <v>Actualización 2022 -I + MO 2023</v>
          </cell>
          <cell r="G289" t="str">
            <v>PRECIOS IDU</v>
          </cell>
        </row>
        <row r="290">
          <cell r="B290">
            <v>6454</v>
          </cell>
          <cell r="C290" t="str">
            <v>UNION REPARACION HD EXTREMO LISO D=6"</v>
          </cell>
          <cell r="D290" t="str">
            <v>UN</v>
          </cell>
          <cell r="E290">
            <v>255188</v>
          </cell>
          <cell r="F290" t="str">
            <v>Actualización 2022 -I + MO 2023</v>
          </cell>
          <cell r="G290" t="str">
            <v>PRECIOS IDU</v>
          </cell>
        </row>
        <row r="291">
          <cell r="B291">
            <v>6455</v>
          </cell>
          <cell r="C291" t="str">
            <v>UNION REPARACION HD EXTREMO LISO D=8"</v>
          </cell>
          <cell r="D291" t="str">
            <v>UN</v>
          </cell>
          <cell r="E291">
            <v>374188</v>
          </cell>
          <cell r="F291" t="str">
            <v>Actualización 2022 -I + MO 2023</v>
          </cell>
          <cell r="G291" t="str">
            <v>PRECIOS IDU</v>
          </cell>
        </row>
        <row r="292">
          <cell r="B292">
            <v>6456</v>
          </cell>
          <cell r="C292" t="str">
            <v>UNION REPARACION HD EXTREMO LISO D=10"</v>
          </cell>
          <cell r="D292" t="str">
            <v>UN</v>
          </cell>
          <cell r="E292">
            <v>632022</v>
          </cell>
          <cell r="F292" t="str">
            <v>Actualización 2022 -I + MO 2023</v>
          </cell>
          <cell r="G292" t="str">
            <v>PRECIOS IDU</v>
          </cell>
        </row>
        <row r="293">
          <cell r="B293">
            <v>6457</v>
          </cell>
          <cell r="C293" t="str">
            <v>UNION REPARACION HD EXTREMO LISO D=12"</v>
          </cell>
          <cell r="D293" t="str">
            <v>UN</v>
          </cell>
          <cell r="E293">
            <v>864734</v>
          </cell>
          <cell r="F293" t="str">
            <v>Actualización 2022 -I + MO 2023</v>
          </cell>
          <cell r="G293" t="str">
            <v>PRECIOS IDU</v>
          </cell>
        </row>
        <row r="294">
          <cell r="B294">
            <v>6458</v>
          </cell>
          <cell r="C294" t="str">
            <v>UNION REPARACION HD EXTREMO LISO D=14"</v>
          </cell>
          <cell r="D294" t="str">
            <v>UN</v>
          </cell>
          <cell r="E294">
            <v>921599</v>
          </cell>
          <cell r="F294" t="str">
            <v>Actualización 2022 -I + MO 2023</v>
          </cell>
          <cell r="G294" t="str">
            <v>PRECIOS IDU</v>
          </cell>
        </row>
        <row r="295">
          <cell r="B295">
            <v>6459</v>
          </cell>
          <cell r="C295" t="str">
            <v>UNION REPARACION HD EXTREMO LISO D=16"</v>
          </cell>
          <cell r="D295" t="str">
            <v>UN</v>
          </cell>
          <cell r="E295">
            <v>1284759</v>
          </cell>
          <cell r="F295" t="str">
            <v>Actualización 2022 -I + MO 2023</v>
          </cell>
          <cell r="G295" t="str">
            <v>PRECIOS IDU</v>
          </cell>
        </row>
        <row r="296">
          <cell r="B296">
            <v>6462</v>
          </cell>
          <cell r="C296" t="str">
            <v>TAPON HD EXTREMO LISO D=4"</v>
          </cell>
          <cell r="D296" t="str">
            <v>UN</v>
          </cell>
          <cell r="E296">
            <v>101812</v>
          </cell>
          <cell r="F296" t="str">
            <v>Actualización 2022 -I + MO 2023</v>
          </cell>
          <cell r="G296" t="str">
            <v>PRECIOS IDU</v>
          </cell>
        </row>
        <row r="297">
          <cell r="B297">
            <v>6463</v>
          </cell>
          <cell r="C297" t="str">
            <v>TAPON HD EXTREMO LISO D=6"</v>
          </cell>
          <cell r="D297" t="str">
            <v>UN</v>
          </cell>
          <cell r="E297">
            <v>261800</v>
          </cell>
          <cell r="F297" t="str">
            <v>Actualización 2022 -I + MO 2023</v>
          </cell>
          <cell r="G297" t="str">
            <v>PRECIOS IDU</v>
          </cell>
        </row>
        <row r="298">
          <cell r="B298">
            <v>6464</v>
          </cell>
          <cell r="C298" t="str">
            <v>TAPON HD EXTREMO LISO D=8"</v>
          </cell>
          <cell r="D298" t="str">
            <v>UN</v>
          </cell>
          <cell r="E298">
            <v>465422</v>
          </cell>
          <cell r="F298" t="str">
            <v>Actualización 2022 -I + MO 2023</v>
          </cell>
          <cell r="G298" t="str">
            <v>PRECIOS IDU</v>
          </cell>
        </row>
        <row r="299">
          <cell r="B299">
            <v>6472</v>
          </cell>
          <cell r="C299" t="str">
            <v>TUBERIA CONDUIT PVC D=1"</v>
          </cell>
          <cell r="D299" t="str">
            <v>ML</v>
          </cell>
          <cell r="E299">
            <v>3737</v>
          </cell>
          <cell r="F299" t="str">
            <v>Actualización 2022 -I + MO 2023</v>
          </cell>
          <cell r="G299" t="str">
            <v>PRECIOS IDU</v>
          </cell>
        </row>
        <row r="300">
          <cell r="B300">
            <v>6473</v>
          </cell>
          <cell r="C300" t="str">
            <v>TUBERIA CONDUIT PVC D=1 1/4"</v>
          </cell>
          <cell r="D300" t="str">
            <v>ML</v>
          </cell>
          <cell r="E300">
            <v>5774</v>
          </cell>
          <cell r="F300" t="str">
            <v>Actualización 2022 -I + MO 2023</v>
          </cell>
          <cell r="G300" t="str">
            <v>PRECIOS IDU</v>
          </cell>
        </row>
        <row r="301">
          <cell r="B301">
            <v>6474</v>
          </cell>
          <cell r="C301" t="str">
            <v>TUBERIA CONDUIT PVC D=1 1/2"</v>
          </cell>
          <cell r="D301" t="str">
            <v>ML</v>
          </cell>
          <cell r="E301">
            <v>7362</v>
          </cell>
          <cell r="F301" t="str">
            <v>Actualización 2022 -I + MO 2023</v>
          </cell>
          <cell r="G301" t="str">
            <v>PRECIOS IDU</v>
          </cell>
        </row>
        <row r="302">
          <cell r="B302">
            <v>6475</v>
          </cell>
          <cell r="C302" t="str">
            <v>TUBERIA CONDUIT PVC D=2"</v>
          </cell>
          <cell r="D302" t="str">
            <v>ML</v>
          </cell>
          <cell r="E302">
            <v>11323</v>
          </cell>
          <cell r="F302" t="str">
            <v>Actualización 2022 -I + MO 2023</v>
          </cell>
          <cell r="G302" t="str">
            <v>PRECIOS IDU</v>
          </cell>
        </row>
        <row r="303">
          <cell r="B303">
            <v>6476</v>
          </cell>
          <cell r="C303" t="str">
            <v>VALVULA COMPUERTA ELASTICA VNA E. L. D=2"</v>
          </cell>
          <cell r="D303" t="str">
            <v>UN</v>
          </cell>
          <cell r="E303">
            <v>497420</v>
          </cell>
          <cell r="F303" t="str">
            <v>Actualización 2022 -I + MO 2023</v>
          </cell>
          <cell r="G303" t="str">
            <v>PRECIOS IDU</v>
          </cell>
        </row>
        <row r="304">
          <cell r="B304">
            <v>6477</v>
          </cell>
          <cell r="C304" t="str">
            <v>VALVULA COMPUERTA ELASTICA VNA E. L. D=3"</v>
          </cell>
          <cell r="D304" t="str">
            <v>UN</v>
          </cell>
          <cell r="E304">
            <v>708050</v>
          </cell>
          <cell r="F304" t="str">
            <v>Actualización 2022 -I + MO 2023</v>
          </cell>
          <cell r="G304" t="str">
            <v>PRECIOS IDU</v>
          </cell>
        </row>
        <row r="305">
          <cell r="B305">
            <v>6479</v>
          </cell>
          <cell r="C305" t="str">
            <v>VALVULA COMPUERTA ELASTICA VNA E. L. D=6"</v>
          </cell>
          <cell r="D305" t="str">
            <v>UN</v>
          </cell>
          <cell r="E305">
            <v>1812370</v>
          </cell>
          <cell r="F305" t="str">
            <v>Actualización 2022 -I + MO 2023</v>
          </cell>
          <cell r="G305" t="str">
            <v>PRECIOS IDU</v>
          </cell>
        </row>
        <row r="306">
          <cell r="B306">
            <v>6480</v>
          </cell>
          <cell r="C306" t="str">
            <v>VALVULA COMPUERTA ELASTICA VNA E. L. D=8"</v>
          </cell>
          <cell r="D306" t="str">
            <v>UN</v>
          </cell>
          <cell r="E306">
            <v>2651320</v>
          </cell>
          <cell r="F306" t="str">
            <v>Actualización 2022 -I + MO 2023</v>
          </cell>
          <cell r="G306" t="str">
            <v>PRECIOS IDU</v>
          </cell>
        </row>
        <row r="307">
          <cell r="B307">
            <v>6481</v>
          </cell>
          <cell r="C307" t="str">
            <v>HIDRANTE EXTREMO BRIDA D=3" TIPO MILAN</v>
          </cell>
          <cell r="D307" t="str">
            <v>UN</v>
          </cell>
          <cell r="E307">
            <v>2378640</v>
          </cell>
          <cell r="F307" t="str">
            <v>Actualización 2022 -I + MO 2023</v>
          </cell>
          <cell r="G307" t="str">
            <v>PRECIOS IDU</v>
          </cell>
        </row>
        <row r="308">
          <cell r="B308">
            <v>6482</v>
          </cell>
          <cell r="C308" t="str">
            <v>HIDRANTE EXTREMO BRIDA D=4" TIPO TRAFICO</v>
          </cell>
          <cell r="D308" t="str">
            <v>UN</v>
          </cell>
          <cell r="E308">
            <v>3435813</v>
          </cell>
          <cell r="F308" t="str">
            <v>Actualización 2022 -I + MO 2023</v>
          </cell>
          <cell r="G308" t="str">
            <v>PRECIOS IDU</v>
          </cell>
        </row>
        <row r="309">
          <cell r="B309">
            <v>6483</v>
          </cell>
          <cell r="C309" t="str">
            <v>HIDRANTE EXTREMO BRIDA D=6" TIPO TRAFICO</v>
          </cell>
          <cell r="D309" t="str">
            <v>UN</v>
          </cell>
          <cell r="E309">
            <v>6627110</v>
          </cell>
          <cell r="F309" t="str">
            <v>Actualización 2022 -I + MO 2023</v>
          </cell>
          <cell r="G309" t="str">
            <v>PRECIOS IDU</v>
          </cell>
        </row>
        <row r="310">
          <cell r="B310">
            <v>6484</v>
          </cell>
          <cell r="C310" t="str">
            <v>HIDRANTE EXTREMO BRIDA D=4" TIPO POSTE</v>
          </cell>
          <cell r="D310" t="str">
            <v>UN</v>
          </cell>
          <cell r="E310">
            <v>2527560</v>
          </cell>
          <cell r="F310" t="str">
            <v>Actualización 2022 -I + MO 2023</v>
          </cell>
          <cell r="G310" t="str">
            <v>PRECIOS IDU</v>
          </cell>
        </row>
        <row r="311">
          <cell r="B311">
            <v>6485</v>
          </cell>
          <cell r="C311" t="str">
            <v>HIDRANTE EXTREMO BRIDA D=6" TIPO POSTE</v>
          </cell>
          <cell r="D311" t="str">
            <v>UN</v>
          </cell>
          <cell r="E311">
            <v>2766750</v>
          </cell>
          <cell r="F311" t="str">
            <v>Actualización 2022 -I + MO 2023</v>
          </cell>
          <cell r="G311" t="str">
            <v>PRECIOS IDU</v>
          </cell>
        </row>
        <row r="312">
          <cell r="B312">
            <v>6507</v>
          </cell>
          <cell r="C312" t="str">
            <v>TERMINADORA DE ASFALTO - ANCHO DE PAVIMENTACIÓN ESTÁNDAR DE 2 A 6m - VOLUMEN DE LA TOLVA DE 5 A 8 M3 - INCLUYE OPERARIO Y COMBUSTIBLE</v>
          </cell>
          <cell r="D312" t="str">
            <v>HR</v>
          </cell>
          <cell r="E312">
            <v>171955</v>
          </cell>
          <cell r="F312" t="str">
            <v>Actualización 2022 -I + MO 2023</v>
          </cell>
          <cell r="G312" t="str">
            <v>PRECIOS IDU</v>
          </cell>
        </row>
        <row r="313">
          <cell r="B313">
            <v>6527</v>
          </cell>
          <cell r="C313" t="str">
            <v>UNION REPARACION PVC U.M. NORMA NTC 382 D=6"</v>
          </cell>
          <cell r="D313" t="str">
            <v>UN</v>
          </cell>
          <cell r="E313">
            <v>220990</v>
          </cell>
          <cell r="F313" t="str">
            <v>Actualización 2022 -I + MO 2023</v>
          </cell>
          <cell r="G313" t="str">
            <v>PRECIOS IDU</v>
          </cell>
        </row>
        <row r="314">
          <cell r="B314">
            <v>6528</v>
          </cell>
          <cell r="C314" t="str">
            <v>UNION REPARACION PVC U.M. NORMA NTC 382 D=8"</v>
          </cell>
          <cell r="D314" t="str">
            <v>UN</v>
          </cell>
          <cell r="E314">
            <v>406334</v>
          </cell>
          <cell r="F314" t="str">
            <v>Actualización 2022 -I + MO 2023</v>
          </cell>
          <cell r="G314" t="str">
            <v>PRECIOS IDU</v>
          </cell>
        </row>
        <row r="315">
          <cell r="B315">
            <v>6530</v>
          </cell>
          <cell r="C315" t="str">
            <v>UNION REPARACION PVC U.M. NORMA NTC 382 D=12"</v>
          </cell>
          <cell r="D315" t="str">
            <v>UN</v>
          </cell>
          <cell r="E315">
            <v>1270461</v>
          </cell>
          <cell r="F315" t="str">
            <v>Actualización 2022 -I + MO 2023</v>
          </cell>
          <cell r="G315" t="str">
            <v>PRECIOS IDU</v>
          </cell>
        </row>
        <row r="316">
          <cell r="B316">
            <v>6534</v>
          </cell>
          <cell r="C316" t="str">
            <v>BANCA EN CONCRETO SIN ESPALDAR M31</v>
          </cell>
          <cell r="D316" t="str">
            <v>UN</v>
          </cell>
          <cell r="E316">
            <v>309400</v>
          </cell>
          <cell r="F316" t="str">
            <v>Actualización 2022 -I + MO 2023</v>
          </cell>
          <cell r="G316" t="str">
            <v>PRECIOS IDU</v>
          </cell>
        </row>
        <row r="317">
          <cell r="B317">
            <v>6535</v>
          </cell>
          <cell r="C317" t="str">
            <v>BANCA MODULAR EN CONCRETO M40</v>
          </cell>
          <cell r="D317" t="str">
            <v>UN</v>
          </cell>
          <cell r="E317">
            <v>116620</v>
          </cell>
          <cell r="F317" t="str">
            <v>Actualización 2022 -I + MO 2023</v>
          </cell>
          <cell r="G317" t="str">
            <v>PRECIOS IDU</v>
          </cell>
        </row>
        <row r="318">
          <cell r="B318">
            <v>6539</v>
          </cell>
          <cell r="C318" t="str">
            <v>ADAPTADOR TERMINAL CAMPANA PVC D=3"</v>
          </cell>
          <cell r="D318" t="str">
            <v>UN</v>
          </cell>
          <cell r="E318">
            <v>8197</v>
          </cell>
          <cell r="F318" t="str">
            <v>Actualización 2022 -I + MO 2023</v>
          </cell>
          <cell r="G318" t="str">
            <v>PRECIOS IDU</v>
          </cell>
        </row>
        <row r="319">
          <cell r="B319">
            <v>6540</v>
          </cell>
          <cell r="C319" t="str">
            <v>ADAPTADOR TERMINAL CAMPANA PVC D=4"</v>
          </cell>
          <cell r="D319" t="str">
            <v>UN</v>
          </cell>
          <cell r="E319">
            <v>15913</v>
          </cell>
          <cell r="F319" t="str">
            <v>Actualización 2022 -I + MO 2023</v>
          </cell>
          <cell r="G319" t="str">
            <v>PRECIOS IDU</v>
          </cell>
        </row>
        <row r="320">
          <cell r="B320">
            <v>6543</v>
          </cell>
          <cell r="C320" t="str">
            <v>MARCO Y TAPA CAJA PASO SENCILLA ANDEN ETB</v>
          </cell>
          <cell r="D320" t="str">
            <v>UN</v>
          </cell>
          <cell r="E320">
            <v>344196</v>
          </cell>
          <cell r="F320" t="str">
            <v>Actualización 2022 -I + MO 2023</v>
          </cell>
          <cell r="G320" t="str">
            <v>PRECIOS IDU</v>
          </cell>
        </row>
        <row r="321">
          <cell r="B321">
            <v>6545</v>
          </cell>
          <cell r="C321" t="str">
            <v>MARCO Y TAPAS CAJA PASO DOBLE ANDEN ETB</v>
          </cell>
          <cell r="D321" t="str">
            <v>UN</v>
          </cell>
          <cell r="E321">
            <v>555573</v>
          </cell>
          <cell r="F321" t="str">
            <v>Actualización 2022 -I + MO 2023</v>
          </cell>
          <cell r="G321" t="str">
            <v>PRECIOS IDU</v>
          </cell>
        </row>
        <row r="322">
          <cell r="B322">
            <v>6551</v>
          </cell>
          <cell r="C322" t="str">
            <v>SEÑAL DOBLE CARA PARA CICLORUTA PARAL 3m</v>
          </cell>
          <cell r="D322" t="str">
            <v>UN</v>
          </cell>
          <cell r="E322">
            <v>386750</v>
          </cell>
          <cell r="F322" t="str">
            <v>Actualización 2022 -I + MO 2023</v>
          </cell>
          <cell r="G322" t="str">
            <v>PRECIOS IDU</v>
          </cell>
        </row>
        <row r="323">
          <cell r="B323">
            <v>6552</v>
          </cell>
          <cell r="C323" t="str">
            <v>SEÑAL DE TRANSITO GRUPO I (60x60cm) POSTE 3.5m</v>
          </cell>
          <cell r="D323" t="str">
            <v>UN</v>
          </cell>
          <cell r="E323">
            <v>257683</v>
          </cell>
          <cell r="F323" t="str">
            <v>Actualización 2022 -I + MO 2023</v>
          </cell>
          <cell r="G323" t="str">
            <v>PRECIOS IDU</v>
          </cell>
        </row>
        <row r="324">
          <cell r="B324">
            <v>6553</v>
          </cell>
          <cell r="C324" t="str">
            <v>SEÑAL DE TRANSITO GRUPO I (75x75cm) POSTE 3.5m</v>
          </cell>
          <cell r="D324" t="str">
            <v>UN</v>
          </cell>
          <cell r="E324">
            <v>297500</v>
          </cell>
          <cell r="F324" t="str">
            <v>Actualización 2022 -I + MO 2023</v>
          </cell>
          <cell r="G324" t="str">
            <v>PRECIOS IDU</v>
          </cell>
        </row>
        <row r="325">
          <cell r="B325">
            <v>6554</v>
          </cell>
          <cell r="C325" t="str">
            <v>SEÑAL DE TRANSITO GRUPO I (90x90cm) POSTE 3.5m</v>
          </cell>
          <cell r="D325" t="str">
            <v>UN</v>
          </cell>
          <cell r="E325">
            <v>362908</v>
          </cell>
          <cell r="F325" t="str">
            <v>Actualización 2022 -I + MO 2023</v>
          </cell>
          <cell r="G325" t="str">
            <v>PRECIOS IDU</v>
          </cell>
        </row>
        <row r="326">
          <cell r="B326">
            <v>6555</v>
          </cell>
          <cell r="C326" t="str">
            <v>TACHON EN CONCRETO 0.4x0.15x0.08m</v>
          </cell>
          <cell r="D326" t="str">
            <v>UN</v>
          </cell>
          <cell r="E326">
            <v>53550</v>
          </cell>
          <cell r="F326" t="str">
            <v>Actualización 2022 -I + MO 2023</v>
          </cell>
          <cell r="G326" t="str">
            <v>PRECIOS IDU</v>
          </cell>
        </row>
        <row r="327">
          <cell r="B327">
            <v>6556</v>
          </cell>
          <cell r="C327" t="str">
            <v>TACHA REFLECTIVA UNIDIRECCIONAL, NO INCLUYE ELEMENTOS DE ANCLAJE</v>
          </cell>
          <cell r="D327" t="str">
            <v>UN</v>
          </cell>
          <cell r="E327">
            <v>4522</v>
          </cell>
          <cell r="F327" t="str">
            <v>Actualización 2022 -I + MO 2023</v>
          </cell>
          <cell r="G327" t="str">
            <v>PRECIOS IDU</v>
          </cell>
        </row>
        <row r="328">
          <cell r="B328">
            <v>6559</v>
          </cell>
          <cell r="C328" t="str">
            <v>ADAPTADOR MACHO PVC U.S. D=2``</v>
          </cell>
          <cell r="D328" t="str">
            <v>UN</v>
          </cell>
          <cell r="E328">
            <v>7203</v>
          </cell>
          <cell r="F328" t="str">
            <v>Actualización 2022 -I + MO 2023</v>
          </cell>
          <cell r="G328" t="str">
            <v>PRECIOS IDU</v>
          </cell>
        </row>
        <row r="329">
          <cell r="B329">
            <v>6560</v>
          </cell>
          <cell r="C329" t="str">
            <v>ADAPTADOR MACHO PVC U.S. D=3``</v>
          </cell>
          <cell r="D329" t="str">
            <v>UN</v>
          </cell>
          <cell r="E329">
            <v>28314</v>
          </cell>
          <cell r="F329" t="str">
            <v>Actualización 2022 -I + MO 2023</v>
          </cell>
          <cell r="G329" t="str">
            <v>PRECIOS IDU</v>
          </cell>
        </row>
        <row r="330">
          <cell r="B330">
            <v>6561</v>
          </cell>
          <cell r="C330" t="str">
            <v>ADAPTADOR MACHO PVC U.S. D=4``</v>
          </cell>
          <cell r="D330" t="str">
            <v>UN</v>
          </cell>
          <cell r="E330">
            <v>52084</v>
          </cell>
          <cell r="F330" t="str">
            <v>Actualización 2022 -I + MO 2023</v>
          </cell>
          <cell r="G330" t="str">
            <v>PRECIOS IDU</v>
          </cell>
        </row>
        <row r="331">
          <cell r="B331">
            <v>6567</v>
          </cell>
          <cell r="C331" t="str">
            <v>CARROTANQUE IRRIGADOR DE AGUA - HORA</v>
          </cell>
          <cell r="D331" t="str">
            <v>HR</v>
          </cell>
          <cell r="E331">
            <v>35000</v>
          </cell>
          <cell r="F331" t="str">
            <v>Actualización 2022 -I + MO 2023</v>
          </cell>
          <cell r="G331" t="str">
            <v>PRECIOS IDU</v>
          </cell>
        </row>
        <row r="332">
          <cell r="B332">
            <v>6578</v>
          </cell>
          <cell r="C332" t="str">
            <v>TRITURADO 3/4"</v>
          </cell>
          <cell r="D332" t="str">
            <v>M3</v>
          </cell>
          <cell r="E332">
            <v>59500</v>
          </cell>
          <cell r="F332" t="str">
            <v>Actualización 2022 -I + MO 2023</v>
          </cell>
          <cell r="G332" t="str">
            <v>PRECIOS IDU</v>
          </cell>
        </row>
        <row r="333">
          <cell r="B333">
            <v>6624</v>
          </cell>
          <cell r="C333" t="str">
            <v>RAJÓN SUELTO &gt; = 12" (30 - 50 cm)</v>
          </cell>
          <cell r="D333" t="str">
            <v>M3</v>
          </cell>
          <cell r="E333">
            <v>41650</v>
          </cell>
          <cell r="F333" t="str">
            <v>Actualización 2022 -I + MO 2023</v>
          </cell>
          <cell r="G333" t="str">
            <v>PRECIOS IDU</v>
          </cell>
        </row>
        <row r="334">
          <cell r="B334">
            <v>6625</v>
          </cell>
          <cell r="C334" t="str">
            <v>MEZCLADORA DE CONCRETO (1,5 BULTOS) - INCLUYE COMBUSTIBLE</v>
          </cell>
          <cell r="D334" t="str">
            <v>DIA</v>
          </cell>
          <cell r="E334">
            <v>52063</v>
          </cell>
          <cell r="F334" t="str">
            <v>Actualización 2022 -I + MO 2023</v>
          </cell>
          <cell r="G334" t="str">
            <v>PRECIOS IDU</v>
          </cell>
        </row>
        <row r="335">
          <cell r="B335">
            <v>6628</v>
          </cell>
          <cell r="C335" t="str">
            <v>LUMINARIA DE SODIO 400W, 208/220V PARA AP</v>
          </cell>
          <cell r="D335" t="str">
            <v>UN</v>
          </cell>
          <cell r="E335">
            <v>416500</v>
          </cell>
          <cell r="F335" t="str">
            <v>Actualización 2022 -I + MO 2023</v>
          </cell>
          <cell r="G335" t="str">
            <v>PRECIOS IDU</v>
          </cell>
        </row>
        <row r="336">
          <cell r="B336">
            <v>6629</v>
          </cell>
          <cell r="C336" t="str">
            <v>FOTOCELDA CON BASE</v>
          </cell>
          <cell r="D336" t="str">
            <v>UN</v>
          </cell>
          <cell r="E336">
            <v>41990</v>
          </cell>
          <cell r="F336" t="str">
            <v>Actualización 2022 -I + MO 2023</v>
          </cell>
          <cell r="G336" t="str">
            <v>PRECIOS IDU</v>
          </cell>
        </row>
        <row r="337">
          <cell r="B337">
            <v>6630</v>
          </cell>
          <cell r="C337" t="str">
            <v>BOMBILLO SODIO 70 W, 208/220V</v>
          </cell>
          <cell r="D337" t="str">
            <v>UN</v>
          </cell>
          <cell r="E337">
            <v>19040</v>
          </cell>
          <cell r="F337" t="str">
            <v>Actualización 2022 -I + MO 2023</v>
          </cell>
          <cell r="G337" t="str">
            <v>PRECIOS IDU</v>
          </cell>
        </row>
        <row r="338">
          <cell r="B338">
            <v>6631</v>
          </cell>
          <cell r="C338" t="str">
            <v>BOMBILLO SODIO 150 W, 208/220V</v>
          </cell>
          <cell r="D338" t="str">
            <v>UN</v>
          </cell>
          <cell r="E338">
            <v>27370</v>
          </cell>
          <cell r="F338" t="str">
            <v>Actualización 2022 -I + MO 2023</v>
          </cell>
          <cell r="G338" t="str">
            <v>PRECIOS IDU</v>
          </cell>
        </row>
        <row r="339">
          <cell r="B339">
            <v>6632</v>
          </cell>
          <cell r="C339" t="str">
            <v>BOMBILLO SODIO 250 W, 208/220V</v>
          </cell>
          <cell r="D339" t="str">
            <v>UN</v>
          </cell>
          <cell r="E339">
            <v>32130</v>
          </cell>
          <cell r="F339" t="str">
            <v>Actualización 2022 -I + MO 2023</v>
          </cell>
          <cell r="G339" t="str">
            <v>PRECIOS IDU</v>
          </cell>
        </row>
        <row r="340">
          <cell r="B340">
            <v>6633</v>
          </cell>
          <cell r="C340" t="str">
            <v>BOMBILLO SODIO 400 W, 208/220V</v>
          </cell>
          <cell r="D340" t="str">
            <v>UN</v>
          </cell>
          <cell r="E340">
            <v>47600</v>
          </cell>
          <cell r="F340" t="str">
            <v>Actualización 2022 -I + MO 2023</v>
          </cell>
          <cell r="G340" t="str">
            <v>PRECIOS IDU</v>
          </cell>
        </row>
        <row r="341">
          <cell r="B341">
            <v>6636</v>
          </cell>
          <cell r="C341" t="str">
            <v>POSTE METALICO H=10m BRAZO SENCILLO (PINTADO)</v>
          </cell>
          <cell r="D341" t="str">
            <v>UN</v>
          </cell>
          <cell r="E341">
            <v>2946621</v>
          </cell>
          <cell r="F341" t="str">
            <v>Actualización 2022 -I + MO 2023</v>
          </cell>
          <cell r="G341" t="str">
            <v>PRECIOS IDU</v>
          </cell>
        </row>
        <row r="342">
          <cell r="B342">
            <v>6645</v>
          </cell>
          <cell r="C342" t="str">
            <v>CODO G.RAD. PVC U.M. NORMA NTC 382 90° D=2 1/2" RDE 21</v>
          </cell>
          <cell r="D342" t="str">
            <v>UN</v>
          </cell>
          <cell r="E342">
            <v>75868</v>
          </cell>
          <cell r="F342" t="str">
            <v>Actualización 2022 -I + MO 2023</v>
          </cell>
          <cell r="G342" t="str">
            <v>PRECIOS IDU</v>
          </cell>
        </row>
        <row r="343">
          <cell r="B343">
            <v>6646</v>
          </cell>
          <cell r="C343" t="str">
            <v>CODO G.RAD. PVC U.M. NORMA NTC 382 90° D=3" RDE 21</v>
          </cell>
          <cell r="D343" t="str">
            <v>UN</v>
          </cell>
          <cell r="E343">
            <v>110257</v>
          </cell>
          <cell r="F343" t="str">
            <v>Actualización 2022 -I + MO 2023</v>
          </cell>
          <cell r="G343" t="str">
            <v>PRECIOS IDU</v>
          </cell>
        </row>
        <row r="344">
          <cell r="B344">
            <v>6647</v>
          </cell>
          <cell r="C344" t="str">
            <v>CODO G.RAD. PVC U.M. NORMA NTC 382 90° D=6" RDE 21</v>
          </cell>
          <cell r="D344" t="str">
            <v>UN</v>
          </cell>
          <cell r="E344">
            <v>298665</v>
          </cell>
          <cell r="F344" t="str">
            <v>Actualización 2022 -I + MO 2023</v>
          </cell>
          <cell r="G344" t="str">
            <v>PRECIOS IDU</v>
          </cell>
        </row>
        <row r="345">
          <cell r="B345">
            <v>6648</v>
          </cell>
          <cell r="C345" t="str">
            <v>CODO G.RAD. PVC U.M. NORMA NTC 382 90° D=10" RDE 21</v>
          </cell>
          <cell r="D345" t="str">
            <v>UN</v>
          </cell>
          <cell r="E345">
            <v>2379564</v>
          </cell>
          <cell r="F345" t="str">
            <v>Actualización 2022 -I + MO 2023</v>
          </cell>
          <cell r="G345" t="str">
            <v>PRECIOS IDU</v>
          </cell>
        </row>
        <row r="346">
          <cell r="B346">
            <v>6649</v>
          </cell>
          <cell r="C346" t="str">
            <v>CODO G.RAD. PVC U.M. NORMA NTC 382 45° D=2 1/2" RDE 21</v>
          </cell>
          <cell r="D346" t="str">
            <v>UN</v>
          </cell>
          <cell r="E346">
            <v>70509</v>
          </cell>
          <cell r="F346" t="str">
            <v>Actualización 2022 -I + MO 2023</v>
          </cell>
          <cell r="G346" t="str">
            <v>PRECIOS IDU</v>
          </cell>
        </row>
        <row r="347">
          <cell r="B347">
            <v>6650</v>
          </cell>
          <cell r="C347" t="str">
            <v>CODO G.RAD. PVC U.M. NORMA NTC 382 45° D=2" RDE 21</v>
          </cell>
          <cell r="D347" t="str">
            <v>UN</v>
          </cell>
          <cell r="E347">
            <v>70265</v>
          </cell>
          <cell r="F347" t="str">
            <v>Actualización 2022 -I + MO 2023</v>
          </cell>
          <cell r="G347" t="str">
            <v>PRECIOS IDU</v>
          </cell>
        </row>
        <row r="348">
          <cell r="B348">
            <v>6651</v>
          </cell>
          <cell r="C348" t="str">
            <v>CODO G.RAD. PVC U.M. NORMA NTC 382 45° D=3" RDE 21</v>
          </cell>
          <cell r="D348" t="str">
            <v>UN</v>
          </cell>
          <cell r="E348">
            <v>104639</v>
          </cell>
          <cell r="F348" t="str">
            <v>Actualización 2022 -I + MO 2023</v>
          </cell>
          <cell r="G348" t="str">
            <v>PRECIOS IDU</v>
          </cell>
        </row>
        <row r="349">
          <cell r="B349">
            <v>6652</v>
          </cell>
          <cell r="C349" t="str">
            <v>CODO G.RAD. PVC U.M. NORMA NTC 382 45° D=4" RDE 21</v>
          </cell>
          <cell r="D349" t="str">
            <v>UN</v>
          </cell>
          <cell r="E349">
            <v>138096</v>
          </cell>
          <cell r="F349" t="str">
            <v>Actualización 2022 -I + MO 2023</v>
          </cell>
          <cell r="G349" t="str">
            <v>PRECIOS IDU</v>
          </cell>
        </row>
        <row r="350">
          <cell r="B350">
            <v>6653</v>
          </cell>
          <cell r="C350" t="str">
            <v>CODO G.RAD. PVC U.M. NORMA NTC 382 45° D=6" RDE 21</v>
          </cell>
          <cell r="D350" t="str">
            <v>UN</v>
          </cell>
          <cell r="E350">
            <v>259237</v>
          </cell>
          <cell r="F350" t="str">
            <v>Actualización 2022 -I + MO 2023</v>
          </cell>
          <cell r="G350" t="str">
            <v>PRECIOS IDU</v>
          </cell>
        </row>
        <row r="351">
          <cell r="B351">
            <v>6654</v>
          </cell>
          <cell r="C351" t="str">
            <v>CODO G.RAD. PVC U.M. NORMA NTC 382 45° D=8" RDE 21</v>
          </cell>
          <cell r="D351" t="str">
            <v>UN</v>
          </cell>
          <cell r="E351">
            <v>726883</v>
          </cell>
          <cell r="F351" t="str">
            <v>Actualización 2022 -I + MO 2023</v>
          </cell>
          <cell r="G351" t="str">
            <v>PRECIOS IDU</v>
          </cell>
        </row>
        <row r="352">
          <cell r="B352">
            <v>6655</v>
          </cell>
          <cell r="C352" t="str">
            <v>CODO G.RAD. PVC U.M. NORMA NTC 382 45° D=10" RDE 21</v>
          </cell>
          <cell r="D352" t="str">
            <v>UN</v>
          </cell>
          <cell r="E352">
            <v>1556693</v>
          </cell>
          <cell r="F352" t="str">
            <v>Actualización 2022 -I + MO 2023</v>
          </cell>
          <cell r="G352" t="str">
            <v>PRECIOS IDU</v>
          </cell>
        </row>
        <row r="353">
          <cell r="B353">
            <v>6656</v>
          </cell>
          <cell r="C353" t="str">
            <v>CODO G.RAD. PVC U.M. NORMA NTC 382 45° D=12" RDE 21</v>
          </cell>
          <cell r="D353" t="str">
            <v>UN</v>
          </cell>
          <cell r="E353">
            <v>2185141</v>
          </cell>
          <cell r="F353" t="str">
            <v>Actualización 2022 -I + MO 2023</v>
          </cell>
          <cell r="G353" t="str">
            <v>PRECIOS IDU</v>
          </cell>
        </row>
        <row r="354">
          <cell r="B354">
            <v>6657</v>
          </cell>
          <cell r="C354" t="str">
            <v>CODO G.RAD. PVC U.M. NORMA NTC 382 22.5° D=2" RDE 21</v>
          </cell>
          <cell r="D354" t="str">
            <v>UN</v>
          </cell>
          <cell r="E354">
            <v>34021</v>
          </cell>
          <cell r="F354" t="str">
            <v>Actualización 2022 -I + MO 2023</v>
          </cell>
          <cell r="G354" t="str">
            <v>PRECIOS IDU</v>
          </cell>
        </row>
        <row r="355">
          <cell r="B355">
            <v>6658</v>
          </cell>
          <cell r="C355" t="str">
            <v>CODO G.RAD. PVC U.M. NORMA NTC 382 22.5° D=2 1/2" RDE 21</v>
          </cell>
          <cell r="D355" t="str">
            <v>UN</v>
          </cell>
          <cell r="E355">
            <v>45984</v>
          </cell>
          <cell r="F355" t="str">
            <v>Actualización 2022 -I + MO 2023</v>
          </cell>
          <cell r="G355" t="str">
            <v>PRECIOS IDU</v>
          </cell>
        </row>
        <row r="356">
          <cell r="B356">
            <v>6659</v>
          </cell>
          <cell r="C356" t="str">
            <v>CODO G.RAD. PVC U.M. NORMA NTC 382 22.5° D=3" RDE 21</v>
          </cell>
          <cell r="D356" t="str">
            <v>UN</v>
          </cell>
          <cell r="E356">
            <v>66234</v>
          </cell>
          <cell r="F356" t="str">
            <v>Actualización 2022 -I + MO 2023</v>
          </cell>
          <cell r="G356" t="str">
            <v>PRECIOS IDU</v>
          </cell>
        </row>
        <row r="357">
          <cell r="B357">
            <v>6660</v>
          </cell>
          <cell r="C357" t="str">
            <v>CODO G.RAD. PVC U.M. NORMA NTC 382 22.5° D=4" RDE 21</v>
          </cell>
          <cell r="D357" t="str">
            <v>UN</v>
          </cell>
          <cell r="E357">
            <v>108806</v>
          </cell>
          <cell r="F357" t="str">
            <v>Actualización 2022 -I + MO 2023</v>
          </cell>
          <cell r="G357" t="str">
            <v>PRECIOS IDU</v>
          </cell>
        </row>
        <row r="358">
          <cell r="B358">
            <v>6661</v>
          </cell>
          <cell r="C358" t="str">
            <v>CODO G.RAD. PVC U.M. NORMA NTC 382 22.5° D=6" RDE 21</v>
          </cell>
          <cell r="D358" t="str">
            <v>UN</v>
          </cell>
          <cell r="E358">
            <v>267348</v>
          </cell>
          <cell r="F358" t="str">
            <v>Actualización 2022 -I + MO 2023</v>
          </cell>
          <cell r="G358" t="str">
            <v>PRECIOS IDU</v>
          </cell>
        </row>
        <row r="359">
          <cell r="B359">
            <v>6662</v>
          </cell>
          <cell r="C359" t="str">
            <v>CODO G.RAD. PVC U.M. NORMA NTC 382 22.5° D=8" RDE 21</v>
          </cell>
          <cell r="D359" t="str">
            <v>UN</v>
          </cell>
          <cell r="E359">
            <v>481950</v>
          </cell>
          <cell r="F359" t="str">
            <v>Actualización 2022 -I + MO 2023</v>
          </cell>
          <cell r="G359" t="str">
            <v>PRECIOS IDU</v>
          </cell>
        </row>
        <row r="360">
          <cell r="B360">
            <v>6663</v>
          </cell>
          <cell r="C360" t="str">
            <v>CODO G.RAD. PVC U.M. NORMA NTC 382 22.5° D=10" RDE 21</v>
          </cell>
          <cell r="D360" t="str">
            <v>UN</v>
          </cell>
          <cell r="E360">
            <v>1090040</v>
          </cell>
          <cell r="F360" t="str">
            <v>Actualización 2022 -I + MO 2023</v>
          </cell>
          <cell r="G360" t="str">
            <v>PRECIOS IDU</v>
          </cell>
        </row>
        <row r="361">
          <cell r="B361">
            <v>6664</v>
          </cell>
          <cell r="C361" t="str">
            <v>CODO G.RAD. PVC U.M. NORMA NTC 382 22.5° D=12" RDE 21</v>
          </cell>
          <cell r="D361" t="str">
            <v>UN</v>
          </cell>
          <cell r="E361">
            <v>1413720</v>
          </cell>
          <cell r="F361" t="str">
            <v>Actualización 2022 -I + MO 2023</v>
          </cell>
          <cell r="G361" t="str">
            <v>PRECIOS IDU</v>
          </cell>
        </row>
        <row r="362">
          <cell r="B362">
            <v>6665</v>
          </cell>
          <cell r="C362" t="str">
            <v>CODO G.RAD. PVC U.M. NORMA NTC 382 11.25° D=2" RDE 21</v>
          </cell>
          <cell r="D362" t="str">
            <v>UN</v>
          </cell>
          <cell r="E362">
            <v>39333</v>
          </cell>
          <cell r="F362" t="str">
            <v>Actualización 2022 -I + MO 2023</v>
          </cell>
          <cell r="G362" t="str">
            <v>PRECIOS IDU</v>
          </cell>
        </row>
        <row r="363">
          <cell r="B363">
            <v>6666</v>
          </cell>
          <cell r="C363" t="str">
            <v>CODO G.RAD. PVC U.M. NORMA NTC 382 TI11.25° D=2 1/2" RDE 21</v>
          </cell>
          <cell r="D363" t="str">
            <v>UN</v>
          </cell>
          <cell r="E363">
            <v>43479</v>
          </cell>
          <cell r="F363" t="str">
            <v>Actualización 2022 -I + MO 2023</v>
          </cell>
          <cell r="G363" t="str">
            <v>PRECIOS IDU</v>
          </cell>
        </row>
        <row r="364">
          <cell r="B364">
            <v>6667</v>
          </cell>
          <cell r="C364" t="str">
            <v>CODO G.RAD. PVC U.M. NORMA NTC 382 11.25° D=3" RDE 21</v>
          </cell>
          <cell r="D364" t="str">
            <v>UN</v>
          </cell>
          <cell r="E364">
            <v>60370</v>
          </cell>
          <cell r="F364" t="str">
            <v>Actualización 2022 -I + MO 2023</v>
          </cell>
          <cell r="G364" t="str">
            <v>PRECIOS IDU</v>
          </cell>
        </row>
        <row r="365">
          <cell r="B365">
            <v>6668</v>
          </cell>
          <cell r="C365" t="str">
            <v>CODO G.RAD. PVC U.M. NORMA NTC 382 11.25° D=4" RDE 21</v>
          </cell>
          <cell r="D365" t="str">
            <v>UN</v>
          </cell>
          <cell r="E365">
            <v>103375</v>
          </cell>
          <cell r="F365" t="str">
            <v>Actualización 2022 -I + MO 2023</v>
          </cell>
          <cell r="G365" t="str">
            <v>PRECIOS IDU</v>
          </cell>
        </row>
        <row r="366">
          <cell r="B366">
            <v>6669</v>
          </cell>
          <cell r="C366" t="str">
            <v>CODO G.RAD. PVC U.M. NORMA NTC 382 11.25° D=6" RDE 21</v>
          </cell>
          <cell r="D366" t="str">
            <v>UN</v>
          </cell>
          <cell r="E366">
            <v>239053</v>
          </cell>
          <cell r="F366" t="str">
            <v>Actualización 2022 -I + MO 2023</v>
          </cell>
          <cell r="G366" t="str">
            <v>PRECIOS IDU</v>
          </cell>
        </row>
        <row r="367">
          <cell r="B367">
            <v>6670</v>
          </cell>
          <cell r="C367" t="str">
            <v>CODO G.RAD. PVC U.M. NORMA NTC 382 11.25° D=8" RDE 21</v>
          </cell>
          <cell r="D367" t="str">
            <v>UN</v>
          </cell>
          <cell r="E367">
            <v>467670</v>
          </cell>
          <cell r="F367" t="str">
            <v>Actualización 2022 -I + MO 2023</v>
          </cell>
          <cell r="G367" t="str">
            <v>PRECIOS IDU</v>
          </cell>
        </row>
        <row r="368">
          <cell r="B368">
            <v>6671</v>
          </cell>
          <cell r="C368" t="str">
            <v>CODO G.RAD. PVC U.M. NORMA NTC 382 11.25° D=10" RDE 21</v>
          </cell>
          <cell r="D368" t="str">
            <v>UN</v>
          </cell>
          <cell r="E368">
            <v>990080</v>
          </cell>
          <cell r="F368" t="str">
            <v>Actualización 2022 -I + MO 2023</v>
          </cell>
          <cell r="G368" t="str">
            <v>PRECIOS IDU</v>
          </cell>
        </row>
        <row r="369">
          <cell r="B369">
            <v>6672</v>
          </cell>
          <cell r="C369" t="str">
            <v>CODO G.RAD. PVC U.M. NORMA NTC 382 11.25° D=12" RDE 21</v>
          </cell>
          <cell r="D369" t="str">
            <v>UN</v>
          </cell>
          <cell r="E369">
            <v>1216180</v>
          </cell>
          <cell r="F369" t="str">
            <v>Actualización 2022 -I + MO 2023</v>
          </cell>
          <cell r="G369" t="str">
            <v>PRECIOS IDU</v>
          </cell>
        </row>
        <row r="370">
          <cell r="B370">
            <v>6673</v>
          </cell>
          <cell r="C370" t="str">
            <v>CABINA TELEFONICA PEDESTAL M20</v>
          </cell>
          <cell r="D370" t="str">
            <v>UN</v>
          </cell>
          <cell r="E370">
            <v>3689000</v>
          </cell>
          <cell r="F370" t="str">
            <v>Actualización 2022 -I + MO 2023</v>
          </cell>
          <cell r="G370" t="str">
            <v>PRECIOS IDU</v>
          </cell>
        </row>
        <row r="371">
          <cell r="B371">
            <v>6674</v>
          </cell>
          <cell r="C371" t="str">
            <v>PARADERO EN ACERO INOXIDABLE M10 (INSTALADO)</v>
          </cell>
          <cell r="D371" t="str">
            <v>UN</v>
          </cell>
          <cell r="E371">
            <v>8449000</v>
          </cell>
          <cell r="F371" t="str">
            <v>Actualización 2022 -I + MO 2023</v>
          </cell>
          <cell r="G371" t="str">
            <v>PRECIOS IDU</v>
          </cell>
        </row>
        <row r="372">
          <cell r="B372">
            <v>6675</v>
          </cell>
          <cell r="C372" t="str">
            <v>CICLO-PARQUEADERO M101</v>
          </cell>
          <cell r="D372" t="str">
            <v>UN</v>
          </cell>
          <cell r="E372">
            <v>642600</v>
          </cell>
          <cell r="F372" t="str">
            <v>Actualización 2022 -I + MO 2023</v>
          </cell>
          <cell r="G372" t="str">
            <v>PRECIOS IDU</v>
          </cell>
        </row>
        <row r="373">
          <cell r="B373">
            <v>6677</v>
          </cell>
          <cell r="C373" t="str">
            <v>BANCA EN MADERA M50</v>
          </cell>
          <cell r="D373" t="str">
            <v>UN</v>
          </cell>
          <cell r="E373">
            <v>511700</v>
          </cell>
          <cell r="F373" t="str">
            <v>Actualización 2022 -I + MO 2023</v>
          </cell>
          <cell r="G373" t="str">
            <v>PRECIOS IDU</v>
          </cell>
        </row>
        <row r="374">
          <cell r="B374">
            <v>6679</v>
          </cell>
          <cell r="C374" t="str">
            <v>PROTECTOR DE ARBOL M90</v>
          </cell>
          <cell r="D374" t="str">
            <v>UN</v>
          </cell>
          <cell r="E374">
            <v>666400</v>
          </cell>
          <cell r="F374" t="str">
            <v>Actualización 2022 -I + MO 2023</v>
          </cell>
          <cell r="G374" t="str">
            <v>PRECIOS IDU</v>
          </cell>
        </row>
        <row r="375">
          <cell r="B375">
            <v>6680</v>
          </cell>
          <cell r="C375" t="str">
            <v>PROTECTOR DE ARBOL DE DOS TUBOS M91</v>
          </cell>
          <cell r="D375" t="str">
            <v>UN</v>
          </cell>
          <cell r="E375">
            <v>190400</v>
          </cell>
          <cell r="F375" t="str">
            <v>Actualización 2022 -I + MO 2023</v>
          </cell>
          <cell r="G375" t="str">
            <v>PRECIOS IDU</v>
          </cell>
        </row>
        <row r="376">
          <cell r="B376">
            <v>6681</v>
          </cell>
          <cell r="C376" t="str">
            <v>POSTE HISTORICO M131 H=5m</v>
          </cell>
          <cell r="D376" t="str">
            <v>UN</v>
          </cell>
          <cell r="E376">
            <v>3751713</v>
          </cell>
          <cell r="F376" t="str">
            <v>Actualización 2022 -I + MO 2023</v>
          </cell>
          <cell r="G376" t="str">
            <v>PRECIOS IDU</v>
          </cell>
        </row>
        <row r="377">
          <cell r="B377">
            <v>6682</v>
          </cell>
          <cell r="C377" t="str">
            <v>BOLARDO BAJO EN HIERRO M62</v>
          </cell>
          <cell r="D377" t="str">
            <v>UN</v>
          </cell>
          <cell r="E377">
            <v>145180</v>
          </cell>
          <cell r="F377" t="str">
            <v>Actualización 2022 -I + MO 2023</v>
          </cell>
          <cell r="G377" t="str">
            <v>PRECIOS IDU</v>
          </cell>
        </row>
        <row r="378">
          <cell r="B378">
            <v>6683</v>
          </cell>
          <cell r="C378" t="str">
            <v>BOLARDO BAJO EN CONCRETO M61</v>
          </cell>
          <cell r="D378" t="str">
            <v>UN</v>
          </cell>
          <cell r="E378">
            <v>99603</v>
          </cell>
          <cell r="F378" t="str">
            <v>Actualización 2022 -I + MO 2023</v>
          </cell>
          <cell r="G378" t="str">
            <v>PRECIOS IDU</v>
          </cell>
        </row>
        <row r="379">
          <cell r="B379">
            <v>6684</v>
          </cell>
          <cell r="C379" t="str">
            <v>BLOQUE ESTRUCTURAL TIPO PIEDRA GRIS</v>
          </cell>
          <cell r="D379" t="str">
            <v>UN</v>
          </cell>
          <cell r="E379">
            <v>4430</v>
          </cell>
          <cell r="F379" t="str">
            <v>Actualización 2022 -I + MO 2023</v>
          </cell>
          <cell r="G379" t="str">
            <v>PRECIOS IDU</v>
          </cell>
        </row>
        <row r="380">
          <cell r="B380">
            <v>6698</v>
          </cell>
          <cell r="C380" t="str">
            <v>GEOTEXTIL REPAV 400</v>
          </cell>
          <cell r="D380" t="str">
            <v>M2</v>
          </cell>
          <cell r="E380">
            <v>4403</v>
          </cell>
          <cell r="F380" t="str">
            <v>Actualización 2022 -I + MO 2023</v>
          </cell>
          <cell r="G380" t="str">
            <v>PRECIOS IDU</v>
          </cell>
        </row>
        <row r="381">
          <cell r="B381">
            <v>6700</v>
          </cell>
          <cell r="C381" t="str">
            <v>GEOTEXTIL NT 3000 o 601 NT</v>
          </cell>
          <cell r="D381" t="str">
            <v>M2</v>
          </cell>
          <cell r="E381">
            <v>5831</v>
          </cell>
          <cell r="F381" t="str">
            <v>Actualización 2022 -I + MO 2023</v>
          </cell>
          <cell r="G381" t="str">
            <v>PRECIOS IDU</v>
          </cell>
        </row>
        <row r="382">
          <cell r="B382">
            <v>6701</v>
          </cell>
          <cell r="C382" t="str">
            <v>GEOTEXTIL NT 4000 o 801 NT</v>
          </cell>
          <cell r="D382" t="str">
            <v>M2</v>
          </cell>
          <cell r="E382">
            <v>7735</v>
          </cell>
          <cell r="F382" t="str">
            <v>Actualización 2022 -I + MO 2023</v>
          </cell>
          <cell r="G382" t="str">
            <v>PRECIOS IDU</v>
          </cell>
        </row>
        <row r="383">
          <cell r="B383">
            <v>6702</v>
          </cell>
          <cell r="C383" t="str">
            <v>GEOTEXTIL NT 5000 o 861 NT</v>
          </cell>
          <cell r="D383" t="str">
            <v>M2</v>
          </cell>
          <cell r="E383">
            <v>9330</v>
          </cell>
          <cell r="F383" t="str">
            <v>Actualización 2022 -I + MO 2023</v>
          </cell>
          <cell r="G383" t="str">
            <v>PRECIOS IDU</v>
          </cell>
        </row>
        <row r="384">
          <cell r="B384">
            <v>6703</v>
          </cell>
          <cell r="C384" t="str">
            <v>GEOTEXTIL NT 6000 o 1201 NT</v>
          </cell>
          <cell r="D384" t="str">
            <v>M2</v>
          </cell>
          <cell r="E384">
            <v>9330</v>
          </cell>
          <cell r="F384" t="str">
            <v>Actualización 2022 -I + MO 2023</v>
          </cell>
          <cell r="G384" t="str">
            <v>PRECIOS IDU</v>
          </cell>
        </row>
        <row r="385">
          <cell r="B385">
            <v>6704</v>
          </cell>
          <cell r="C385" t="str">
            <v>GEOTEXTIL NT 7000 o 1601 NT</v>
          </cell>
          <cell r="D385" t="str">
            <v>M2</v>
          </cell>
          <cell r="E385">
            <v>16779</v>
          </cell>
          <cell r="F385" t="str">
            <v>Actualización 2022 -I + MO 2023</v>
          </cell>
          <cell r="G385" t="str">
            <v>PRECIOS IDU</v>
          </cell>
        </row>
        <row r="386">
          <cell r="B386">
            <v>6710</v>
          </cell>
          <cell r="C386" t="str">
            <v>GEOTEXTIL TEJIDO FORTEX BX-30</v>
          </cell>
          <cell r="D386" t="str">
            <v>M2</v>
          </cell>
          <cell r="E386">
            <v>5423</v>
          </cell>
          <cell r="F386" t="str">
            <v>Actualización 2022 -I + MO 2023</v>
          </cell>
          <cell r="G386" t="str">
            <v>PRECIOS IDU</v>
          </cell>
        </row>
        <row r="387">
          <cell r="B387">
            <v>6715</v>
          </cell>
          <cell r="C387" t="str">
            <v>UNION PVC U.M. NORMA NTC 382 D=2 1/2"</v>
          </cell>
          <cell r="D387" t="str">
            <v>UN</v>
          </cell>
          <cell r="E387">
            <v>20988</v>
          </cell>
          <cell r="F387" t="str">
            <v>Actualización 2022 -I + MO 2023</v>
          </cell>
          <cell r="G387" t="str">
            <v>PRECIOS IDU</v>
          </cell>
        </row>
        <row r="388">
          <cell r="B388">
            <v>6722</v>
          </cell>
          <cell r="C388" t="str">
            <v>SUBBASE GRANULAR B-400</v>
          </cell>
          <cell r="D388" t="str">
            <v>M3</v>
          </cell>
          <cell r="E388">
            <v>17850</v>
          </cell>
          <cell r="F388" t="str">
            <v>Actualización 2022 -I + MO 2023</v>
          </cell>
          <cell r="G388" t="str">
            <v>PRECIOS IDU</v>
          </cell>
        </row>
        <row r="389">
          <cell r="B389">
            <v>6733</v>
          </cell>
          <cell r="C389" t="str">
            <v>ADOQUIN DE ARCILLA CUARTERON 26x6x6</v>
          </cell>
          <cell r="D389" t="str">
            <v>UN</v>
          </cell>
          <cell r="E389">
            <v>754</v>
          </cell>
          <cell r="F389" t="str">
            <v>Actualización 2022 -I + MO 2023</v>
          </cell>
          <cell r="G389" t="str">
            <v>PRECIOS IDU</v>
          </cell>
        </row>
        <row r="390">
          <cell r="B390">
            <v>6739</v>
          </cell>
          <cell r="C390" t="str">
            <v>BOMBEO DE CONCRETO CON AUTOBOMBA (No incluye suministro ni instalación de concreto)</v>
          </cell>
          <cell r="D390" t="str">
            <v>M3</v>
          </cell>
          <cell r="E390">
            <v>45220</v>
          </cell>
          <cell r="F390" t="str">
            <v>Actualización 2022 -I + MO 2023</v>
          </cell>
          <cell r="G390" t="str">
            <v>PRECIOS IDU</v>
          </cell>
        </row>
        <row r="391">
          <cell r="B391">
            <v>6780</v>
          </cell>
          <cell r="C391" t="str">
            <v>MOTOSIERRA - POTENCIA 2 A 3 KW</v>
          </cell>
          <cell r="D391" t="str">
            <v>DIA</v>
          </cell>
          <cell r="E391">
            <v>40047</v>
          </cell>
          <cell r="F391" t="str">
            <v>Actualización 2022 -I + MO 2023</v>
          </cell>
          <cell r="G391" t="str">
            <v>PRECIOS IDU</v>
          </cell>
        </row>
        <row r="392">
          <cell r="B392">
            <v>6789</v>
          </cell>
          <cell r="C392" t="str">
            <v>ACERO FIGURADO No. 7 (Ø 7/8") F'y=60000 PSI</v>
          </cell>
          <cell r="D392" t="str">
            <v>KG</v>
          </cell>
          <cell r="E392">
            <v>2832</v>
          </cell>
          <cell r="F392" t="str">
            <v>Actualización 2022 -I + MO 2023</v>
          </cell>
          <cell r="G392" t="str">
            <v>PRECIOS IDU</v>
          </cell>
        </row>
        <row r="393">
          <cell r="B393">
            <v>6792</v>
          </cell>
          <cell r="C393" t="str">
            <v>MARCO Y TAPA CIRCULAR CAMARA INSPECCIÓN ETB PL0025</v>
          </cell>
          <cell r="D393" t="str">
            <v>UN</v>
          </cell>
          <cell r="E393">
            <v>375183</v>
          </cell>
          <cell r="F393" t="str">
            <v>Actualización 2022 -I + MO 2023</v>
          </cell>
          <cell r="G393" t="str">
            <v>PRECIOS IDU</v>
          </cell>
        </row>
        <row r="394">
          <cell r="B394">
            <v>6793</v>
          </cell>
          <cell r="C394" t="str">
            <v>MARCO Y TAPA CAJA INSPECCION SENCILLA CODENSA CS 275</v>
          </cell>
          <cell r="D394" t="str">
            <v>UN</v>
          </cell>
          <cell r="E394">
            <v>478447</v>
          </cell>
          <cell r="F394" t="str">
            <v>Actualización 2022 -I + MO 2023</v>
          </cell>
          <cell r="G394" t="str">
            <v>PRECIOS IDU</v>
          </cell>
        </row>
        <row r="395">
          <cell r="B395">
            <v>6807</v>
          </cell>
          <cell r="C395" t="str">
            <v>FORMALETA MADERA SUMIDEROS</v>
          </cell>
          <cell r="D395" t="str">
            <v>M2</v>
          </cell>
          <cell r="E395">
            <v>41319</v>
          </cell>
          <cell r="F395" t="str">
            <v>Actualización 2022 -I + MO 2023</v>
          </cell>
          <cell r="G395" t="str">
            <v>PRECIOS IDU</v>
          </cell>
        </row>
        <row r="396">
          <cell r="B396">
            <v>6824</v>
          </cell>
          <cell r="C396" t="str">
            <v>TRANSPORTE TUBERIA Y PREFABRICADOS</v>
          </cell>
          <cell r="D396" t="str">
            <v>KG</v>
          </cell>
          <cell r="E396">
            <v>32</v>
          </cell>
          <cell r="F396" t="str">
            <v>Actualización 2022 -I + MO 2023</v>
          </cell>
          <cell r="G396" t="str">
            <v>PRECIOS IDU</v>
          </cell>
        </row>
        <row r="397">
          <cell r="B397">
            <v>6825</v>
          </cell>
          <cell r="C397" t="str">
            <v>BARRERA MONODIRECCIONAL NEW JERSEY (900x290x1000)</v>
          </cell>
          <cell r="D397" t="str">
            <v>UN</v>
          </cell>
          <cell r="E397">
            <v>258081</v>
          </cell>
          <cell r="F397" t="str">
            <v>Actualización 2022 -I + MO 2023</v>
          </cell>
          <cell r="G397" t="str">
            <v>PRECIOS IDU</v>
          </cell>
        </row>
        <row r="398">
          <cell r="B398">
            <v>6826</v>
          </cell>
          <cell r="C398" t="str">
            <v>BARRERA BIDIRECCIONAL NEW JERSEY (800x600x1500)</v>
          </cell>
          <cell r="D398" t="str">
            <v>UN</v>
          </cell>
          <cell r="E398">
            <v>398620</v>
          </cell>
          <cell r="F398" t="str">
            <v>Actualización 2022 -I + MO 2023</v>
          </cell>
          <cell r="G398" t="str">
            <v>PRECIOS IDU</v>
          </cell>
        </row>
        <row r="399">
          <cell r="B399">
            <v>6830</v>
          </cell>
          <cell r="C399" t="str">
            <v>GROUTING 10,5 MPa 1500 PSI (105 Kg/cm2)</v>
          </cell>
          <cell r="D399" t="str">
            <v>M3</v>
          </cell>
          <cell r="E399">
            <v>362950</v>
          </cell>
          <cell r="F399" t="str">
            <v>Actualización 2022 -I + MO 2023</v>
          </cell>
          <cell r="G399" t="str">
            <v>PRECIOS IDU</v>
          </cell>
        </row>
        <row r="400">
          <cell r="B400">
            <v>6831</v>
          </cell>
          <cell r="C400" t="str">
            <v>GROUTING 2000 PSI 14 MPa (140 Kg/cm2)</v>
          </cell>
          <cell r="D400" t="str">
            <v>M3</v>
          </cell>
          <cell r="E400">
            <v>386750</v>
          </cell>
          <cell r="F400" t="str">
            <v>Actualización 2022 -I + MO 2023</v>
          </cell>
          <cell r="G400" t="str">
            <v>PRECIOS IDU</v>
          </cell>
        </row>
        <row r="401">
          <cell r="B401">
            <v>6832</v>
          </cell>
          <cell r="C401" t="str">
            <v>GROUTING 17 MPa 2500 PSI (175 Kg/cm2)</v>
          </cell>
          <cell r="D401" t="str">
            <v>M3</v>
          </cell>
          <cell r="E401">
            <v>401328</v>
          </cell>
          <cell r="F401" t="str">
            <v>Actualización 2022 -I + MO 2023</v>
          </cell>
          <cell r="G401">
            <v>401328</v>
          </cell>
        </row>
        <row r="402">
          <cell r="B402">
            <v>6834</v>
          </cell>
          <cell r="C402" t="str">
            <v>TUBERIA PF D=1/2" RDE 9</v>
          </cell>
          <cell r="D402" t="str">
            <v>ML</v>
          </cell>
          <cell r="E402">
            <v>3290</v>
          </cell>
          <cell r="F402" t="str">
            <v>Actualización 2022 -I + MO 2023</v>
          </cell>
          <cell r="G402" t="str">
            <v>PRECIOS IDU</v>
          </cell>
        </row>
        <row r="403">
          <cell r="B403">
            <v>6835</v>
          </cell>
          <cell r="C403" t="str">
            <v>UNION PVC PRESION U.S. D=1/2"</v>
          </cell>
          <cell r="D403" t="str">
            <v>UN</v>
          </cell>
          <cell r="E403">
            <v>501</v>
          </cell>
          <cell r="F403" t="str">
            <v>Actualización 2022 -I + MO 2023</v>
          </cell>
          <cell r="G403" t="str">
            <v>PRECIOS IDU</v>
          </cell>
        </row>
        <row r="404">
          <cell r="B404">
            <v>6846</v>
          </cell>
          <cell r="C404" t="str">
            <v>ADOQUIN DE CONCRETO (200x100x80mm)</v>
          </cell>
          <cell r="D404" t="str">
            <v>UN</v>
          </cell>
          <cell r="E404">
            <v>1247</v>
          </cell>
          <cell r="F404" t="str">
            <v>Actualización 2022 -I + MO 2023</v>
          </cell>
          <cell r="G404" t="str">
            <v>PRECIOS IDU</v>
          </cell>
        </row>
        <row r="405">
          <cell r="B405">
            <v>6847</v>
          </cell>
          <cell r="C405" t="str">
            <v>ADOQUIN DE CONCRETO (200x100x80mm) COLOR</v>
          </cell>
          <cell r="D405" t="str">
            <v>UN</v>
          </cell>
          <cell r="E405">
            <v>1432</v>
          </cell>
          <cell r="F405" t="str">
            <v>Actualización 2022 -I + MO 2023</v>
          </cell>
          <cell r="G405" t="str">
            <v>PRECIOS IDU</v>
          </cell>
        </row>
        <row r="406">
          <cell r="B406">
            <v>6853</v>
          </cell>
          <cell r="C406" t="str">
            <v>ADOQUIN DE CONCRETO A25 (20x10x6cm)</v>
          </cell>
          <cell r="D406" t="str">
            <v>UN</v>
          </cell>
          <cell r="E406">
            <v>1068</v>
          </cell>
          <cell r="F406" t="str">
            <v>Actualización 2022 -I + MO 2023</v>
          </cell>
          <cell r="G406" t="str">
            <v>PRECIOS IDU</v>
          </cell>
        </row>
        <row r="407">
          <cell r="B407">
            <v>6858</v>
          </cell>
          <cell r="C407" t="str">
            <v>CONCRETO MR50</v>
          </cell>
          <cell r="D407" t="str">
            <v>M3</v>
          </cell>
          <cell r="E407">
            <v>451605</v>
          </cell>
          <cell r="F407" t="str">
            <v>Actualización 2022 -I + MO 2023</v>
          </cell>
          <cell r="G407" t="str">
            <v>PRECIOS IDU</v>
          </cell>
        </row>
        <row r="408">
          <cell r="B408">
            <v>6859</v>
          </cell>
          <cell r="C408" t="str">
            <v>CONCRETO MR45</v>
          </cell>
          <cell r="D408" t="str">
            <v>M3</v>
          </cell>
          <cell r="E408">
            <v>447440</v>
          </cell>
          <cell r="F408" t="str">
            <v>Actualización 2022 -I + MO 2023</v>
          </cell>
          <cell r="G408" t="str">
            <v>PRECIOS IDU</v>
          </cell>
        </row>
        <row r="409">
          <cell r="B409">
            <v>6861</v>
          </cell>
          <cell r="C409" t="str">
            <v>LOSETA PREFABRICADA A50 - A55 - A56 (400x400x60mm)</v>
          </cell>
          <cell r="D409" t="str">
            <v>M2</v>
          </cell>
          <cell r="E409">
            <v>46268</v>
          </cell>
          <cell r="F409" t="str">
            <v>Actualización 2022 -I + MO 2023</v>
          </cell>
          <cell r="G409" t="str">
            <v>PRECIOS IDU</v>
          </cell>
        </row>
        <row r="410">
          <cell r="B410">
            <v>6863</v>
          </cell>
          <cell r="C410" t="str">
            <v>CAÑUELA PREFABRICADA A120 (800x300x225mm)</v>
          </cell>
          <cell r="D410" t="str">
            <v>UN</v>
          </cell>
          <cell r="E410">
            <v>31966</v>
          </cell>
          <cell r="F410" t="str">
            <v>Actualización 2022 -I + MO 2023</v>
          </cell>
          <cell r="G410" t="str">
            <v>PRECIOS IDU</v>
          </cell>
        </row>
        <row r="411">
          <cell r="B411">
            <v>6865</v>
          </cell>
          <cell r="C411" t="str">
            <v>CONCRETO TREMIE 3000 PSI (210 Kg/cm2)</v>
          </cell>
          <cell r="D411" t="str">
            <v>M3</v>
          </cell>
          <cell r="E411">
            <v>413525</v>
          </cell>
          <cell r="F411" t="str">
            <v>Actualización 2022 -I + MO 2023</v>
          </cell>
          <cell r="G411" t="str">
            <v>PRECIOS IDU</v>
          </cell>
        </row>
        <row r="412">
          <cell r="B412">
            <v>6867</v>
          </cell>
          <cell r="C412" t="str">
            <v>PILOTEADORA - INCLUYE OPERARIO Y COMBUSTIBLE</v>
          </cell>
          <cell r="D412" t="str">
            <v>HR</v>
          </cell>
          <cell r="E412">
            <v>547918</v>
          </cell>
          <cell r="F412" t="str">
            <v>Actualización 2022 -I + MO 2023</v>
          </cell>
          <cell r="G412" t="str">
            <v>PRECIOS IDU</v>
          </cell>
        </row>
        <row r="413">
          <cell r="B413">
            <v>6875</v>
          </cell>
          <cell r="C413" t="str">
            <v>CEMENTO ASFÁLTICO MODIFICADO CON POLÍMEROS TIPO I</v>
          </cell>
          <cell r="D413" t="str">
            <v>KG</v>
          </cell>
          <cell r="E413">
            <v>4213</v>
          </cell>
          <cell r="F413" t="str">
            <v>Actualización 2022 -I + MO 2023</v>
          </cell>
          <cell r="G413" t="str">
            <v>PRECIOS IDU</v>
          </cell>
        </row>
        <row r="414">
          <cell r="B414">
            <v>6878</v>
          </cell>
          <cell r="C414" t="str">
            <v>TRANSPORTE DE BASES ASFALTICAS</v>
          </cell>
          <cell r="D414" t="str">
            <v>M3-KM</v>
          </cell>
          <cell r="E414">
            <v>1428</v>
          </cell>
          <cell r="F414" t="str">
            <v>Actualización 2022 -I + MO 2023</v>
          </cell>
          <cell r="G414" t="str">
            <v>PRECIOS IDU</v>
          </cell>
        </row>
        <row r="415">
          <cell r="B415">
            <v>6884</v>
          </cell>
          <cell r="C415" t="str">
            <v>POSTE METALICO H=9m BRAZO SENCILLO (PINTADO)</v>
          </cell>
          <cell r="D415" t="str">
            <v>UN</v>
          </cell>
          <cell r="E415">
            <v>2756637</v>
          </cell>
          <cell r="F415" t="str">
            <v>Actualización 2022 -I + MO 2023</v>
          </cell>
          <cell r="G415" t="str">
            <v>PRECIOS IDU</v>
          </cell>
        </row>
        <row r="416">
          <cell r="B416">
            <v>6889</v>
          </cell>
          <cell r="C416" t="str">
            <v>FONDO DE JUNTA EN ESPUMA DE POLIETILENO DE BAJA DENSIDAD D=10 mm</v>
          </cell>
          <cell r="D416" t="str">
            <v>ML</v>
          </cell>
          <cell r="E416">
            <v>915</v>
          </cell>
          <cell r="F416" t="str">
            <v>Actualización 2022 -I + MO 2023</v>
          </cell>
          <cell r="G416" t="str">
            <v>PRECIOS IDU</v>
          </cell>
        </row>
        <row r="417">
          <cell r="B417">
            <v>6914</v>
          </cell>
          <cell r="C417" t="str">
            <v>CURADOR PARA CONCRETOS Y MORTEROS</v>
          </cell>
          <cell r="D417" t="str">
            <v>KG</v>
          </cell>
          <cell r="E417">
            <v>7053</v>
          </cell>
          <cell r="F417" t="str">
            <v>Actualización 2022 -I + MO 2023</v>
          </cell>
          <cell r="G417" t="str">
            <v>PRECIOS IDU</v>
          </cell>
        </row>
        <row r="418">
          <cell r="B418">
            <v>6919</v>
          </cell>
          <cell r="C418" t="str">
            <v>ESMALTE URETANO GRIS (COMPONENTE A)</v>
          </cell>
          <cell r="D418" t="str">
            <v>GLN</v>
          </cell>
          <cell r="E418">
            <v>180000</v>
          </cell>
          <cell r="F418" t="str">
            <v>Actualización 2022 -I + MO 2023</v>
          </cell>
          <cell r="G418" t="str">
            <v>PRECIOS IDU</v>
          </cell>
        </row>
        <row r="419">
          <cell r="B419">
            <v>6944</v>
          </cell>
          <cell r="C419" t="str">
            <v>MARCO Y TAPA CIRCULAR CAJA VEHICULAR CODENSA CS280</v>
          </cell>
          <cell r="D419" t="str">
            <v>UN</v>
          </cell>
          <cell r="E419">
            <v>432732</v>
          </cell>
          <cell r="F419" t="str">
            <v>Actualización 2022 -I + MO 2023</v>
          </cell>
          <cell r="G419" t="str">
            <v>PRECIOS IDU</v>
          </cell>
        </row>
        <row r="420">
          <cell r="B420">
            <v>6958</v>
          </cell>
          <cell r="C420" t="str">
            <v>GEOTEXTIL TEJIDO FORTEX BX-60 o 5x5</v>
          </cell>
          <cell r="D420" t="str">
            <v>M2</v>
          </cell>
          <cell r="E420">
            <v>10472</v>
          </cell>
          <cell r="F420" t="str">
            <v>Actualización 2022 -I + MO 2023</v>
          </cell>
          <cell r="G420" t="str">
            <v>PRECIOS IDU</v>
          </cell>
        </row>
        <row r="421">
          <cell r="B421">
            <v>6962</v>
          </cell>
          <cell r="C421" t="str">
            <v>EMULSION ASFALTICA CRL-1</v>
          </cell>
          <cell r="D421" t="str">
            <v>LT</v>
          </cell>
          <cell r="E421">
            <v>1949</v>
          </cell>
          <cell r="F421" t="str">
            <v>Actualización 2022 -I + MO 2023</v>
          </cell>
          <cell r="G421" t="str">
            <v>PRECIOS IDU</v>
          </cell>
        </row>
        <row r="422">
          <cell r="B422">
            <v>6963</v>
          </cell>
          <cell r="C422" t="str">
            <v>EMULSION ASFALTICA CRR-1</v>
          </cell>
          <cell r="D422" t="str">
            <v>LT</v>
          </cell>
          <cell r="E422">
            <v>2067</v>
          </cell>
          <cell r="F422" t="str">
            <v>Actualización 2022 -I + MO 2023</v>
          </cell>
          <cell r="G422" t="str">
            <v>PRECIOS IDU</v>
          </cell>
        </row>
        <row r="423">
          <cell r="B423">
            <v>6964</v>
          </cell>
          <cell r="C423" t="str">
            <v>EMULSION ASFALTICA CRR-2</v>
          </cell>
          <cell r="D423" t="str">
            <v>LT</v>
          </cell>
          <cell r="E423">
            <v>3511</v>
          </cell>
          <cell r="F423" t="str">
            <v>Actualización 2022 -I + MO 2023</v>
          </cell>
          <cell r="G423" t="str">
            <v>PRECIOS IDU</v>
          </cell>
        </row>
        <row r="424">
          <cell r="B424">
            <v>7004</v>
          </cell>
          <cell r="C424" t="str">
            <v>BASE GRANULAR B-600</v>
          </cell>
          <cell r="D424" t="str">
            <v>M3</v>
          </cell>
          <cell r="E424">
            <v>38080</v>
          </cell>
          <cell r="F424" t="str">
            <v>Actualización 2022 -I + MO 2023</v>
          </cell>
          <cell r="G424" t="str">
            <v>PRECIOS IDU</v>
          </cell>
        </row>
        <row r="425">
          <cell r="B425">
            <v>7005</v>
          </cell>
          <cell r="C425" t="str">
            <v>SUBBASE GRANULAR B-200</v>
          </cell>
          <cell r="D425" t="str">
            <v>M3</v>
          </cell>
          <cell r="E425">
            <v>12495</v>
          </cell>
          <cell r="F425" t="str">
            <v>Actualización 2022 -I + MO 2023</v>
          </cell>
          <cell r="G425" t="str">
            <v>PRECIOS IDU</v>
          </cell>
        </row>
        <row r="426">
          <cell r="B426">
            <v>7009</v>
          </cell>
          <cell r="C426" t="str">
            <v>CORTADORA DE PAVIMENTOS (SIN DISCO) - PROFUNDIDAD DE CORTE MÁXIMO DE 16 A 20 cm - INCLUYE COMBUSTIBLE</v>
          </cell>
          <cell r="D426" t="str">
            <v>DIA</v>
          </cell>
          <cell r="E426">
            <v>62315</v>
          </cell>
          <cell r="F426" t="str">
            <v>Actualización 2022 -I + MO 2023</v>
          </cell>
          <cell r="G426" t="str">
            <v>PRECIOS IDU</v>
          </cell>
        </row>
        <row r="427">
          <cell r="B427">
            <v>7012</v>
          </cell>
          <cell r="C427" t="str">
            <v>ADOQUIN DE ARCILLA 20x10x8</v>
          </cell>
          <cell r="D427" t="str">
            <v>UN</v>
          </cell>
          <cell r="E427">
            <v>997</v>
          </cell>
          <cell r="F427" t="str">
            <v>Actualización 2022 -I + MO 2023</v>
          </cell>
          <cell r="G427" t="str">
            <v>PRECIOS IDU</v>
          </cell>
        </row>
        <row r="428">
          <cell r="B428">
            <v>7018</v>
          </cell>
          <cell r="C428" t="str">
            <v>SELLANTE ELASTOMERICO CON BASE EN POLIURETANO</v>
          </cell>
          <cell r="D428" t="str">
            <v>GLN</v>
          </cell>
          <cell r="E428">
            <v>256148</v>
          </cell>
          <cell r="F428" t="str">
            <v>Actualización 2022 -I + MO 2023</v>
          </cell>
          <cell r="G428" t="str">
            <v>PRECIOS IDU</v>
          </cell>
        </row>
        <row r="429">
          <cell r="B429">
            <v>7019</v>
          </cell>
          <cell r="C429" t="str">
            <v>GASOLINA CORRIENTE</v>
          </cell>
          <cell r="D429" t="str">
            <v>GLN</v>
          </cell>
          <cell r="E429">
            <v>9152</v>
          </cell>
          <cell r="F429" t="str">
            <v>Actualización 2022 -I + MO 2023</v>
          </cell>
          <cell r="G429" t="str">
            <v>PRECIOS IDU</v>
          </cell>
        </row>
        <row r="430">
          <cell r="B430">
            <v>7020</v>
          </cell>
          <cell r="C430" t="str">
            <v>UNION REPARACION HD EXTREMO LISO D=3"</v>
          </cell>
          <cell r="D430" t="str">
            <v>UN</v>
          </cell>
          <cell r="E430">
            <v>140420</v>
          </cell>
          <cell r="F430" t="str">
            <v>Actualización 2022 -I + MO 2023</v>
          </cell>
          <cell r="G430" t="str">
            <v>PRECIOS IDU</v>
          </cell>
        </row>
        <row r="431">
          <cell r="B431">
            <v>7021</v>
          </cell>
          <cell r="C431" t="str">
            <v>UNION GIBAULT HD PARA AC CL 25 D=3"</v>
          </cell>
          <cell r="D431" t="str">
            <v>UN</v>
          </cell>
          <cell r="E431">
            <v>154700</v>
          </cell>
          <cell r="F431" t="str">
            <v>Actualización 2022 -I + MO 2023</v>
          </cell>
          <cell r="G431" t="str">
            <v>PRECIOS IDU</v>
          </cell>
        </row>
        <row r="432">
          <cell r="B432">
            <v>7022</v>
          </cell>
          <cell r="C432" t="str">
            <v>UNION GIBAULT HD PARA AC CL 25 D=4"</v>
          </cell>
          <cell r="D432" t="str">
            <v>UN</v>
          </cell>
          <cell r="E432">
            <v>186434</v>
          </cell>
          <cell r="F432" t="str">
            <v>Actualización 2022 -I + MO 2023</v>
          </cell>
          <cell r="G432" t="str">
            <v>PRECIOS IDU</v>
          </cell>
        </row>
        <row r="433">
          <cell r="B433">
            <v>7023</v>
          </cell>
          <cell r="C433" t="str">
            <v>UNION GIBAULT HD PARA AC CL 25 D=8"</v>
          </cell>
          <cell r="D433" t="str">
            <v>UN</v>
          </cell>
          <cell r="E433">
            <v>275306</v>
          </cell>
          <cell r="F433" t="str">
            <v>Actualización 2022 -I + MO 2023</v>
          </cell>
          <cell r="G433" t="str">
            <v>PRECIOS IDU</v>
          </cell>
        </row>
        <row r="434">
          <cell r="B434">
            <v>7024</v>
          </cell>
          <cell r="C434" t="str">
            <v>UNION GIBAULT HD PARA AC CL 25 D=6"</v>
          </cell>
          <cell r="D434" t="str">
            <v>UN</v>
          </cell>
          <cell r="E434">
            <v>268412</v>
          </cell>
          <cell r="F434" t="str">
            <v>Actualización 2022 -I + MO 2023</v>
          </cell>
          <cell r="G434" t="str">
            <v>PRECIOS IDU</v>
          </cell>
        </row>
        <row r="435">
          <cell r="B435">
            <v>7025</v>
          </cell>
          <cell r="C435" t="str">
            <v>UNION GIBAULT HD PARA AC CL 25 D=10"</v>
          </cell>
          <cell r="D435" t="str">
            <v>UN</v>
          </cell>
          <cell r="E435">
            <v>543333</v>
          </cell>
          <cell r="F435" t="str">
            <v>Actualización 2022 -I + MO 2023</v>
          </cell>
          <cell r="G435" t="str">
            <v>PRECIOS IDU</v>
          </cell>
        </row>
        <row r="436">
          <cell r="B436">
            <v>7026</v>
          </cell>
          <cell r="C436" t="str">
            <v>UNION GIBAULT HD PARA AC CL 25 D=12"</v>
          </cell>
          <cell r="D436" t="str">
            <v>UN</v>
          </cell>
          <cell r="E436">
            <v>798889</v>
          </cell>
          <cell r="F436" t="str">
            <v>Actualización 2022 -I + MO 2023</v>
          </cell>
          <cell r="G436" t="str">
            <v>PRECIOS IDU</v>
          </cell>
        </row>
        <row r="437">
          <cell r="B437">
            <v>7041</v>
          </cell>
          <cell r="C437" t="str">
            <v>TAPA Y ANILLO EN POLIPROPILENO RECICLADO PARA POZO</v>
          </cell>
          <cell r="D437" t="str">
            <v>UN</v>
          </cell>
          <cell r="E437">
            <v>1393335</v>
          </cell>
          <cell r="F437" t="str">
            <v>Actualización 2022 -I + MO 2023</v>
          </cell>
          <cell r="G437" t="str">
            <v>PRECIOS IDU</v>
          </cell>
        </row>
        <row r="438">
          <cell r="B438">
            <v>7050</v>
          </cell>
          <cell r="C438" t="str">
            <v>TARIFA HORA - PERSONAL DE OBRA - OFICIAL (INCLUYE FACTOR DE PRESTACIONES)</v>
          </cell>
          <cell r="D438" t="str">
            <v>HR</v>
          </cell>
          <cell r="E438">
            <v>11464</v>
          </cell>
          <cell r="F438" t="str">
            <v>Actualización 2022 -I + MO 2023</v>
          </cell>
          <cell r="G438" t="str">
            <v>PRECIOS IDU</v>
          </cell>
        </row>
        <row r="439">
          <cell r="B439">
            <v>7055</v>
          </cell>
          <cell r="C439" t="str">
            <v>CAL HIDRATADA</v>
          </cell>
          <cell r="D439" t="str">
            <v>KG</v>
          </cell>
          <cell r="E439">
            <v>547</v>
          </cell>
          <cell r="F439" t="str">
            <v>Actualización 2022 -I + MO 2023</v>
          </cell>
          <cell r="G439" t="str">
            <v>PRECIOS IDU</v>
          </cell>
        </row>
        <row r="440">
          <cell r="B440">
            <v>7057</v>
          </cell>
          <cell r="C440" t="str">
            <v>TARIFA HORA - PERSONAL DE OBRA - AYUDANTE (INCLUYE FACTOR DE PRESTACIONES)</v>
          </cell>
          <cell r="D440" t="str">
            <v>HR</v>
          </cell>
          <cell r="E440">
            <v>7965</v>
          </cell>
          <cell r="F440" t="str">
            <v>Actualización 2022 -I + MO 2023</v>
          </cell>
          <cell r="G440" t="str">
            <v>PRECIOS IDU</v>
          </cell>
        </row>
        <row r="441">
          <cell r="B441">
            <v>7071</v>
          </cell>
          <cell r="C441" t="str">
            <v>EMULSION ASFALTICA CRL-0</v>
          </cell>
          <cell r="D441" t="str">
            <v>LT</v>
          </cell>
          <cell r="E441">
            <v>3094</v>
          </cell>
          <cell r="F441" t="str">
            <v>Actualización 2022 -I + MO 2023</v>
          </cell>
          <cell r="G441" t="str">
            <v>PRECIOS IDU</v>
          </cell>
        </row>
        <row r="442">
          <cell r="B442">
            <v>7080</v>
          </cell>
          <cell r="C442" t="str">
            <v>TUBERIA PVC SANITARIA U.S. D=4"</v>
          </cell>
          <cell r="D442" t="str">
            <v>ML</v>
          </cell>
          <cell r="E442">
            <v>31765</v>
          </cell>
          <cell r="F442" t="str">
            <v>Actualización 2022 -I + MO 2023</v>
          </cell>
          <cell r="G442" t="str">
            <v>PRECIOS IDU</v>
          </cell>
        </row>
        <row r="443">
          <cell r="B443">
            <v>7081</v>
          </cell>
          <cell r="C443" t="str">
            <v>TUBERIA PVC SANITARIA U.S. D=6"</v>
          </cell>
          <cell r="D443" t="str">
            <v>ML</v>
          </cell>
          <cell r="E443">
            <v>66655</v>
          </cell>
          <cell r="F443" t="str">
            <v>Actualización 2022 -I + MO 2023</v>
          </cell>
          <cell r="G443" t="str">
            <v>PRECIOS IDU</v>
          </cell>
        </row>
        <row r="444">
          <cell r="B444">
            <v>7082</v>
          </cell>
          <cell r="C444" t="str">
            <v>PLACA CUBIERTA POZO D=1.70m, e=0.25m - EAAB</v>
          </cell>
          <cell r="D444" t="str">
            <v>UN</v>
          </cell>
          <cell r="E444">
            <v>1059005</v>
          </cell>
          <cell r="F444" t="str">
            <v>Actualización 2022 -I + MO 2023</v>
          </cell>
          <cell r="G444" t="str">
            <v>PRECIOS IDU</v>
          </cell>
        </row>
        <row r="445">
          <cell r="B445">
            <v>7084</v>
          </cell>
          <cell r="C445" t="str">
            <v>PLACA FONDO POZO D=1.70m, e=0.20m - EAAB</v>
          </cell>
          <cell r="D445" t="str">
            <v>UN</v>
          </cell>
          <cell r="E445">
            <v>927453</v>
          </cell>
          <cell r="F445" t="str">
            <v>Actualización 2022 -I + MO 2023</v>
          </cell>
          <cell r="G445" t="str">
            <v>PRECIOS IDU</v>
          </cell>
        </row>
        <row r="446">
          <cell r="B446">
            <v>7085</v>
          </cell>
          <cell r="C446" t="str">
            <v>SECCIÓN CILINDRO POZO D=1.20m, H=1.00m</v>
          </cell>
          <cell r="D446" t="str">
            <v>UN</v>
          </cell>
          <cell r="E446">
            <v>853587</v>
          </cell>
          <cell r="F446" t="str">
            <v>Actualización 2022 -I + MO 2023</v>
          </cell>
          <cell r="G446" t="str">
            <v>PRECIOS IDU</v>
          </cell>
        </row>
        <row r="447">
          <cell r="B447">
            <v>7086</v>
          </cell>
          <cell r="C447" t="str">
            <v>SECCIÓN CILINDRO POZO D=1.20m, H=0.50m</v>
          </cell>
          <cell r="D447" t="str">
            <v>UN</v>
          </cell>
          <cell r="E447">
            <v>432269</v>
          </cell>
          <cell r="F447" t="str">
            <v>Actualización 2022 -I + MO 2023</v>
          </cell>
          <cell r="G447" t="str">
            <v>PRECIOS IDU</v>
          </cell>
        </row>
        <row r="448">
          <cell r="B448">
            <v>7087</v>
          </cell>
          <cell r="C448" t="str">
            <v>SECCIÓN CILINDRO POZO D=1.20m, H=0.25m</v>
          </cell>
          <cell r="D448" t="str">
            <v>UN</v>
          </cell>
          <cell r="E448">
            <v>234866</v>
          </cell>
          <cell r="F448" t="str">
            <v>Actualización 2022 -I + MO 2023</v>
          </cell>
          <cell r="G448" t="str">
            <v>PRECIOS IDU</v>
          </cell>
        </row>
        <row r="449">
          <cell r="B449">
            <v>7088</v>
          </cell>
          <cell r="C449" t="str">
            <v>ACERO FIGURADO No. 4 (Ø 1/2") F'y=60000 PSI</v>
          </cell>
          <cell r="D449" t="str">
            <v>KG</v>
          </cell>
          <cell r="E449">
            <v>2832</v>
          </cell>
          <cell r="F449" t="str">
            <v>Actualización 2022 -I + MO 2023</v>
          </cell>
          <cell r="G449" t="str">
            <v>PRECIOS IDU</v>
          </cell>
        </row>
        <row r="450">
          <cell r="B450">
            <v>7089</v>
          </cell>
          <cell r="C450" t="str">
            <v>MARCO Y TAPA PARA SUMIDERO 0.52 X 0.90 EAAB NP-023</v>
          </cell>
          <cell r="D450" t="str">
            <v>UN</v>
          </cell>
          <cell r="E450">
            <v>441019</v>
          </cell>
          <cell r="F450" t="str">
            <v>Actualización 2022 -I + MO 2023</v>
          </cell>
          <cell r="G450" t="str">
            <v>PRECIOS IDU</v>
          </cell>
        </row>
        <row r="451">
          <cell r="B451">
            <v>7091</v>
          </cell>
          <cell r="C451" t="str">
            <v>SUMIDERO LATERAL SL-100</v>
          </cell>
          <cell r="D451" t="str">
            <v>UN</v>
          </cell>
          <cell r="E451">
            <v>1370154</v>
          </cell>
          <cell r="F451" t="str">
            <v>Actualización 2022 -I + MO 2023</v>
          </cell>
          <cell r="G451" t="str">
            <v>PRECIOS IDU</v>
          </cell>
        </row>
        <row r="452">
          <cell r="B452">
            <v>7092</v>
          </cell>
          <cell r="C452" t="str">
            <v>SUMIDERO LATERAL SL-150</v>
          </cell>
          <cell r="D452" t="str">
            <v>UN</v>
          </cell>
          <cell r="E452">
            <v>1839216</v>
          </cell>
          <cell r="F452" t="str">
            <v>Actualización 2022 -I + MO 2023</v>
          </cell>
          <cell r="G452" t="str">
            <v>PRECIOS IDU</v>
          </cell>
        </row>
        <row r="453">
          <cell r="B453">
            <v>7093</v>
          </cell>
          <cell r="C453" t="str">
            <v>SUMIDERO LATERAL SL-200</v>
          </cell>
          <cell r="D453" t="str">
            <v>UN</v>
          </cell>
          <cell r="E453">
            <v>2129162</v>
          </cell>
          <cell r="F453" t="str">
            <v>Actualización 2022 -I + MO 2023</v>
          </cell>
          <cell r="G453" t="str">
            <v>PRECIOS IDU</v>
          </cell>
        </row>
        <row r="454">
          <cell r="B454">
            <v>7094</v>
          </cell>
          <cell r="C454" t="str">
            <v>SUMIDERO LATERAL SL-250</v>
          </cell>
          <cell r="D454" t="str">
            <v>UN</v>
          </cell>
          <cell r="E454">
            <v>2947511</v>
          </cell>
          <cell r="F454" t="str">
            <v>Actualización 2022 -I + MO 2023</v>
          </cell>
          <cell r="G454" t="str">
            <v>PRECIOS IDU</v>
          </cell>
        </row>
        <row r="455">
          <cell r="B455">
            <v>7096</v>
          </cell>
          <cell r="C455" t="str">
            <v>TAPA SUMIDERO LATERAL SL-100</v>
          </cell>
          <cell r="D455" t="str">
            <v>UN</v>
          </cell>
          <cell r="E455">
            <v>1391241</v>
          </cell>
          <cell r="F455" t="str">
            <v>Actualización 2022 -I + MO 2023</v>
          </cell>
          <cell r="G455" t="str">
            <v>PRECIOS IDU</v>
          </cell>
        </row>
        <row r="456">
          <cell r="B456">
            <v>7097</v>
          </cell>
          <cell r="C456" t="str">
            <v>TAPA SUMIDERO LATERAL SL-150</v>
          </cell>
          <cell r="D456" t="str">
            <v>UN</v>
          </cell>
          <cell r="E456">
            <v>2149750</v>
          </cell>
          <cell r="F456" t="str">
            <v>Actualización 2022 -I + MO 2023</v>
          </cell>
          <cell r="G456" t="str">
            <v>PRECIOS IDU</v>
          </cell>
        </row>
        <row r="457">
          <cell r="B457">
            <v>7098</v>
          </cell>
          <cell r="C457" t="str">
            <v>TAPA SUMIDERO LATERAL SL-200</v>
          </cell>
          <cell r="D457" t="str">
            <v>UN</v>
          </cell>
          <cell r="E457">
            <v>2731426</v>
          </cell>
          <cell r="F457" t="str">
            <v>Actualización 2022 -I + MO 2023</v>
          </cell>
          <cell r="G457" t="str">
            <v>PRECIOS IDU</v>
          </cell>
        </row>
        <row r="458">
          <cell r="B458">
            <v>7099</v>
          </cell>
          <cell r="C458" t="str">
            <v>TAPA SUMIDERO LATERAL SL-250</v>
          </cell>
          <cell r="D458" t="str">
            <v>UN</v>
          </cell>
          <cell r="E458">
            <v>2826286</v>
          </cell>
          <cell r="F458" t="str">
            <v>Actualización 2022 -I + MO 2023</v>
          </cell>
          <cell r="G458" t="str">
            <v>PRECIOS IDU</v>
          </cell>
        </row>
        <row r="459">
          <cell r="B459">
            <v>7101</v>
          </cell>
          <cell r="C459" t="str">
            <v>SOBRETAPA SUMIDERO LATERAL SL-150</v>
          </cell>
          <cell r="D459" t="str">
            <v>UN</v>
          </cell>
          <cell r="E459">
            <v>761507</v>
          </cell>
          <cell r="F459" t="str">
            <v>Actualización 2022 -I + MO 2023</v>
          </cell>
          <cell r="G459" t="str">
            <v>PRECIOS IDU</v>
          </cell>
        </row>
        <row r="460">
          <cell r="B460">
            <v>7104</v>
          </cell>
          <cell r="C460" t="str">
            <v>REJILLA SUMIDERO LATERAL 83.50 X 45</v>
          </cell>
          <cell r="D460" t="str">
            <v>UN</v>
          </cell>
          <cell r="E460">
            <v>272284</v>
          </cell>
          <cell r="F460" t="str">
            <v>Actualización 2022 -I + MO 2023</v>
          </cell>
          <cell r="G460" t="str">
            <v>PRECIOS IDU</v>
          </cell>
        </row>
        <row r="461">
          <cell r="B461">
            <v>7105</v>
          </cell>
          <cell r="C461" t="str">
            <v>TUBERIA PVC DRENAJE D=65MM (TUBO SIN FILTRO)</v>
          </cell>
          <cell r="D461" t="str">
            <v>ML</v>
          </cell>
          <cell r="E461">
            <v>12894</v>
          </cell>
          <cell r="F461" t="str">
            <v>Actualización 2022 -I + MO 2023</v>
          </cell>
          <cell r="G461" t="str">
            <v>PRECIOS IDU</v>
          </cell>
        </row>
        <row r="462">
          <cell r="B462">
            <v>7106</v>
          </cell>
          <cell r="C462" t="str">
            <v>TUBERIA PVC DRENAJE D=100MM (TUBO SIN FILTRO)</v>
          </cell>
          <cell r="D462" t="str">
            <v>ML</v>
          </cell>
          <cell r="E462">
            <v>22050</v>
          </cell>
          <cell r="F462" t="str">
            <v>Actualización 2022 -I + MO 2023</v>
          </cell>
          <cell r="G462" t="str">
            <v>PRECIOS IDU</v>
          </cell>
        </row>
        <row r="463">
          <cell r="B463">
            <v>7107</v>
          </cell>
          <cell r="C463" t="str">
            <v>TUBERIA PVC DRENAJE D=160MM (TUBO SIN FILTRO)</v>
          </cell>
          <cell r="D463" t="str">
            <v>ML</v>
          </cell>
          <cell r="E463">
            <v>42668</v>
          </cell>
          <cell r="F463" t="str">
            <v>Actualización 2022 -I + MO 2023</v>
          </cell>
          <cell r="G463" t="str">
            <v>PRECIOS IDU</v>
          </cell>
        </row>
        <row r="464">
          <cell r="B464">
            <v>7109</v>
          </cell>
          <cell r="C464" t="str">
            <v>TUBERIA PVC DRENAJE D=65MM (EN ROLLO CON FILTRO)</v>
          </cell>
          <cell r="D464" t="str">
            <v>ML</v>
          </cell>
          <cell r="E464">
            <v>16699</v>
          </cell>
          <cell r="F464" t="str">
            <v>Actualización 2022 -I + MO 2023</v>
          </cell>
          <cell r="G464" t="str">
            <v>PRECIOS IDU</v>
          </cell>
        </row>
        <row r="465">
          <cell r="B465">
            <v>7110</v>
          </cell>
          <cell r="C465" t="str">
            <v>TUBERIA PVC DRENAJE D=100 mm (EN ROLLO CON FILTRO)</v>
          </cell>
          <cell r="D465" t="str">
            <v>ML</v>
          </cell>
          <cell r="E465">
            <v>23779</v>
          </cell>
          <cell r="F465" t="str">
            <v>Actualización 2022 -I + MO 2023</v>
          </cell>
          <cell r="G465" t="str">
            <v>PRECIOS IDU</v>
          </cell>
        </row>
        <row r="466">
          <cell r="B466">
            <v>7111</v>
          </cell>
          <cell r="C466" t="str">
            <v>TUBERIA PVC DRENAJE D=160MM (EN ROLLO CON FILTRO)</v>
          </cell>
          <cell r="D466" t="str">
            <v>ML</v>
          </cell>
          <cell r="E466">
            <v>66488</v>
          </cell>
          <cell r="F466" t="str">
            <v>Actualización 2022 -I + MO 2023</v>
          </cell>
          <cell r="G466" t="str">
            <v>PRECIOS IDU</v>
          </cell>
        </row>
        <row r="467">
          <cell r="B467">
            <v>7114</v>
          </cell>
          <cell r="C467" t="str">
            <v>CONCRETO DE BAJA PERMEABILIDAD 4000 PSI 28 MPa (280 Kg/cm2)</v>
          </cell>
          <cell r="D467" t="str">
            <v>M3</v>
          </cell>
          <cell r="E467">
            <v>425425</v>
          </cell>
          <cell r="F467" t="str">
            <v>Actualización 2022 -I + MO 2023</v>
          </cell>
          <cell r="G467" t="str">
            <v>PRECIOS IDU</v>
          </cell>
        </row>
        <row r="468">
          <cell r="B468">
            <v>7115</v>
          </cell>
          <cell r="C468" t="str">
            <v>ADITIVO IMPERMEABILIZANTE PARA CONCRETOS Y MORTEROS</v>
          </cell>
          <cell r="D468" t="str">
            <v>KG</v>
          </cell>
          <cell r="E468">
            <v>9127</v>
          </cell>
          <cell r="F468" t="str">
            <v>Actualización 2022 -I + MO 2023</v>
          </cell>
          <cell r="G468" t="str">
            <v>PRECIOS IDU</v>
          </cell>
        </row>
        <row r="469">
          <cell r="B469">
            <v>7119</v>
          </cell>
          <cell r="C469" t="str">
            <v>TUBERIA PVC U.M. EXT/INT LISO NORMA NTC 5070 D=24"</v>
          </cell>
          <cell r="D469" t="str">
            <v>ML</v>
          </cell>
          <cell r="E469">
            <v>542118</v>
          </cell>
          <cell r="F469" t="str">
            <v>Actualización 2022 -I + MO 2023</v>
          </cell>
          <cell r="G469" t="str">
            <v>PRECIOS IDU</v>
          </cell>
        </row>
        <row r="470">
          <cell r="B470">
            <v>7120</v>
          </cell>
          <cell r="C470" t="str">
            <v>TUBERIA PVC U.M. EXT/INT LISO NORMA NTC 5070 D=27"</v>
          </cell>
          <cell r="D470" t="str">
            <v>ML</v>
          </cell>
          <cell r="E470">
            <v>649119</v>
          </cell>
          <cell r="F470" t="str">
            <v>Actualización 2022 -I + MO 2023</v>
          </cell>
          <cell r="G470" t="str">
            <v>PRECIOS IDU</v>
          </cell>
        </row>
        <row r="471">
          <cell r="B471">
            <v>7121</v>
          </cell>
          <cell r="C471" t="str">
            <v>TUBERIA PVC U.M. EXT/INT LISO NORMA NTC 5070 D=30"</v>
          </cell>
          <cell r="D471" t="str">
            <v>ML</v>
          </cell>
          <cell r="E471">
            <v>810038</v>
          </cell>
          <cell r="F471" t="str">
            <v>Actualización 2022 -I + MO 2023</v>
          </cell>
          <cell r="G471" t="str">
            <v>PRECIOS IDU</v>
          </cell>
        </row>
        <row r="472">
          <cell r="B472">
            <v>7122</v>
          </cell>
          <cell r="C472" t="str">
            <v>TUBERIA PVC U.M. EXT/INT LISO NORMA NTC 5070 D=33"</v>
          </cell>
          <cell r="D472" t="str">
            <v>ML</v>
          </cell>
          <cell r="E472">
            <v>1077829</v>
          </cell>
          <cell r="F472" t="str">
            <v>Actualización 2022 -I + MO 2023</v>
          </cell>
          <cell r="G472" t="str">
            <v>PRECIOS IDU</v>
          </cell>
        </row>
        <row r="473">
          <cell r="B473">
            <v>7123</v>
          </cell>
          <cell r="C473" t="str">
            <v>TUBERIA PVC U.M. EXT/INT LISO NORMA NTC 5070 D=36"</v>
          </cell>
          <cell r="D473" t="str">
            <v>ML</v>
          </cell>
          <cell r="E473">
            <v>1503529</v>
          </cell>
          <cell r="F473" t="str">
            <v>Actualización 2022 -I + MO 2023</v>
          </cell>
          <cell r="G473" t="str">
            <v>PRECIOS IDU</v>
          </cell>
        </row>
        <row r="474">
          <cell r="B474">
            <v>7124</v>
          </cell>
          <cell r="C474" t="str">
            <v>TUBERIA PVC U.M. EXT/INT LISO NORMA NTC 5070 D=39"</v>
          </cell>
          <cell r="D474" t="str">
            <v>ML</v>
          </cell>
          <cell r="E474">
            <v>2011658</v>
          </cell>
          <cell r="F474" t="str">
            <v>Actualización 2022 -I + MO 2023</v>
          </cell>
          <cell r="G474" t="str">
            <v>PRECIOS IDU</v>
          </cell>
        </row>
        <row r="475">
          <cell r="B475">
            <v>7125</v>
          </cell>
          <cell r="C475" t="str">
            <v>TUBERIA PVC U.M. EXT/INT LISO NORMA NTC 5070 D=42"</v>
          </cell>
          <cell r="D475" t="str">
            <v>ML</v>
          </cell>
          <cell r="E475">
            <v>2361667</v>
          </cell>
          <cell r="F475" t="str">
            <v>Actualización 2022 -I + MO 2023</v>
          </cell>
          <cell r="G475" t="str">
            <v>PRECIOS IDU</v>
          </cell>
        </row>
        <row r="476">
          <cell r="B476">
            <v>7131</v>
          </cell>
          <cell r="C476" t="str">
            <v>GEOTEXTIL TEJIDO FORTEX BX-40</v>
          </cell>
          <cell r="D476" t="str">
            <v>M2</v>
          </cell>
          <cell r="E476">
            <v>5474</v>
          </cell>
          <cell r="F476" t="str">
            <v>Actualización 2022 -I + MO 2023</v>
          </cell>
          <cell r="G476" t="str">
            <v>PRECIOS IDU</v>
          </cell>
        </row>
        <row r="477">
          <cell r="B477">
            <v>7133</v>
          </cell>
          <cell r="C477" t="str">
            <v>GEOTEXTIL TEJIDO FORTEX BX-90 o 6x6</v>
          </cell>
          <cell r="D477" t="str">
            <v>M2</v>
          </cell>
          <cell r="E477">
            <v>19397</v>
          </cell>
          <cell r="F477" t="str">
            <v>Actualización 2022 -I + MO 2023</v>
          </cell>
          <cell r="G477" t="str">
            <v>PRECIOS IDU</v>
          </cell>
        </row>
        <row r="478">
          <cell r="B478">
            <v>7134</v>
          </cell>
          <cell r="C478" t="str">
            <v>GEOTEXTIL REPAV 450 o PETROMAT</v>
          </cell>
          <cell r="D478" t="str">
            <v>M2</v>
          </cell>
          <cell r="E478">
            <v>5236</v>
          </cell>
          <cell r="F478" t="str">
            <v>Actualización 2022 -I + MO 2023</v>
          </cell>
          <cell r="G478" t="str">
            <v>PRECIOS IDU</v>
          </cell>
        </row>
        <row r="479">
          <cell r="B479">
            <v>7135</v>
          </cell>
          <cell r="C479" t="str">
            <v>ADOQUIN DE ARCILLA 20x10x6</v>
          </cell>
          <cell r="D479" t="str">
            <v>UN</v>
          </cell>
          <cell r="E479">
            <v>680</v>
          </cell>
          <cell r="F479" t="str">
            <v>Actualización 2022 -I + MO 2023</v>
          </cell>
          <cell r="G479" t="str">
            <v>PRECIOS IDU</v>
          </cell>
        </row>
        <row r="480">
          <cell r="B480">
            <v>7138</v>
          </cell>
          <cell r="C480" t="str">
            <v>BORDE CONTENEDOR DE RAICES A70 (1070x120x135mm)</v>
          </cell>
          <cell r="D480" t="str">
            <v>UN</v>
          </cell>
          <cell r="E480">
            <v>19700</v>
          </cell>
          <cell r="F480" t="str">
            <v>Actualización 2022 -I + MO 2023</v>
          </cell>
          <cell r="G480" t="str">
            <v>PRECIOS IDU</v>
          </cell>
        </row>
        <row r="481">
          <cell r="B481">
            <v>7141</v>
          </cell>
          <cell r="C481" t="str">
            <v>SARDINEL BAJO A85 - RAMPAS (800x200x350mm)</v>
          </cell>
          <cell r="D481" t="str">
            <v>UN</v>
          </cell>
          <cell r="E481">
            <v>36809</v>
          </cell>
          <cell r="F481" t="str">
            <v>Actualización 2022 -I + MO 2023</v>
          </cell>
          <cell r="G481" t="str">
            <v>PRECIOS IDU</v>
          </cell>
        </row>
        <row r="482">
          <cell r="B482">
            <v>7142</v>
          </cell>
          <cell r="C482" t="str">
            <v>DUCTO PVC TIPO TDP D=6"</v>
          </cell>
          <cell r="D482" t="str">
            <v>ML</v>
          </cell>
          <cell r="E482">
            <v>52199</v>
          </cell>
          <cell r="F482" t="str">
            <v>Actualización 2022 -I + MO 2023</v>
          </cell>
          <cell r="G482" t="str">
            <v>PRECIOS IDU</v>
          </cell>
        </row>
        <row r="483">
          <cell r="B483">
            <v>7145</v>
          </cell>
          <cell r="C483" t="str">
            <v>MARCO Y TAPA CAJA INSPECCION AP / BT CODENSA CS274</v>
          </cell>
          <cell r="D483" t="str">
            <v>UN</v>
          </cell>
          <cell r="E483">
            <v>282482</v>
          </cell>
          <cell r="F483" t="str">
            <v>Actualización 2022 -I + MO 2023</v>
          </cell>
          <cell r="G483" t="str">
            <v>PRECIOS IDU</v>
          </cell>
        </row>
        <row r="484">
          <cell r="B484">
            <v>7146</v>
          </cell>
          <cell r="C484" t="str">
            <v>MANLIFT - PLATAFORMA ELEVADORA A COMBUSTIÓN DE BRAZO ARTICULADO - ALTURA MÁXIMA DE TRABAJO DE 16 A 18 M - INCLUYE OPERARIO Y COMBUSTIBLE</v>
          </cell>
          <cell r="D484" t="str">
            <v>HR</v>
          </cell>
          <cell r="E484">
            <v>72500</v>
          </cell>
          <cell r="F484" t="str">
            <v>Actualización 2022 -I + MO 2023</v>
          </cell>
          <cell r="G484" t="str">
            <v>PRECIOS IDU</v>
          </cell>
        </row>
        <row r="485">
          <cell r="B485">
            <v>7147</v>
          </cell>
          <cell r="C485" t="str">
            <v>POSTE EN CONCRETO AP, H=8m, CR=750 KG</v>
          </cell>
          <cell r="D485" t="str">
            <v>UN</v>
          </cell>
          <cell r="E485">
            <v>500000</v>
          </cell>
          <cell r="F485" t="str">
            <v>Actualización 2022 -I + MO 2023</v>
          </cell>
          <cell r="G485" t="str">
            <v>PRECIOS IDU</v>
          </cell>
        </row>
        <row r="486">
          <cell r="B486">
            <v>7151</v>
          </cell>
          <cell r="C486" t="str">
            <v>MARCO Y TAPA CAJA PASO SENCILLA EN CALZADA ETB</v>
          </cell>
          <cell r="D486" t="str">
            <v>UN</v>
          </cell>
          <cell r="E486">
            <v>346371</v>
          </cell>
          <cell r="F486" t="str">
            <v>Actualización 2022 -I + MO 2023</v>
          </cell>
          <cell r="G486" t="str">
            <v>PRECIOS IDU</v>
          </cell>
        </row>
        <row r="487">
          <cell r="B487">
            <v>7152</v>
          </cell>
          <cell r="C487" t="str">
            <v>MARCO Y TAPAS CAJA PASO DOBLE EN CALZADA ETB</v>
          </cell>
          <cell r="D487" t="str">
            <v>UN</v>
          </cell>
          <cell r="E487">
            <v>574665</v>
          </cell>
          <cell r="F487" t="str">
            <v>Actualización 2022 -I + MO 2023</v>
          </cell>
          <cell r="G487" t="str">
            <v>PRECIOS IDU</v>
          </cell>
        </row>
        <row r="488">
          <cell r="B488">
            <v>7153</v>
          </cell>
          <cell r="C488" t="str">
            <v>EMULSION MODIFICADA CON POLIMEROS CRR-1m</v>
          </cell>
          <cell r="D488" t="str">
            <v>LT</v>
          </cell>
          <cell r="E488">
            <v>2532</v>
          </cell>
          <cell r="F488" t="str">
            <v>Actualización 2022 -I + MO 2023</v>
          </cell>
          <cell r="G488" t="str">
            <v>PRECIOS IDU</v>
          </cell>
        </row>
        <row r="489">
          <cell r="B489">
            <v>7154</v>
          </cell>
          <cell r="C489" t="str">
            <v>EMULSION MODIFICADA CON POLIMEROS CRR-2m</v>
          </cell>
          <cell r="D489" t="str">
            <v>LT</v>
          </cell>
          <cell r="E489">
            <v>2697</v>
          </cell>
          <cell r="F489" t="str">
            <v>Actualización 2022 -I + MO 2023</v>
          </cell>
          <cell r="G489" t="str">
            <v>PRECIOS IDU</v>
          </cell>
        </row>
        <row r="490">
          <cell r="B490">
            <v>7157</v>
          </cell>
          <cell r="C490" t="str">
            <v>BASE GRANULAR CLASE C (BG_C)</v>
          </cell>
          <cell r="D490" t="str">
            <v>M3</v>
          </cell>
          <cell r="E490">
            <v>64260</v>
          </cell>
          <cell r="F490" t="str">
            <v>Actualización 2022 -I + MO 2023</v>
          </cell>
          <cell r="G490" t="str">
            <v>PRECIOS IDU</v>
          </cell>
        </row>
        <row r="491">
          <cell r="B491">
            <v>7158</v>
          </cell>
          <cell r="C491" t="str">
            <v>BASE GRANULAR CLASE B (BG_B)</v>
          </cell>
          <cell r="D491" t="str">
            <v>M3</v>
          </cell>
          <cell r="E491">
            <v>69020</v>
          </cell>
          <cell r="F491" t="str">
            <v>Actualización 2022 -I + MO 2023</v>
          </cell>
          <cell r="G491" t="str">
            <v>PRECIOS IDU</v>
          </cell>
        </row>
        <row r="492">
          <cell r="B492">
            <v>7159</v>
          </cell>
          <cell r="C492" t="str">
            <v>BASE GRANULAR CLASE A (BG_A)</v>
          </cell>
          <cell r="D492" t="str">
            <v>M3</v>
          </cell>
          <cell r="E492">
            <v>69020</v>
          </cell>
          <cell r="F492" t="str">
            <v>Actualización 2022 -I + MO 2023</v>
          </cell>
          <cell r="G492" t="str">
            <v>PRECIOS IDU</v>
          </cell>
        </row>
        <row r="493">
          <cell r="B493">
            <v>7160</v>
          </cell>
          <cell r="C493" t="str">
            <v>SUBBASE GRANULAR CLASE C (SBG_C)</v>
          </cell>
          <cell r="D493" t="str">
            <v>M3</v>
          </cell>
          <cell r="E493">
            <v>55930</v>
          </cell>
          <cell r="F493" t="str">
            <v>Actualización 2022 -I + MO 2023</v>
          </cell>
          <cell r="G493" t="str">
            <v>PRECIOS IDU</v>
          </cell>
        </row>
        <row r="494">
          <cell r="B494">
            <v>7161</v>
          </cell>
          <cell r="C494" t="str">
            <v>SUBBASE GRANULAR CLASE B (SBG_B)</v>
          </cell>
          <cell r="D494" t="str">
            <v>M3</v>
          </cell>
          <cell r="E494">
            <v>57120</v>
          </cell>
          <cell r="F494" t="str">
            <v>Actualización 2022 -I + MO 2023</v>
          </cell>
          <cell r="G494" t="str">
            <v>PRECIOS IDU</v>
          </cell>
        </row>
        <row r="495">
          <cell r="B495">
            <v>7162</v>
          </cell>
          <cell r="C495" t="str">
            <v>SUBBASE GRANULAR CLASE A (SBG_A)</v>
          </cell>
          <cell r="D495" t="str">
            <v>M3</v>
          </cell>
          <cell r="E495">
            <v>57120</v>
          </cell>
          <cell r="F495" t="str">
            <v>Actualización 2022 -I + MO 2023</v>
          </cell>
          <cell r="G495" t="str">
            <v>PRECIOS IDU</v>
          </cell>
        </row>
        <row r="496">
          <cell r="B496">
            <v>7166</v>
          </cell>
          <cell r="C496" t="str">
            <v>ESTABILIZADORA / RECICLADORA EN FRÍO - ANCHO DE CORTE/MEZCLA DE 2.4 A 2.7 M - PROFUNDIDAD DE CORTE/MEZCLA DE  476 A 518 MM - INCLUYE OPERARIO Y COMBUSTIBLE</v>
          </cell>
          <cell r="D496" t="str">
            <v>HR</v>
          </cell>
          <cell r="E496">
            <v>550000</v>
          </cell>
          <cell r="F496" t="str">
            <v>Actualización 2022 -I + MO 2023</v>
          </cell>
          <cell r="G496" t="str">
            <v>PRECIOS IDU</v>
          </cell>
        </row>
        <row r="497">
          <cell r="B497">
            <v>7172</v>
          </cell>
          <cell r="C497" t="str">
            <v>MEZCLA ASFÁLTICA EN CALIENTE TIPO DENSO MD20 CON CEMENTO ASFÁLTICO 80-100</v>
          </cell>
          <cell r="D497" t="str">
            <v>M3</v>
          </cell>
          <cell r="E497">
            <v>575960</v>
          </cell>
          <cell r="F497" t="str">
            <v>Actualización 2022 -I + MO 2023</v>
          </cell>
          <cell r="G497" t="str">
            <v>PRECIOS IDU</v>
          </cell>
        </row>
        <row r="498">
          <cell r="B498">
            <v>7174</v>
          </cell>
          <cell r="C498" t="str">
            <v>MEZCLA ASFÁLTICA DENSA EN CALIENTE MD12 CON CEMENTO ASFÁLTICO 80-100</v>
          </cell>
          <cell r="D498" t="str">
            <v>M3</v>
          </cell>
          <cell r="E498">
            <v>581851</v>
          </cell>
          <cell r="F498" t="str">
            <v>Actualización 2022 -I + MO 2023</v>
          </cell>
          <cell r="G498" t="str">
            <v>PRECIOS IDU</v>
          </cell>
        </row>
        <row r="499">
          <cell r="B499">
            <v>7181</v>
          </cell>
          <cell r="C499" t="str">
            <v>MEZCLA ASFÁLTICA EN CALIENTE TIPO DENSO MD10 CON CEMENTO ASFÁLTICO 80-100</v>
          </cell>
          <cell r="D499" t="str">
            <v>M3</v>
          </cell>
          <cell r="E499">
            <v>620335</v>
          </cell>
          <cell r="F499" t="str">
            <v>Actualización 2022 -I + MO 2023</v>
          </cell>
          <cell r="G499" t="str">
            <v>PRECIOS IDU</v>
          </cell>
        </row>
        <row r="500">
          <cell r="B500">
            <v>7199</v>
          </cell>
          <cell r="C500" t="str">
            <v>CONCRETO MR39 (245 Kg/cm2)</v>
          </cell>
          <cell r="D500" t="str">
            <v>M3</v>
          </cell>
          <cell r="E500">
            <v>431970</v>
          </cell>
          <cell r="F500" t="str">
            <v>Actualización 2022 -I + MO 2023</v>
          </cell>
          <cell r="G500" t="str">
            <v>PRECIOS IDU</v>
          </cell>
        </row>
        <row r="501">
          <cell r="B501">
            <v>7200</v>
          </cell>
          <cell r="C501" t="str">
            <v>CONCRETO MR36 (210 Kg/cm2)</v>
          </cell>
          <cell r="D501" t="str">
            <v>M3</v>
          </cell>
          <cell r="E501">
            <v>418630</v>
          </cell>
          <cell r="F501" t="str">
            <v>Actualización 2022 -I + MO 2023</v>
          </cell>
          <cell r="G501" t="str">
            <v>PRECIOS IDU</v>
          </cell>
        </row>
        <row r="502">
          <cell r="B502">
            <v>7202</v>
          </cell>
          <cell r="C502" t="str">
            <v>MALLA ELECTROSOLDADA S=250x250mm, Ø=4x4mm</v>
          </cell>
          <cell r="D502" t="str">
            <v>KG</v>
          </cell>
          <cell r="E502">
            <v>3749</v>
          </cell>
          <cell r="F502" t="str">
            <v>Actualización 2022 -I + MO 2023</v>
          </cell>
          <cell r="G502" t="str">
            <v>PRECIOS IDU</v>
          </cell>
        </row>
        <row r="503">
          <cell r="B503">
            <v>7203</v>
          </cell>
          <cell r="C503" t="str">
            <v>MALLA ELECTROSOLDADA S=150x150mm, Ø=5x5mm</v>
          </cell>
          <cell r="D503" t="str">
            <v>KG</v>
          </cell>
          <cell r="E503">
            <v>3749</v>
          </cell>
          <cell r="F503" t="str">
            <v>Actualización 2022 -I + MO 2023</v>
          </cell>
          <cell r="G503" t="str">
            <v>PRECIOS IDU</v>
          </cell>
        </row>
        <row r="504">
          <cell r="B504">
            <v>7204</v>
          </cell>
          <cell r="C504" t="str">
            <v>MALLA ELECTROSOLDADA S=150x150mm, Ø=6x6mm</v>
          </cell>
          <cell r="D504" t="str">
            <v>KG</v>
          </cell>
          <cell r="E504">
            <v>3630</v>
          </cell>
          <cell r="F504" t="str">
            <v>Actualización 2022 -I + MO 2023</v>
          </cell>
          <cell r="G504" t="str">
            <v>PRECIOS IDU</v>
          </cell>
        </row>
        <row r="505">
          <cell r="B505">
            <v>7205</v>
          </cell>
          <cell r="C505" t="str">
            <v>MALLA ELECTROSOLDADA S=150x150mm, Ø=7x7mm</v>
          </cell>
          <cell r="D505" t="str">
            <v>KG</v>
          </cell>
          <cell r="E505">
            <v>3630</v>
          </cell>
          <cell r="F505" t="str">
            <v>Actualización 2022 -I + MO 2023</v>
          </cell>
          <cell r="G505" t="str">
            <v>PRECIOS IDU</v>
          </cell>
        </row>
        <row r="506">
          <cell r="B506">
            <v>7206</v>
          </cell>
          <cell r="C506" t="str">
            <v>MALLA ELECTROSOLDADA S=150x150mm, Ø=8x8mm</v>
          </cell>
          <cell r="D506" t="str">
            <v>KG</v>
          </cell>
          <cell r="E506">
            <v>3630</v>
          </cell>
          <cell r="F506" t="str">
            <v>Actualización 2022 -I + MO 2023</v>
          </cell>
          <cell r="G506" t="str">
            <v>PRECIOS IDU</v>
          </cell>
        </row>
        <row r="507">
          <cell r="B507">
            <v>7207</v>
          </cell>
          <cell r="C507" t="str">
            <v>MALLA ELECTROSOLDADA S=150x150mm, Ø=4x4mm</v>
          </cell>
          <cell r="D507" t="str">
            <v>KG</v>
          </cell>
          <cell r="E507">
            <v>3344</v>
          </cell>
          <cell r="F507" t="str">
            <v>Actualización 2022 -I + MO 2023</v>
          </cell>
          <cell r="G507" t="str">
            <v>PRECIOS IDU</v>
          </cell>
        </row>
        <row r="508">
          <cell r="B508">
            <v>7208</v>
          </cell>
          <cell r="C508" t="str">
            <v>MALLA ELECTROSOLDADA S=200x200mm, Ø=4x4mm</v>
          </cell>
          <cell r="D508" t="str">
            <v>KG</v>
          </cell>
          <cell r="E508">
            <v>3749</v>
          </cell>
          <cell r="F508" t="str">
            <v>Actualización 2022 -I + MO 2023</v>
          </cell>
          <cell r="G508" t="str">
            <v>PRECIOS IDU</v>
          </cell>
        </row>
        <row r="509">
          <cell r="B509">
            <v>7216</v>
          </cell>
          <cell r="C509" t="str">
            <v>PINTURA TERMOPLASTICA (Sum y Aplic. con Microesf.)</v>
          </cell>
          <cell r="D509" t="str">
            <v>M2</v>
          </cell>
          <cell r="E509">
            <v>121085</v>
          </cell>
          <cell r="F509" t="str">
            <v>Actualización 2022 -I + MO 2023</v>
          </cell>
          <cell r="G509" t="str">
            <v>PRECIOS IDU</v>
          </cell>
        </row>
        <row r="510">
          <cell r="B510">
            <v>7219</v>
          </cell>
          <cell r="C510" t="str">
            <v>MARCO Y TAPAS CAJA INSPECCION DOBLE CODENSA CS276</v>
          </cell>
          <cell r="D510" t="str">
            <v>UN</v>
          </cell>
          <cell r="E510">
            <v>861460</v>
          </cell>
          <cell r="F510" t="str">
            <v>Actualización 2022 -I + MO 2023</v>
          </cell>
          <cell r="G510" t="str">
            <v>PRECIOS IDU</v>
          </cell>
        </row>
        <row r="511">
          <cell r="B511">
            <v>7224</v>
          </cell>
          <cell r="C511" t="str">
            <v>AROBASE AROTAPA HF TIPO 1 EAAB NP-024</v>
          </cell>
          <cell r="D511" t="str">
            <v>UN</v>
          </cell>
          <cell r="E511">
            <v>318991</v>
          </cell>
          <cell r="F511" t="str">
            <v>Actualización 2022 -I + MO 2023</v>
          </cell>
          <cell r="G511" t="str">
            <v>PRECIOS IDU</v>
          </cell>
        </row>
        <row r="512">
          <cell r="B512">
            <v>7227</v>
          </cell>
          <cell r="C512" t="str">
            <v>TOPELLANTAS (500x200x150mm)</v>
          </cell>
          <cell r="D512" t="str">
            <v>UN</v>
          </cell>
          <cell r="E512">
            <v>20411</v>
          </cell>
          <cell r="F512" t="str">
            <v>Actualización 2022 -I + MO 2023</v>
          </cell>
          <cell r="G512" t="str">
            <v>PRECIOS IDU</v>
          </cell>
        </row>
        <row r="513">
          <cell r="B513">
            <v>7228</v>
          </cell>
          <cell r="C513" t="str">
            <v>MARCO REJILLA SUMIDERO LATERAL 100 X 65</v>
          </cell>
          <cell r="D513" t="str">
            <v>UN</v>
          </cell>
          <cell r="E513">
            <v>150440</v>
          </cell>
          <cell r="F513" t="str">
            <v>Actualización 2022 -I + MO 2023</v>
          </cell>
          <cell r="G513" t="str">
            <v>PRECIOS IDU</v>
          </cell>
        </row>
        <row r="514">
          <cell r="B514">
            <v>7229</v>
          </cell>
          <cell r="C514" t="str">
            <v>TIERRA NEGRA</v>
          </cell>
          <cell r="D514" t="str">
            <v>M3</v>
          </cell>
          <cell r="E514">
            <v>50000</v>
          </cell>
          <cell r="F514" t="str">
            <v>Actualización 2022 -I + MO 2023</v>
          </cell>
          <cell r="G514" t="str">
            <v>PRECIOS IDU</v>
          </cell>
        </row>
        <row r="515">
          <cell r="B515">
            <v>7231</v>
          </cell>
          <cell r="C515" t="str">
            <v>DERECHOS DE BOTADERO</v>
          </cell>
          <cell r="D515" t="str">
            <v>M3</v>
          </cell>
          <cell r="E515">
            <v>4467</v>
          </cell>
          <cell r="F515" t="str">
            <v>Actualización 2022 -I + MO 2023</v>
          </cell>
          <cell r="G515" t="str">
            <v>PRECIOS IDU</v>
          </cell>
        </row>
        <row r="516">
          <cell r="B516">
            <v>7236</v>
          </cell>
          <cell r="C516" t="str">
            <v>LUBRICANTE U.M. (EMPAQUE 500 gr)</v>
          </cell>
          <cell r="D516" t="str">
            <v>UN</v>
          </cell>
          <cell r="E516">
            <v>27769</v>
          </cell>
          <cell r="F516" t="str">
            <v>Actualización 2022 -I + MO 2023</v>
          </cell>
          <cell r="G516" t="str">
            <v>PRECIOS IDU</v>
          </cell>
        </row>
        <row r="517">
          <cell r="B517">
            <v>7244</v>
          </cell>
          <cell r="C517" t="str">
            <v>UNION PVC U.M. EXT CORRUGADO/INT LISO U.M. NORMA NTC 3722-1 D=110MM (4")</v>
          </cell>
          <cell r="D517" t="str">
            <v>UN</v>
          </cell>
          <cell r="E517">
            <v>12621</v>
          </cell>
          <cell r="F517" t="str">
            <v>Actualización 2022 -I + MO 2023</v>
          </cell>
          <cell r="G517" t="str">
            <v>PRECIOS IDU</v>
          </cell>
        </row>
        <row r="518">
          <cell r="B518">
            <v>7245</v>
          </cell>
          <cell r="C518" t="str">
            <v>UNION PVC U.M. EXT CORRUGADO/INT LISO U.M. NORMA NTC 3722-1 D=160MM (6")</v>
          </cell>
          <cell r="D518" t="str">
            <v>UN</v>
          </cell>
          <cell r="E518">
            <v>37991</v>
          </cell>
          <cell r="F518" t="str">
            <v>Actualización 2022 -I + MO 2023</v>
          </cell>
          <cell r="G518" t="str">
            <v>PRECIOS IDU</v>
          </cell>
        </row>
        <row r="519">
          <cell r="B519">
            <v>7246</v>
          </cell>
          <cell r="C519" t="str">
            <v>TARIFA JORNAL - PERSONAL DE OBRA- TÉCNICO ELÉCTRICO (INCLUYE FACTOR DE PRESTACIONES)</v>
          </cell>
          <cell r="D519" t="str">
            <v>JR</v>
          </cell>
          <cell r="E519">
            <v>105713</v>
          </cell>
          <cell r="F519" t="str">
            <v>Actualización 2022 -I + MO 2023</v>
          </cell>
          <cell r="G519" t="str">
            <v>PRECIOS IDU</v>
          </cell>
        </row>
        <row r="520">
          <cell r="B520">
            <v>7247</v>
          </cell>
          <cell r="C520" t="str">
            <v>TARIFA HORA - PERSONAL DE OBRA- TÉCNICO ELÉCTRICO (INCLUYE FACTOR DE PRESTACIONES)</v>
          </cell>
          <cell r="D520" t="str">
            <v>HR</v>
          </cell>
          <cell r="E520">
            <v>13215</v>
          </cell>
          <cell r="F520" t="str">
            <v>Actualización 2022 -I + MO 2023</v>
          </cell>
          <cell r="G520" t="str">
            <v>PRECIOS IDU</v>
          </cell>
        </row>
        <row r="521">
          <cell r="B521">
            <v>7248</v>
          </cell>
          <cell r="C521" t="str">
            <v>TARIFA JORNAL - PERSONAL DE OBRA -  TECNICO PLOMERO (INCLUYE FACTOR DE PRESTACIONES)</v>
          </cell>
          <cell r="D521" t="str">
            <v>JR</v>
          </cell>
          <cell r="E521">
            <v>105713</v>
          </cell>
          <cell r="F521" t="str">
            <v>Actualización 2022 -I + MO 2023</v>
          </cell>
          <cell r="G521" t="str">
            <v>PRECIOS IDU</v>
          </cell>
        </row>
        <row r="522">
          <cell r="B522">
            <v>7249</v>
          </cell>
          <cell r="C522" t="str">
            <v>TARIFA HORA - PERSONAL DE OBRA -  TECNICO PLOMERO (INCLUYE FACTOR DE PRESTACIONES)</v>
          </cell>
          <cell r="D522" t="str">
            <v>HR</v>
          </cell>
          <cell r="E522">
            <v>13215</v>
          </cell>
          <cell r="F522" t="str">
            <v>Actualización 2022 -I + MO 2023</v>
          </cell>
          <cell r="G522" t="str">
            <v>PRECIOS IDU</v>
          </cell>
        </row>
        <row r="523">
          <cell r="B523">
            <v>7252</v>
          </cell>
          <cell r="C523" t="str">
            <v>PLANCHON EN ORDINARIO 2.90 X 0.18 X 0.04</v>
          </cell>
          <cell r="D523" t="str">
            <v>UN</v>
          </cell>
          <cell r="E523">
            <v>27846</v>
          </cell>
          <cell r="F523" t="str">
            <v>Actualización 2022 -I + MO 2023</v>
          </cell>
          <cell r="G523" t="str">
            <v>PRECIOS IDU</v>
          </cell>
        </row>
        <row r="524">
          <cell r="B524">
            <v>7253</v>
          </cell>
          <cell r="C524" t="str">
            <v>PLANCHON EN ORDINARIO 3.90 X 0.18 X 0.04</v>
          </cell>
          <cell r="D524" t="str">
            <v>UN</v>
          </cell>
          <cell r="E524">
            <v>53550</v>
          </cell>
          <cell r="F524" t="str">
            <v>Actualización 2022 -I + MO 2023</v>
          </cell>
          <cell r="G524" t="str">
            <v>PRECIOS IDU</v>
          </cell>
        </row>
        <row r="525">
          <cell r="B525">
            <v>7254</v>
          </cell>
          <cell r="C525" t="str">
            <v>PLANCHON EN ORDINARIO 4.90 X 0.18 X 0.04</v>
          </cell>
          <cell r="D525" t="str">
            <v>UN</v>
          </cell>
          <cell r="E525">
            <v>83300</v>
          </cell>
          <cell r="F525" t="str">
            <v>Actualización 2022 -I + MO 2023</v>
          </cell>
          <cell r="G525" t="str">
            <v>PRECIOS IDU</v>
          </cell>
        </row>
        <row r="526">
          <cell r="B526">
            <v>7255</v>
          </cell>
          <cell r="C526" t="str">
            <v>PLANCHON EN ORDINARIO 5.90 X 0.18 X 0.04</v>
          </cell>
          <cell r="D526" t="str">
            <v>UN</v>
          </cell>
          <cell r="E526">
            <v>107100</v>
          </cell>
          <cell r="F526" t="str">
            <v>Actualización 2022 -I + MO 2023</v>
          </cell>
          <cell r="G526" t="str">
            <v>PRECIOS IDU</v>
          </cell>
        </row>
        <row r="527">
          <cell r="B527">
            <v>7256</v>
          </cell>
          <cell r="C527" t="str">
            <v>REPISA EN ORDINARIO 2.90 X 0.08 X 0.04</v>
          </cell>
          <cell r="D527" t="str">
            <v>UN</v>
          </cell>
          <cell r="E527">
            <v>11424</v>
          </cell>
          <cell r="F527" t="str">
            <v>Actualización 2022 -I + MO 2023</v>
          </cell>
          <cell r="G527" t="str">
            <v>PRECIOS IDU</v>
          </cell>
        </row>
        <row r="528">
          <cell r="B528">
            <v>7257</v>
          </cell>
          <cell r="C528" t="str">
            <v>REPISA EN ORDINARIO 3.90 X 0.08 X 0.04</v>
          </cell>
          <cell r="D528" t="str">
            <v>UN</v>
          </cell>
          <cell r="E528">
            <v>26775</v>
          </cell>
          <cell r="F528" t="str">
            <v>Actualización 2022 -I + MO 2023</v>
          </cell>
          <cell r="G528" t="str">
            <v>PRECIOS IDU</v>
          </cell>
        </row>
        <row r="529">
          <cell r="B529">
            <v>7258</v>
          </cell>
          <cell r="C529" t="str">
            <v>REPISA EN ORDINARIO 4.90 X 0.08 X 0.04</v>
          </cell>
          <cell r="D529" t="str">
            <v>UN</v>
          </cell>
          <cell r="E529">
            <v>41650</v>
          </cell>
          <cell r="F529" t="str">
            <v>Actualización 2022 -I + MO 2023</v>
          </cell>
          <cell r="G529" t="str">
            <v>PRECIOS IDU</v>
          </cell>
        </row>
        <row r="530">
          <cell r="B530">
            <v>7259</v>
          </cell>
          <cell r="C530" t="str">
            <v>REPISA EN ORDINARIO 5.90 X 0.08 X 0.04</v>
          </cell>
          <cell r="D530" t="str">
            <v>UN</v>
          </cell>
          <cell r="E530">
            <v>53550</v>
          </cell>
          <cell r="F530" t="str">
            <v>Actualización 2022 -I + MO 2023</v>
          </cell>
          <cell r="G530" t="str">
            <v>PRECIOS IDU</v>
          </cell>
        </row>
        <row r="531">
          <cell r="B531">
            <v>7260</v>
          </cell>
          <cell r="C531" t="str">
            <v>DURMIENTE EN ORDINARIO 2.90 X 0.04 X 0.04</v>
          </cell>
          <cell r="D531" t="str">
            <v>UN</v>
          </cell>
          <cell r="E531">
            <v>5712</v>
          </cell>
          <cell r="F531" t="str">
            <v>Actualización 2022 -I + MO 2023</v>
          </cell>
          <cell r="G531" t="str">
            <v>PRECIOS IDU</v>
          </cell>
        </row>
        <row r="532">
          <cell r="B532">
            <v>7261</v>
          </cell>
          <cell r="C532" t="str">
            <v>DURMIENTE EN ORDINARIO 3.90 X 0.04 X 0.04</v>
          </cell>
          <cell r="D532" t="str">
            <v>UN</v>
          </cell>
          <cell r="E532">
            <v>13388</v>
          </cell>
          <cell r="F532" t="str">
            <v>Actualización 2022 -I + MO 2023</v>
          </cell>
          <cell r="G532" t="str">
            <v>PRECIOS IDU</v>
          </cell>
        </row>
        <row r="533">
          <cell r="B533">
            <v>7262</v>
          </cell>
          <cell r="C533" t="str">
            <v>CERCO EN ORDINARIO 2.90 X 0.08 X 0.08</v>
          </cell>
          <cell r="D533" t="str">
            <v>UN</v>
          </cell>
          <cell r="E533">
            <v>25109</v>
          </cell>
          <cell r="F533" t="str">
            <v>Actualización 2022 -I + MO 2023</v>
          </cell>
          <cell r="G533" t="str">
            <v>PRECIOS IDU</v>
          </cell>
        </row>
        <row r="534">
          <cell r="B534">
            <v>7263</v>
          </cell>
          <cell r="C534" t="str">
            <v>CERCO EN ORDINARIO 3.90 X 0.08 X 0.08</v>
          </cell>
          <cell r="D534" t="str">
            <v>UN</v>
          </cell>
          <cell r="E534">
            <v>53550</v>
          </cell>
          <cell r="F534" t="str">
            <v>Actualización 2022 -I + MO 2023</v>
          </cell>
          <cell r="G534">
            <v>53550</v>
          </cell>
        </row>
        <row r="535">
          <cell r="B535">
            <v>7264</v>
          </cell>
          <cell r="C535" t="str">
            <v>CERCO EN ORDINARIO 4.90 X 0.08 X 0.08</v>
          </cell>
          <cell r="D535" t="str">
            <v>UN</v>
          </cell>
          <cell r="E535">
            <v>83300</v>
          </cell>
          <cell r="F535" t="str">
            <v>Actualización 2022 -I + MO 2023</v>
          </cell>
          <cell r="G535" t="str">
            <v>PRECIOS IDU</v>
          </cell>
        </row>
        <row r="536">
          <cell r="B536">
            <v>7265</v>
          </cell>
          <cell r="C536" t="str">
            <v>CERCO EN ORDINARIO 5.90 X 0.08 X 0.08</v>
          </cell>
          <cell r="D536" t="str">
            <v>UN</v>
          </cell>
          <cell r="E536">
            <v>107100</v>
          </cell>
          <cell r="F536" t="str">
            <v>Actualización 2022 -I + MO 2023</v>
          </cell>
          <cell r="G536" t="str">
            <v>PRECIOS IDU</v>
          </cell>
        </row>
        <row r="537">
          <cell r="B537">
            <v>7266</v>
          </cell>
          <cell r="C537" t="str">
            <v>TABLA BURRA EN ORDINARIO 2.90 X 0.28 X 0.025</v>
          </cell>
          <cell r="D537" t="str">
            <v>UN</v>
          </cell>
          <cell r="E537">
            <v>22015</v>
          </cell>
          <cell r="F537" t="str">
            <v>Actualización 2022 -I + MO 2023</v>
          </cell>
          <cell r="G537" t="str">
            <v>PRECIOS IDU</v>
          </cell>
        </row>
        <row r="538">
          <cell r="B538">
            <v>7267</v>
          </cell>
          <cell r="C538" t="str">
            <v>TABLA BURRA EN ORDINARIO 2.90 X 0.23 X 0.025</v>
          </cell>
          <cell r="D538" t="str">
            <v>UN</v>
          </cell>
          <cell r="E538">
            <v>18445</v>
          </cell>
          <cell r="F538" t="str">
            <v>Actualización 2022 -I + MO 2023</v>
          </cell>
          <cell r="G538" t="str">
            <v>PRECIOS IDU</v>
          </cell>
        </row>
        <row r="539">
          <cell r="B539">
            <v>7268</v>
          </cell>
          <cell r="C539" t="str">
            <v>TABLA BURRA EN ORDINARIO 2.90 X 0.18 X 0.025</v>
          </cell>
          <cell r="D539" t="str">
            <v>UN</v>
          </cell>
          <cell r="E539">
            <v>14994</v>
          </cell>
          <cell r="F539" t="str">
            <v>Actualización 2022 -I + MO 2023</v>
          </cell>
          <cell r="G539" t="str">
            <v>PRECIOS IDU</v>
          </cell>
        </row>
        <row r="540">
          <cell r="B540">
            <v>7269</v>
          </cell>
          <cell r="C540" t="str">
            <v>TABLA BURRA EN ORDINARIO 2.90 X 0.13 X 0.025</v>
          </cell>
          <cell r="D540" t="str">
            <v>UN</v>
          </cell>
          <cell r="E540">
            <v>11543</v>
          </cell>
          <cell r="F540" t="str">
            <v>Actualización 2022 -I + MO 2023</v>
          </cell>
          <cell r="G540" t="str">
            <v>PRECIOS IDU</v>
          </cell>
        </row>
        <row r="541">
          <cell r="B541">
            <v>7270</v>
          </cell>
          <cell r="C541" t="str">
            <v>TABLA CHAPA EN ORDINARIO 2.90 X 0.28 X 0.02</v>
          </cell>
          <cell r="D541" t="str">
            <v>UN</v>
          </cell>
          <cell r="E541">
            <v>17850</v>
          </cell>
          <cell r="F541" t="str">
            <v>Actualización 2022 -I + MO 2023</v>
          </cell>
          <cell r="G541" t="str">
            <v>PRECIOS IDU</v>
          </cell>
        </row>
        <row r="542">
          <cell r="B542">
            <v>7271</v>
          </cell>
          <cell r="C542" t="str">
            <v>TABLA CHAPA EN ORDINARIO 2.90 X 0.23 X 0.02</v>
          </cell>
          <cell r="D542" t="str">
            <v>UN</v>
          </cell>
          <cell r="E542">
            <v>14994</v>
          </cell>
          <cell r="F542" t="str">
            <v>Actualización 2022 -I + MO 2023</v>
          </cell>
          <cell r="G542" t="str">
            <v>PRECIOS IDU</v>
          </cell>
        </row>
        <row r="543">
          <cell r="B543">
            <v>7272</v>
          </cell>
          <cell r="C543" t="str">
            <v>TABLA CHAPA EN ORDINARIO 2.90 X 0.18 X 0.02</v>
          </cell>
          <cell r="D543" t="str">
            <v>UN</v>
          </cell>
          <cell r="E543">
            <v>12257</v>
          </cell>
          <cell r="F543" t="str">
            <v>Actualización 2022 -I + MO 2023</v>
          </cell>
          <cell r="G543" t="str">
            <v>PRECIOS IDU</v>
          </cell>
        </row>
        <row r="544">
          <cell r="B544">
            <v>7273</v>
          </cell>
          <cell r="C544" t="str">
            <v>TABLA CHAPA EN ORDINARIO 2.90 X 0.13 X 0.02</v>
          </cell>
          <cell r="D544" t="str">
            <v>UN</v>
          </cell>
          <cell r="E544">
            <v>9401</v>
          </cell>
          <cell r="F544" t="str">
            <v>Actualización 2022 -I + MO 2023</v>
          </cell>
          <cell r="G544" t="str">
            <v>PRECIOS IDU</v>
          </cell>
        </row>
        <row r="545">
          <cell r="B545">
            <v>7274</v>
          </cell>
          <cell r="C545" t="str">
            <v>CAMILLA EN ORDINARIO 1.40 X 0.70</v>
          </cell>
          <cell r="D545" t="str">
            <v>UN</v>
          </cell>
          <cell r="E545">
            <v>35700</v>
          </cell>
          <cell r="F545" t="str">
            <v>Actualización 2022 -I + MO 2023</v>
          </cell>
          <cell r="G545" t="str">
            <v>PRECIOS IDU</v>
          </cell>
        </row>
        <row r="546">
          <cell r="B546">
            <v>7275</v>
          </cell>
          <cell r="C546" t="str">
            <v>LISTON EN ORDINARIO 3.00 X 0.10 X 0.018</v>
          </cell>
          <cell r="D546" t="str">
            <v>UN</v>
          </cell>
          <cell r="E546">
            <v>10115</v>
          </cell>
          <cell r="F546" t="str">
            <v>Actualización 2022 -I + MO 2023</v>
          </cell>
          <cell r="G546" t="str">
            <v>PRECIOS IDU</v>
          </cell>
        </row>
        <row r="547">
          <cell r="B547">
            <v>7276</v>
          </cell>
          <cell r="C547" t="str">
            <v>LIMATON 3.00 M</v>
          </cell>
          <cell r="D547" t="str">
            <v>UN</v>
          </cell>
          <cell r="E547">
            <v>17010</v>
          </cell>
          <cell r="F547" t="str">
            <v>Actualización 2022 -I + MO 2023</v>
          </cell>
          <cell r="G547" t="str">
            <v>PRECIOS IDU</v>
          </cell>
        </row>
        <row r="548">
          <cell r="B548">
            <v>7277</v>
          </cell>
          <cell r="C548" t="str">
            <v>LIMATON 4.00 M</v>
          </cell>
          <cell r="D548" t="str">
            <v>UN</v>
          </cell>
          <cell r="E548">
            <v>22680</v>
          </cell>
          <cell r="F548" t="str">
            <v>Actualización 2022 -I + MO 2023</v>
          </cell>
          <cell r="G548" t="str">
            <v>PRECIOS IDU</v>
          </cell>
        </row>
        <row r="549">
          <cell r="B549">
            <v>7278</v>
          </cell>
          <cell r="C549" t="str">
            <v>LIMATON 5.00 M</v>
          </cell>
          <cell r="D549" t="str">
            <v>UN</v>
          </cell>
          <cell r="E549">
            <v>28350</v>
          </cell>
          <cell r="F549" t="str">
            <v>Actualización 2022 -I + MO 2023</v>
          </cell>
          <cell r="G549" t="str">
            <v>PRECIOS IDU</v>
          </cell>
        </row>
        <row r="550">
          <cell r="B550">
            <v>7279</v>
          </cell>
          <cell r="C550" t="str">
            <v>LIMATON 6.00 M</v>
          </cell>
          <cell r="D550" t="str">
            <v>UN</v>
          </cell>
          <cell r="E550">
            <v>31500</v>
          </cell>
          <cell r="F550" t="str">
            <v>Actualización 2022 -I + MO 2023</v>
          </cell>
          <cell r="G550" t="str">
            <v>PRECIOS IDU</v>
          </cell>
        </row>
        <row r="551">
          <cell r="B551">
            <v>7280</v>
          </cell>
          <cell r="C551" t="str">
            <v>LIMATON 7.00 M</v>
          </cell>
          <cell r="D551" t="str">
            <v>UN</v>
          </cell>
          <cell r="E551">
            <v>58800</v>
          </cell>
          <cell r="F551" t="str">
            <v>Actualización 2022 -I + MO 2023</v>
          </cell>
          <cell r="G551" t="str">
            <v>PRECIOS IDU</v>
          </cell>
        </row>
        <row r="552">
          <cell r="B552">
            <v>7281</v>
          </cell>
          <cell r="C552" t="str">
            <v>LIMATON 8.00 M</v>
          </cell>
          <cell r="D552" t="str">
            <v>UN</v>
          </cell>
          <cell r="E552">
            <v>67200</v>
          </cell>
          <cell r="F552" t="str">
            <v>Actualización 2022 -I + MO 2023</v>
          </cell>
          <cell r="G552" t="str">
            <v>PRECIOS IDU</v>
          </cell>
        </row>
        <row r="553">
          <cell r="B553">
            <v>7282</v>
          </cell>
          <cell r="C553" t="str">
            <v>VARA DE CORREDOR 3.0 M</v>
          </cell>
          <cell r="D553" t="str">
            <v>UN</v>
          </cell>
          <cell r="E553">
            <v>8400</v>
          </cell>
          <cell r="F553" t="str">
            <v>Actualización 2022 -I + MO 2023</v>
          </cell>
          <cell r="G553" t="str">
            <v>PRECIOS IDU</v>
          </cell>
        </row>
        <row r="554">
          <cell r="B554">
            <v>7283</v>
          </cell>
          <cell r="C554" t="str">
            <v>VARA DE CORREDOR 4.0 M</v>
          </cell>
          <cell r="D554" t="str">
            <v>UN</v>
          </cell>
          <cell r="E554">
            <v>12075</v>
          </cell>
          <cell r="F554" t="str">
            <v>Actualización 2022 -I + MO 2023</v>
          </cell>
          <cell r="G554" t="str">
            <v>PRECIOS IDU</v>
          </cell>
        </row>
        <row r="555">
          <cell r="B555">
            <v>7284</v>
          </cell>
          <cell r="C555" t="str">
            <v>VARA DE CORREDOR 5.0 M</v>
          </cell>
          <cell r="D555" t="str">
            <v>UN</v>
          </cell>
          <cell r="E555">
            <v>15225</v>
          </cell>
          <cell r="F555" t="str">
            <v>Actualización 2022 -I + MO 2023</v>
          </cell>
          <cell r="G555" t="str">
            <v>PRECIOS IDU</v>
          </cell>
        </row>
        <row r="556">
          <cell r="B556">
            <v>7285</v>
          </cell>
          <cell r="C556" t="str">
            <v>VARA DE CORREDOR 6.0 M</v>
          </cell>
          <cell r="D556" t="str">
            <v>UN</v>
          </cell>
          <cell r="E556">
            <v>12390</v>
          </cell>
          <cell r="F556" t="str">
            <v>Actualización 2022 -I + MO 2023</v>
          </cell>
          <cell r="G556" t="str">
            <v>PRECIOS IDU</v>
          </cell>
        </row>
        <row r="557">
          <cell r="B557">
            <v>7287</v>
          </cell>
          <cell r="C557" t="str">
            <v>VARA DE CLAVO 3.00 M</v>
          </cell>
          <cell r="D557" t="str">
            <v>UN</v>
          </cell>
          <cell r="E557">
            <v>5775</v>
          </cell>
          <cell r="F557" t="str">
            <v>Actualización 2022 -I + MO 2023</v>
          </cell>
          <cell r="G557" t="str">
            <v>PRECIOS IDU</v>
          </cell>
        </row>
        <row r="558">
          <cell r="B558">
            <v>7288</v>
          </cell>
          <cell r="C558" t="str">
            <v>VARA DE CLAVO 6.00 M</v>
          </cell>
          <cell r="D558" t="str">
            <v>UN</v>
          </cell>
          <cell r="E558">
            <v>10710</v>
          </cell>
          <cell r="F558" t="str">
            <v>Actualización 2022 -I + MO 2023</v>
          </cell>
          <cell r="G558" t="str">
            <v>PRECIOS IDU</v>
          </cell>
        </row>
        <row r="559">
          <cell r="B559">
            <v>7289</v>
          </cell>
          <cell r="C559" t="str">
            <v>BLOQUE PARA CAMARA TELEFONICA EPM -TELECOM</v>
          </cell>
          <cell r="D559" t="str">
            <v>UN</v>
          </cell>
          <cell r="E559">
            <v>4430</v>
          </cell>
          <cell r="F559" t="str">
            <v>Actualización 2022 -I + MO 2023</v>
          </cell>
          <cell r="G559" t="str">
            <v>PRECIOS IDU</v>
          </cell>
        </row>
        <row r="560">
          <cell r="B560">
            <v>7291</v>
          </cell>
          <cell r="C560" t="str">
            <v>MARCO Y TAPA CIRCULAR TELECOM CT-014 (F)</v>
          </cell>
          <cell r="D560" t="str">
            <v>UN</v>
          </cell>
          <cell r="E560">
            <v>372351</v>
          </cell>
          <cell r="F560" t="str">
            <v>Actualización 2022 -I + MO 2023</v>
          </cell>
          <cell r="G560" t="str">
            <v>PRECIOS IDU</v>
          </cell>
        </row>
        <row r="561">
          <cell r="B561">
            <v>7293</v>
          </cell>
          <cell r="C561" t="str">
            <v>MARCO Y TAPA CAMARA F1 TELECOM CT-043 (F)</v>
          </cell>
          <cell r="D561" t="str">
            <v>UN</v>
          </cell>
          <cell r="E561">
            <v>351050</v>
          </cell>
          <cell r="F561" t="str">
            <v>Actualización 2022 -I + MO 2023</v>
          </cell>
          <cell r="G561" t="str">
            <v>PRECIOS IDU</v>
          </cell>
        </row>
        <row r="562">
          <cell r="B562">
            <v>7295</v>
          </cell>
          <cell r="C562" t="str">
            <v>MARCO Y TAPAS CAMARA DOBLE F1 TELECOM CT-044 (F)</v>
          </cell>
          <cell r="D562" t="str">
            <v>UN</v>
          </cell>
          <cell r="E562">
            <v>511700</v>
          </cell>
          <cell r="F562" t="str">
            <v>Actualización 2022 -I + MO 2023</v>
          </cell>
          <cell r="G562" t="str">
            <v>PRECIOS IDU</v>
          </cell>
        </row>
        <row r="563">
          <cell r="B563">
            <v>7298</v>
          </cell>
          <cell r="C563" t="str">
            <v>MARCO Y TAPA CAMARA F2 TELECOM CT-053 (F)</v>
          </cell>
          <cell r="D563" t="str">
            <v>UN</v>
          </cell>
          <cell r="E563">
            <v>253113</v>
          </cell>
          <cell r="F563" t="str">
            <v>Actualización 2022 -I + MO 2023</v>
          </cell>
          <cell r="G563" t="str">
            <v>PRECIOS IDU</v>
          </cell>
        </row>
        <row r="564">
          <cell r="B564">
            <v>7300</v>
          </cell>
          <cell r="C564" t="str">
            <v>DUCTO TELEFONICO LIVIANO PVC TIPO EB D=6"</v>
          </cell>
          <cell r="D564" t="str">
            <v>ML</v>
          </cell>
          <cell r="E564">
            <v>51268</v>
          </cell>
          <cell r="F564" t="str">
            <v>Actualización 2022 -I + MO 2023</v>
          </cell>
          <cell r="G564" t="str">
            <v>PRECIOS IDU</v>
          </cell>
        </row>
        <row r="565">
          <cell r="B565">
            <v>7302</v>
          </cell>
          <cell r="C565" t="str">
            <v>DUCTO PESADO PVC TIPO DB D=2"</v>
          </cell>
          <cell r="D565" t="str">
            <v>ML</v>
          </cell>
          <cell r="E565">
            <v>9100</v>
          </cell>
          <cell r="F565" t="str">
            <v>Actualización 2022 -I + MO 2023</v>
          </cell>
          <cell r="G565" t="str">
            <v>PRECIOS IDU</v>
          </cell>
        </row>
        <row r="566">
          <cell r="B566">
            <v>7303</v>
          </cell>
          <cell r="C566" t="str">
            <v>DUCTO PESADO PVC TIPO DB D=3"</v>
          </cell>
          <cell r="D566" t="str">
            <v>ML</v>
          </cell>
          <cell r="E566">
            <v>20147</v>
          </cell>
          <cell r="F566" t="str">
            <v>Actualización 2022 -I + MO 2023</v>
          </cell>
          <cell r="G566" t="str">
            <v>PRECIOS IDU</v>
          </cell>
        </row>
        <row r="567">
          <cell r="B567">
            <v>7304</v>
          </cell>
          <cell r="C567" t="str">
            <v>DUCTO PESADO PVC TIPO DB D=4"</v>
          </cell>
          <cell r="D567" t="str">
            <v>ML</v>
          </cell>
          <cell r="E567">
            <v>34029</v>
          </cell>
          <cell r="F567" t="str">
            <v>Actualización 2022 -I + MO 2023</v>
          </cell>
          <cell r="G567" t="str">
            <v>PRECIOS IDU</v>
          </cell>
        </row>
        <row r="568">
          <cell r="B568">
            <v>7305</v>
          </cell>
          <cell r="C568" t="str">
            <v>DUCTO PESADO PVC TIPO DB D=6"</v>
          </cell>
          <cell r="D568" t="str">
            <v>ML</v>
          </cell>
          <cell r="E568">
            <v>70974</v>
          </cell>
          <cell r="F568" t="str">
            <v>Actualización 2022 -I + MO 2023</v>
          </cell>
          <cell r="G568" t="str">
            <v>PRECIOS IDU</v>
          </cell>
        </row>
        <row r="569">
          <cell r="B569">
            <v>7306</v>
          </cell>
          <cell r="C569" t="str">
            <v>CINTA DE DEMARCACION Cal. 3 (ROLLO 500mx0.10m)</v>
          </cell>
          <cell r="D569" t="str">
            <v>UN</v>
          </cell>
          <cell r="E569">
            <v>28649</v>
          </cell>
          <cell r="F569" t="str">
            <v>Actualización 2022 -I + MO 2023</v>
          </cell>
          <cell r="G569" t="str">
            <v>PRECIOS IDU</v>
          </cell>
        </row>
        <row r="570">
          <cell r="B570">
            <v>7307</v>
          </cell>
          <cell r="C570" t="str">
            <v>SOLDADURA SOLVENTE PARA PVC (1/4 GLN)</v>
          </cell>
          <cell r="D570" t="str">
            <v>UN</v>
          </cell>
          <cell r="E570">
            <v>82900</v>
          </cell>
          <cell r="F570" t="str">
            <v>Actualización 2022 -I + MO 2023</v>
          </cell>
          <cell r="G570" t="str">
            <v>PRECIOS IDU</v>
          </cell>
        </row>
        <row r="571">
          <cell r="B571">
            <v>7308</v>
          </cell>
          <cell r="C571" t="str">
            <v>TARIFA MES - SMMLV</v>
          </cell>
          <cell r="D571" t="str">
            <v>MES</v>
          </cell>
          <cell r="E571">
            <v>1160000</v>
          </cell>
          <cell r="F571" t="str">
            <v>Actualización 2022 -I + MO 2023</v>
          </cell>
          <cell r="G571" t="str">
            <v>PRECIOS IDU</v>
          </cell>
        </row>
        <row r="572">
          <cell r="B572">
            <v>7309</v>
          </cell>
          <cell r="C572" t="str">
            <v>ACERO FIGURADO Ø 1/4" A Ø 1" F'y=60000 PSI - Puesto en obra</v>
          </cell>
          <cell r="D572" t="str">
            <v>KG</v>
          </cell>
          <cell r="E572">
            <v>3332</v>
          </cell>
          <cell r="F572" t="str">
            <v>Actualización 2022 -I + MO 2023</v>
          </cell>
          <cell r="G572" t="str">
            <v>PRECIOS IDU</v>
          </cell>
        </row>
        <row r="573">
          <cell r="B573">
            <v>7313</v>
          </cell>
          <cell r="C573" t="str">
            <v>VIBRADOR DE EJE FLEXIBLE ELÉCTRICO - POTENCIA DE 2 A 3 HP</v>
          </cell>
          <cell r="D573" t="str">
            <v>DIA</v>
          </cell>
          <cell r="E573">
            <v>26180</v>
          </cell>
          <cell r="F573" t="str">
            <v>Actualización 2022 -I + MO 2023</v>
          </cell>
          <cell r="G573" t="str">
            <v>PRECIOS IDU</v>
          </cell>
        </row>
        <row r="574">
          <cell r="B574">
            <v>7317</v>
          </cell>
          <cell r="C574" t="str">
            <v>GEOTEXTIL NT 2500 o 501 NT</v>
          </cell>
          <cell r="D574" t="str">
            <v>M2</v>
          </cell>
          <cell r="E574">
            <v>4998</v>
          </cell>
          <cell r="F574" t="str">
            <v>Actualización 2022 -I + MO 2023</v>
          </cell>
          <cell r="G574" t="str">
            <v>PRECIOS IDU</v>
          </cell>
        </row>
        <row r="575">
          <cell r="B575">
            <v>7325</v>
          </cell>
          <cell r="C575" t="str">
            <v>MANTO BIOLOGICO BIOTEX</v>
          </cell>
          <cell r="D575" t="str">
            <v>M2</v>
          </cell>
          <cell r="E575">
            <v>6831</v>
          </cell>
          <cell r="F575" t="str">
            <v>Actualización 2022 -I + MO 2023</v>
          </cell>
          <cell r="G575" t="str">
            <v>PRECIOS IDU</v>
          </cell>
        </row>
        <row r="576">
          <cell r="B576">
            <v>7336</v>
          </cell>
          <cell r="C576" t="str">
            <v>LIMPIADOR (1/4 GLN)</v>
          </cell>
          <cell r="D576" t="str">
            <v>UN</v>
          </cell>
          <cell r="E576">
            <v>36388</v>
          </cell>
          <cell r="F576" t="str">
            <v>Actualización 2022 -I + MO 2023</v>
          </cell>
          <cell r="G576" t="str">
            <v>PRECIOS IDU</v>
          </cell>
        </row>
        <row r="577">
          <cell r="B577">
            <v>7337</v>
          </cell>
          <cell r="C577" t="str">
            <v>IMPRIMANTE Y PUENTE DE ADHERENCIA</v>
          </cell>
          <cell r="D577" t="str">
            <v>KG</v>
          </cell>
          <cell r="E577">
            <v>117778</v>
          </cell>
          <cell r="F577" t="str">
            <v>Actualización 2022 -I + MO 2023</v>
          </cell>
          <cell r="G577" t="str">
            <v>PRECIOS IDU</v>
          </cell>
        </row>
        <row r="578">
          <cell r="B578">
            <v>7338</v>
          </cell>
          <cell r="C578" t="str">
            <v>CINTA FLEXIBLE PARA SELLO DE JUNTAS A=15cm</v>
          </cell>
          <cell r="D578" t="str">
            <v>ML</v>
          </cell>
          <cell r="E578">
            <v>32950</v>
          </cell>
          <cell r="F578" t="str">
            <v>Actualización 2022 -I + MO 2023</v>
          </cell>
          <cell r="G578" t="str">
            <v>PRECIOS IDU</v>
          </cell>
        </row>
        <row r="579">
          <cell r="B579">
            <v>7343</v>
          </cell>
          <cell r="C579" t="str">
            <v>BARANDA METALICA M80 (instalado y pintado)</v>
          </cell>
          <cell r="D579" t="str">
            <v>ML</v>
          </cell>
          <cell r="E579">
            <v>248710</v>
          </cell>
          <cell r="F579" t="str">
            <v>Actualización 2022 -I + MO 2023</v>
          </cell>
          <cell r="G579" t="str">
            <v>PRECIOS IDU</v>
          </cell>
        </row>
        <row r="580">
          <cell r="B580">
            <v>7344</v>
          </cell>
          <cell r="C580" t="str">
            <v>BARANDA METALICA M81 (instalado y pintado)</v>
          </cell>
          <cell r="D580" t="str">
            <v>ML</v>
          </cell>
          <cell r="E580">
            <v>273700</v>
          </cell>
          <cell r="F580" t="str">
            <v>Actualización 2022 -I + MO 2023</v>
          </cell>
          <cell r="G580" t="str">
            <v>PRECIOS IDU</v>
          </cell>
        </row>
        <row r="581">
          <cell r="B581">
            <v>7345</v>
          </cell>
          <cell r="C581" t="str">
            <v>CANECA EN ACERO INOXIDABLE TIPO BARCELONA</v>
          </cell>
          <cell r="D581" t="str">
            <v>UN</v>
          </cell>
          <cell r="E581">
            <v>547400</v>
          </cell>
          <cell r="F581" t="str">
            <v>Actualización 2022 -I + MO 2023</v>
          </cell>
          <cell r="G581" t="str">
            <v>PRECIOS IDU</v>
          </cell>
        </row>
        <row r="582">
          <cell r="B582">
            <v>7346</v>
          </cell>
          <cell r="C582" t="str">
            <v>CABINA TELEFONICA DE PARED M21</v>
          </cell>
          <cell r="D582" t="str">
            <v>UN</v>
          </cell>
          <cell r="E582">
            <v>4105500</v>
          </cell>
          <cell r="F582" t="str">
            <v>Actualización 2022 -I + MO 2023</v>
          </cell>
          <cell r="G582" t="str">
            <v>PRECIOS IDU</v>
          </cell>
        </row>
        <row r="583">
          <cell r="B583">
            <v>7351</v>
          </cell>
          <cell r="C583" t="str">
            <v>UNION DRESSER HD D=3"</v>
          </cell>
          <cell r="D583" t="str">
            <v>UN</v>
          </cell>
          <cell r="E583">
            <v>110670</v>
          </cell>
          <cell r="F583" t="str">
            <v>Actualización 2022 -I + MO 2023</v>
          </cell>
          <cell r="G583" t="str">
            <v>PRECIOS IDU</v>
          </cell>
        </row>
        <row r="584">
          <cell r="B584">
            <v>7352</v>
          </cell>
          <cell r="C584" t="str">
            <v>UNION DRESSER HD D=4"</v>
          </cell>
          <cell r="D584" t="str">
            <v>UN</v>
          </cell>
          <cell r="E584">
            <v>136850</v>
          </cell>
          <cell r="F584" t="str">
            <v>Actualización 2022 -I + MO 2023</v>
          </cell>
          <cell r="G584" t="str">
            <v>PRECIOS IDU</v>
          </cell>
        </row>
        <row r="585">
          <cell r="B585">
            <v>7353</v>
          </cell>
          <cell r="C585" t="str">
            <v>UNION DRESSER HD D=6"</v>
          </cell>
          <cell r="D585" t="str">
            <v>UN</v>
          </cell>
          <cell r="E585">
            <v>220244</v>
          </cell>
          <cell r="F585" t="str">
            <v>Actualización 2022 -I + MO 2023</v>
          </cell>
          <cell r="G585" t="str">
            <v>PRECIOS IDU</v>
          </cell>
        </row>
        <row r="586">
          <cell r="B586">
            <v>7354</v>
          </cell>
          <cell r="C586" t="str">
            <v>UNION DRESSER HD D=8"</v>
          </cell>
          <cell r="D586" t="str">
            <v>UN</v>
          </cell>
          <cell r="E586">
            <v>357000</v>
          </cell>
          <cell r="F586" t="str">
            <v>Actualización 2022 -I + MO 2023</v>
          </cell>
          <cell r="G586" t="str">
            <v>PRECIOS IDU</v>
          </cell>
        </row>
        <row r="587">
          <cell r="B587">
            <v>7355</v>
          </cell>
          <cell r="C587" t="str">
            <v>UNION DRESSER HD D=10"</v>
          </cell>
          <cell r="D587" t="str">
            <v>UN</v>
          </cell>
          <cell r="E587">
            <v>548590</v>
          </cell>
          <cell r="F587" t="str">
            <v>Actualización 2022 -I + MO 2023</v>
          </cell>
          <cell r="G587" t="str">
            <v>PRECIOS IDU</v>
          </cell>
        </row>
        <row r="588">
          <cell r="B588">
            <v>7356</v>
          </cell>
          <cell r="C588" t="str">
            <v>UNION DRESSER HD D=12"</v>
          </cell>
          <cell r="D588" t="str">
            <v>UN</v>
          </cell>
          <cell r="E588">
            <v>810390</v>
          </cell>
          <cell r="F588" t="str">
            <v>Actualización 2022 -I + MO 2023</v>
          </cell>
          <cell r="G588" t="str">
            <v>PRECIOS IDU</v>
          </cell>
        </row>
        <row r="589">
          <cell r="B589">
            <v>7359</v>
          </cell>
          <cell r="C589" t="str">
            <v>BARRERA RELLENABLE (1.45x0.45x0.55m) CON CINTA RET</v>
          </cell>
          <cell r="D589" t="str">
            <v>UN</v>
          </cell>
          <cell r="E589">
            <v>148167</v>
          </cell>
          <cell r="F589" t="str">
            <v>Actualización 2022 -I + MO 2023</v>
          </cell>
          <cell r="G589" t="str">
            <v>PRECIOS IDU</v>
          </cell>
        </row>
        <row r="590">
          <cell r="B590">
            <v>7360</v>
          </cell>
          <cell r="C590" t="str">
            <v>BARRERA RELLENABLE (2.00x0.55x1.00m) CON CINTA RET</v>
          </cell>
          <cell r="D590" t="str">
            <v>UN</v>
          </cell>
          <cell r="E590">
            <v>374850</v>
          </cell>
          <cell r="F590" t="str">
            <v>Actualización 2022 -I + MO 2023</v>
          </cell>
          <cell r="G590" t="str">
            <v>PRECIOS IDU</v>
          </cell>
        </row>
        <row r="591">
          <cell r="B591">
            <v>7361</v>
          </cell>
          <cell r="C591" t="str">
            <v>BLOQUE No. 4</v>
          </cell>
          <cell r="D591" t="str">
            <v>UN</v>
          </cell>
          <cell r="E591">
            <v>1000</v>
          </cell>
          <cell r="F591" t="str">
            <v>Actualización 2022 -I + MO 2023</v>
          </cell>
          <cell r="G591" t="str">
            <v>PRECIOS IDU</v>
          </cell>
        </row>
        <row r="592">
          <cell r="B592">
            <v>7362</v>
          </cell>
          <cell r="C592" t="str">
            <v>BLOQUE No. 5</v>
          </cell>
          <cell r="D592" t="str">
            <v>UN</v>
          </cell>
          <cell r="E592">
            <v>1000</v>
          </cell>
          <cell r="F592" t="str">
            <v>Actualización 2022 -I + MO 2023</v>
          </cell>
          <cell r="G592" t="str">
            <v>PRECIOS IDU</v>
          </cell>
        </row>
        <row r="593">
          <cell r="B593">
            <v>7363</v>
          </cell>
          <cell r="C593" t="str">
            <v>TAPA PARA POZO D=0.70m</v>
          </cell>
          <cell r="D593" t="str">
            <v>UN</v>
          </cell>
          <cell r="E593">
            <v>184003</v>
          </cell>
          <cell r="F593" t="str">
            <v>Actualización 2022 -I + MO 2023</v>
          </cell>
          <cell r="G593" t="str">
            <v>PRECIOS IDU</v>
          </cell>
        </row>
        <row r="594">
          <cell r="B594">
            <v>7364</v>
          </cell>
          <cell r="C594" t="str">
            <v>REJILLA SUMIDERO TRANSVERSAL 50 X 50</v>
          </cell>
          <cell r="D594" t="str">
            <v>UN</v>
          </cell>
          <cell r="E594">
            <v>303486</v>
          </cell>
          <cell r="F594" t="str">
            <v>Actualización 2022 -I + MO 2023</v>
          </cell>
          <cell r="G594" t="str">
            <v>PRECIOS IDU</v>
          </cell>
        </row>
        <row r="595">
          <cell r="B595">
            <v>7366</v>
          </cell>
          <cell r="C595" t="str">
            <v>UNION PVC U.M. EXT CORRUGADO/INT LISO U.M. NORMA NTC 3722-1 D=200MM (8")</v>
          </cell>
          <cell r="D595" t="str">
            <v>ML</v>
          </cell>
          <cell r="E595">
            <v>63771</v>
          </cell>
          <cell r="F595" t="str">
            <v>Actualización 2022 -I + MO 2023</v>
          </cell>
          <cell r="G595" t="str">
            <v>PRECIOS IDU</v>
          </cell>
        </row>
        <row r="596">
          <cell r="B596">
            <v>7367</v>
          </cell>
          <cell r="C596" t="str">
            <v>UNION PVC U.M. EXT CORRUGADO/INT LISO U.M. NORMA NTC 3722-1 D=250MM (10")</v>
          </cell>
          <cell r="D596" t="str">
            <v>ML</v>
          </cell>
          <cell r="E596">
            <v>181138</v>
          </cell>
          <cell r="F596" t="str">
            <v>Actualización 2022 -I + MO 2023</v>
          </cell>
          <cell r="G596" t="str">
            <v>PRECIOS IDU</v>
          </cell>
        </row>
        <row r="597">
          <cell r="B597">
            <v>7368</v>
          </cell>
          <cell r="C597" t="str">
            <v>UNION PVC U.M. EXT CORRUGADO/INT LISO U.M. NORMA NTC 3722-1 D=315MM (12")</v>
          </cell>
          <cell r="D597" t="str">
            <v>ML</v>
          </cell>
          <cell r="E597">
            <v>309932</v>
          </cell>
          <cell r="F597" t="str">
            <v>Actualización 2022 -I + MO 2023</v>
          </cell>
          <cell r="G597" t="str">
            <v>PRECIOS IDU</v>
          </cell>
        </row>
        <row r="598">
          <cell r="B598">
            <v>7369</v>
          </cell>
          <cell r="C598" t="str">
            <v>UNION PVC U.M. EXT CORRUGADO/INT LISO U.M. NORMA NTC 3722-1T D=400MM (16")</v>
          </cell>
          <cell r="D598" t="str">
            <v>ML</v>
          </cell>
          <cell r="E598">
            <v>472541</v>
          </cell>
          <cell r="F598" t="str">
            <v>Actualización 2022 -I + MO 2023</v>
          </cell>
          <cell r="G598" t="str">
            <v>PRECIOS IDU</v>
          </cell>
        </row>
        <row r="599">
          <cell r="B599">
            <v>7370</v>
          </cell>
          <cell r="C599" t="str">
            <v>UNION PVC U.M. EXT CORRUGADO/INT LISO U.M. NORMA NTC 3722-1 D=450MM (18")</v>
          </cell>
          <cell r="D599" t="str">
            <v>ML</v>
          </cell>
          <cell r="E599">
            <v>497053</v>
          </cell>
          <cell r="F599" t="str">
            <v>Actualización 2022 -I + MO 2023</v>
          </cell>
          <cell r="G599" t="str">
            <v>PRECIOS IDU</v>
          </cell>
        </row>
        <row r="600">
          <cell r="B600">
            <v>7371</v>
          </cell>
          <cell r="C600" t="str">
            <v>UNION PVC U.M. EXT CORRUGADO/INT LISO U.M. NORMA NTC 3722-1 D=500MM (20")</v>
          </cell>
          <cell r="D600" t="str">
            <v>ML</v>
          </cell>
          <cell r="E600">
            <v>558432</v>
          </cell>
          <cell r="F600" t="str">
            <v>Actualización 2022 -I + MO 2023</v>
          </cell>
          <cell r="G600" t="str">
            <v>PRECIOS IDU</v>
          </cell>
        </row>
        <row r="601">
          <cell r="B601">
            <v>7372</v>
          </cell>
          <cell r="C601" t="str">
            <v>CODO HD EXTREMO LISO 11.25ºX8``</v>
          </cell>
          <cell r="D601" t="str">
            <v>UN</v>
          </cell>
          <cell r="E601">
            <v>482612</v>
          </cell>
          <cell r="F601" t="str">
            <v>Actualización 2022 -I + MO 2023</v>
          </cell>
          <cell r="G601" t="str">
            <v>PRECIOS IDU</v>
          </cell>
        </row>
        <row r="602">
          <cell r="B602">
            <v>7373</v>
          </cell>
          <cell r="C602" t="str">
            <v>CODO HD EXTREMO LISO 22.5ºX3``</v>
          </cell>
          <cell r="D602" t="str">
            <v>UN</v>
          </cell>
          <cell r="E602">
            <v>125612</v>
          </cell>
          <cell r="F602" t="str">
            <v>Actualización 2022 -I + MO 2023</v>
          </cell>
          <cell r="G602" t="str">
            <v>PRECIOS IDU</v>
          </cell>
        </row>
        <row r="603">
          <cell r="B603">
            <v>7374</v>
          </cell>
          <cell r="C603" t="str">
            <v>VALVULA COMPUERTA ELASTICA VNA E. L. D=4"</v>
          </cell>
          <cell r="D603" t="str">
            <v>UN</v>
          </cell>
          <cell r="E603">
            <v>938910</v>
          </cell>
          <cell r="F603" t="str">
            <v>Actualización 2022 -I + MO 2023</v>
          </cell>
          <cell r="G603" t="str">
            <v>PRECIOS IDU</v>
          </cell>
        </row>
        <row r="604">
          <cell r="B604">
            <v>7375</v>
          </cell>
          <cell r="C604" t="str">
            <v>VALVULA COMPUERTA ELASTICA VNA E. L. D=10"</v>
          </cell>
          <cell r="D604" t="str">
            <v>UN</v>
          </cell>
          <cell r="E604">
            <v>3886090</v>
          </cell>
          <cell r="F604" t="str">
            <v>Actualización 2022 -I + MO 2023</v>
          </cell>
          <cell r="G604" t="str">
            <v>PRECIOS IDU</v>
          </cell>
        </row>
        <row r="605">
          <cell r="B605">
            <v>7376</v>
          </cell>
          <cell r="C605" t="str">
            <v>VALVULA COMPUERTA ELASTICA VNA E. L. D=12"</v>
          </cell>
          <cell r="D605" t="str">
            <v>UN</v>
          </cell>
          <cell r="E605">
            <v>4600661</v>
          </cell>
          <cell r="F605" t="str">
            <v>Actualización 2022 -I + MO 2023</v>
          </cell>
          <cell r="G605" t="str">
            <v>PRECIOS IDU</v>
          </cell>
        </row>
        <row r="606">
          <cell r="B606">
            <v>7377</v>
          </cell>
          <cell r="C606" t="str">
            <v>CODO HD JUNTA HIDRAULICA PARA PVC 11.25ºX2"</v>
          </cell>
          <cell r="D606" t="str">
            <v>UN</v>
          </cell>
          <cell r="E606">
            <v>96390</v>
          </cell>
          <cell r="F606" t="str">
            <v>Actualización 2022 -I + MO 2023</v>
          </cell>
          <cell r="G606" t="str">
            <v>PRECIOS IDU</v>
          </cell>
        </row>
        <row r="607">
          <cell r="B607">
            <v>7378</v>
          </cell>
          <cell r="C607" t="str">
            <v>CODO HD JUNTA HIDRAULICA PARA PVC 11.25ºX3"</v>
          </cell>
          <cell r="D607" t="str">
            <v>UN</v>
          </cell>
          <cell r="E607">
            <v>142800</v>
          </cell>
          <cell r="F607" t="str">
            <v>Actualización 2022 -I + MO 2023</v>
          </cell>
          <cell r="G607" t="str">
            <v>PRECIOS IDU</v>
          </cell>
        </row>
        <row r="608">
          <cell r="B608">
            <v>7379</v>
          </cell>
          <cell r="C608" t="str">
            <v>CODO HD JUNTA HIDRAULICA PARA PVC 11.25ºX4"</v>
          </cell>
          <cell r="D608" t="str">
            <v>UN</v>
          </cell>
          <cell r="E608">
            <v>188020</v>
          </cell>
          <cell r="F608" t="str">
            <v>Actualización 2022 -I + MO 2023</v>
          </cell>
          <cell r="G608" t="str">
            <v>PRECIOS IDU</v>
          </cell>
        </row>
        <row r="609">
          <cell r="B609">
            <v>7380</v>
          </cell>
          <cell r="C609" t="str">
            <v>CODO HD JUNTA HIDRAULICA PARA PVC 11.25ºX6"</v>
          </cell>
          <cell r="D609" t="str">
            <v>UN</v>
          </cell>
          <cell r="E609">
            <v>346290</v>
          </cell>
          <cell r="F609" t="str">
            <v>Actualización 2022 -I + MO 2023</v>
          </cell>
          <cell r="G609" t="str">
            <v>PRECIOS IDU</v>
          </cell>
        </row>
        <row r="610">
          <cell r="B610">
            <v>7381</v>
          </cell>
          <cell r="C610" t="str">
            <v>CODO HD JUNTA HIDRAULICA PARA PVC 11.25ºX8"</v>
          </cell>
          <cell r="D610" t="str">
            <v>UN</v>
          </cell>
          <cell r="E610">
            <v>584290</v>
          </cell>
          <cell r="F610" t="str">
            <v>Actualización 2022 -I + MO 2023</v>
          </cell>
          <cell r="G610" t="str">
            <v>PRECIOS IDU</v>
          </cell>
        </row>
        <row r="611">
          <cell r="B611">
            <v>7382</v>
          </cell>
          <cell r="C611" t="str">
            <v>REDUCCION PVC U.M. NORMA NTC 382 4"x2"</v>
          </cell>
          <cell r="D611" t="str">
            <v>UN</v>
          </cell>
          <cell r="E611">
            <v>116620</v>
          </cell>
          <cell r="F611" t="str">
            <v>Actualización 2022 -I + MO 2023</v>
          </cell>
          <cell r="G611" t="str">
            <v>PRECIOS IDU</v>
          </cell>
        </row>
        <row r="612">
          <cell r="B612">
            <v>7384</v>
          </cell>
          <cell r="C612" t="str">
            <v>REDUCCION PVC U.M. NORMA NTC 382 4"x3"</v>
          </cell>
          <cell r="D612" t="str">
            <v>UN</v>
          </cell>
          <cell r="E612">
            <v>135660</v>
          </cell>
          <cell r="F612" t="str">
            <v>Actualización 2022 -I + MO 2023</v>
          </cell>
          <cell r="G612" t="str">
            <v>PRECIOS IDU</v>
          </cell>
        </row>
        <row r="613">
          <cell r="B613">
            <v>7385</v>
          </cell>
          <cell r="C613" t="str">
            <v>REDUCCION PVC U.M. NORMA NTC 382 6"x4"</v>
          </cell>
          <cell r="D613" t="str">
            <v>UN</v>
          </cell>
          <cell r="E613">
            <v>326060</v>
          </cell>
          <cell r="F613" t="str">
            <v>Actualización 2022 -I + MO 2023</v>
          </cell>
          <cell r="G613" t="str">
            <v>PRECIOS IDU</v>
          </cell>
        </row>
        <row r="614">
          <cell r="B614">
            <v>7386</v>
          </cell>
          <cell r="C614" t="str">
            <v>REDUCCION PVC U.M. NORMA NTC 382 8"x6"</v>
          </cell>
          <cell r="D614" t="str">
            <v>UN</v>
          </cell>
          <cell r="E614">
            <v>439110</v>
          </cell>
          <cell r="F614" t="str">
            <v>Actualización 2022 -I + MO 2023</v>
          </cell>
          <cell r="G614">
            <v>439110</v>
          </cell>
        </row>
        <row r="615">
          <cell r="B615">
            <v>7387</v>
          </cell>
          <cell r="C615" t="str">
            <v>TAPON PVC U.M. NORMA NTC 382 D=3"</v>
          </cell>
          <cell r="D615" t="str">
            <v>UN</v>
          </cell>
          <cell r="E615">
            <v>35842</v>
          </cell>
          <cell r="F615" t="str">
            <v>Actualización 2022 -I + MO 2023</v>
          </cell>
          <cell r="G615" t="str">
            <v>PRECIOS IDU</v>
          </cell>
        </row>
        <row r="616">
          <cell r="B616">
            <v>7388</v>
          </cell>
          <cell r="C616" t="str">
            <v>TAPON PVC U.M. NORMA NTC 382 D=4"</v>
          </cell>
          <cell r="D616" t="str">
            <v>UN</v>
          </cell>
          <cell r="E616">
            <v>66174</v>
          </cell>
          <cell r="F616" t="str">
            <v>Actualización 2022 -I + MO 2023</v>
          </cell>
          <cell r="G616" t="str">
            <v>PRECIOS IDU</v>
          </cell>
        </row>
        <row r="617">
          <cell r="B617">
            <v>7389</v>
          </cell>
          <cell r="C617" t="str">
            <v>TAPON PVC U.M. NORMA NTC 382 D=6"</v>
          </cell>
          <cell r="D617" t="str">
            <v>UN</v>
          </cell>
          <cell r="E617">
            <v>170251</v>
          </cell>
          <cell r="F617" t="str">
            <v>Actualización 2022 -I + MO 2023</v>
          </cell>
          <cell r="G617" t="str">
            <v>PRECIOS IDU</v>
          </cell>
        </row>
        <row r="618">
          <cell r="B618">
            <v>7390</v>
          </cell>
          <cell r="C618" t="str">
            <v>TAPON PVC U.M. NORMA NTC 382 D=8"</v>
          </cell>
          <cell r="D618" t="str">
            <v>UN</v>
          </cell>
          <cell r="E618">
            <v>460336</v>
          </cell>
          <cell r="F618" t="str">
            <v>Actualización 2022 -I + MO 2023</v>
          </cell>
          <cell r="G618" t="str">
            <v>PRECIOS IDU</v>
          </cell>
        </row>
        <row r="619">
          <cell r="B619">
            <v>7391</v>
          </cell>
          <cell r="C619" t="str">
            <v>REDUCCION CONCENTRICA HD E.L. 6"x2" (150x50mm)</v>
          </cell>
          <cell r="D619" t="str">
            <v>UN</v>
          </cell>
          <cell r="E619">
            <v>231388</v>
          </cell>
          <cell r="F619" t="str">
            <v>Actualización 2022 -I + MO 2023</v>
          </cell>
          <cell r="G619" t="str">
            <v>PRECIOS IDU</v>
          </cell>
        </row>
        <row r="620">
          <cell r="B620">
            <v>7392</v>
          </cell>
          <cell r="C620" t="str">
            <v>REDUCCION CONCENTRICA HD E.L. 6"x3" (150x75mm)</v>
          </cell>
          <cell r="D620" t="str">
            <v>UN</v>
          </cell>
          <cell r="E620">
            <v>310722</v>
          </cell>
          <cell r="F620" t="str">
            <v>Actualización 2022 -I + MO 2023</v>
          </cell>
          <cell r="G620" t="str">
            <v>PRECIOS IDU</v>
          </cell>
        </row>
        <row r="621">
          <cell r="B621">
            <v>7393</v>
          </cell>
          <cell r="C621" t="str">
            <v>REDUCCION CONCENTRICA HD E.L. 6"x4" (150x100mm)</v>
          </cell>
          <cell r="D621" t="str">
            <v>UN</v>
          </cell>
          <cell r="E621">
            <v>317334</v>
          </cell>
          <cell r="F621" t="str">
            <v>Actualización 2022 -I + MO 2023</v>
          </cell>
          <cell r="G621" t="str">
            <v>PRECIOS IDU</v>
          </cell>
        </row>
        <row r="622">
          <cell r="B622">
            <v>7396</v>
          </cell>
          <cell r="C622" t="str">
            <v>REDUCCION CONCENTRICA HD E.L. 8"x4" (200x100mm)</v>
          </cell>
          <cell r="D622" t="str">
            <v>UN</v>
          </cell>
          <cell r="E622">
            <v>383444</v>
          </cell>
          <cell r="F622" t="str">
            <v>Actualización 2022 -I + MO 2023</v>
          </cell>
          <cell r="G622" t="str">
            <v>PRECIOS IDU</v>
          </cell>
        </row>
        <row r="623">
          <cell r="B623">
            <v>7397</v>
          </cell>
          <cell r="C623" t="str">
            <v>REDUCCION CONCENTRICA HD E.L. 8"x6" (200x150mm)</v>
          </cell>
          <cell r="D623" t="str">
            <v>UN</v>
          </cell>
          <cell r="E623">
            <v>429722</v>
          </cell>
          <cell r="F623" t="str">
            <v>Actualización 2022 -I + MO 2023</v>
          </cell>
          <cell r="G623" t="str">
            <v>PRECIOS IDU</v>
          </cell>
        </row>
        <row r="624">
          <cell r="B624">
            <v>7398</v>
          </cell>
          <cell r="C624" t="str">
            <v>REDUCCION CONCENTRICA HD E.L. 10"x3" (250x75mm)</v>
          </cell>
          <cell r="D624" t="str">
            <v>UN</v>
          </cell>
          <cell r="E624">
            <v>601612</v>
          </cell>
          <cell r="F624" t="str">
            <v>Actualización 2022 -I + MO 2023</v>
          </cell>
          <cell r="G624" t="str">
            <v>PRECIOS IDU</v>
          </cell>
        </row>
        <row r="625">
          <cell r="B625">
            <v>7399</v>
          </cell>
          <cell r="C625" t="str">
            <v>REDUCCION CONCENTRICA HD E.L. 10"x4" (250x100mm)</v>
          </cell>
          <cell r="D625" t="str">
            <v>UN</v>
          </cell>
          <cell r="E625">
            <v>647888</v>
          </cell>
          <cell r="F625" t="str">
            <v>Actualización 2022 -I + MO 2023</v>
          </cell>
          <cell r="G625" t="str">
            <v>PRECIOS IDU</v>
          </cell>
        </row>
        <row r="626">
          <cell r="B626">
            <v>7400</v>
          </cell>
          <cell r="C626" t="str">
            <v>REDUCCION CONCENTRICA HD E.L. 10"x6" (250x150mm)</v>
          </cell>
          <cell r="D626" t="str">
            <v>UN</v>
          </cell>
          <cell r="E626">
            <v>674334</v>
          </cell>
          <cell r="F626" t="str">
            <v>Actualización 2022 -I + MO 2023</v>
          </cell>
          <cell r="G626" t="str">
            <v>PRECIOS IDU</v>
          </cell>
        </row>
        <row r="627">
          <cell r="B627">
            <v>7401</v>
          </cell>
          <cell r="C627" t="str">
            <v>REDUCCION CONCENTRICA HD E.L. 10"x8" (250x200mm)</v>
          </cell>
          <cell r="D627" t="str">
            <v>UN</v>
          </cell>
          <cell r="E627">
            <v>766888</v>
          </cell>
          <cell r="F627" t="str">
            <v>Actualización 2022 -I + MO 2023</v>
          </cell>
          <cell r="G627" t="str">
            <v>PRECIOS IDU</v>
          </cell>
        </row>
        <row r="628">
          <cell r="B628">
            <v>7403</v>
          </cell>
          <cell r="C628" t="str">
            <v>REDUCCION CONCENTRICA HD E.L. 12"x4" (300x100mm)</v>
          </cell>
          <cell r="D628" t="str">
            <v>UN</v>
          </cell>
          <cell r="E628">
            <v>1031334</v>
          </cell>
          <cell r="F628" t="str">
            <v>Actualización 2022 -I + MO 2023</v>
          </cell>
          <cell r="G628" t="str">
            <v>PRECIOS IDU</v>
          </cell>
        </row>
        <row r="629">
          <cell r="B629">
            <v>7404</v>
          </cell>
          <cell r="C629" t="str">
            <v>REDUCCION CONCENTRICA HD E.L. 12"x6" (300x150mm)</v>
          </cell>
          <cell r="D629" t="str">
            <v>UN</v>
          </cell>
          <cell r="E629">
            <v>1150334</v>
          </cell>
          <cell r="F629" t="str">
            <v>Actualización 2022 -I + MO 2023</v>
          </cell>
          <cell r="G629" t="str">
            <v>PRECIOS IDU</v>
          </cell>
        </row>
        <row r="630">
          <cell r="B630">
            <v>7405</v>
          </cell>
          <cell r="C630" t="str">
            <v>REDUCCION CONCENTRICA HD E.L. 12"x8" (300x200mm)</v>
          </cell>
          <cell r="D630" t="str">
            <v>UN</v>
          </cell>
          <cell r="E630">
            <v>1150334</v>
          </cell>
          <cell r="F630" t="str">
            <v>Actualización 2022 -I + MO 2023</v>
          </cell>
          <cell r="G630" t="str">
            <v>PRECIOS IDU</v>
          </cell>
        </row>
        <row r="631">
          <cell r="B631">
            <v>7406</v>
          </cell>
          <cell r="C631" t="str">
            <v>REDUCCION CONCENTRICA HD E.L. 12"x10"  (300x250mm)</v>
          </cell>
          <cell r="D631" t="str">
            <v>UN</v>
          </cell>
          <cell r="E631">
            <v>1553612</v>
          </cell>
          <cell r="F631" t="str">
            <v>Actualización 2022 -I + MO 2023</v>
          </cell>
          <cell r="G631" t="str">
            <v>PRECIOS IDU</v>
          </cell>
        </row>
        <row r="632">
          <cell r="B632">
            <v>7407</v>
          </cell>
          <cell r="C632" t="str">
            <v>UNION REPARACION PVC U.M. NORMA NTC 382 D=2"</v>
          </cell>
          <cell r="D632" t="str">
            <v>UN</v>
          </cell>
          <cell r="E632">
            <v>38995</v>
          </cell>
          <cell r="F632" t="str">
            <v>Actualización 2022 -I + MO 2023</v>
          </cell>
          <cell r="G632" t="str">
            <v>PRECIOS IDU</v>
          </cell>
        </row>
        <row r="633">
          <cell r="B633">
            <v>7409</v>
          </cell>
          <cell r="C633" t="str">
            <v>UNION REPARACION PVC U.M. NORMA NTC 382 D=3"</v>
          </cell>
          <cell r="D633" t="str">
            <v>UN</v>
          </cell>
          <cell r="E633">
            <v>62113</v>
          </cell>
          <cell r="F633" t="str">
            <v>Actualización 2022 -I + MO 2023</v>
          </cell>
          <cell r="G633" t="str">
            <v>PRECIOS IDU</v>
          </cell>
        </row>
        <row r="634">
          <cell r="B634">
            <v>7410</v>
          </cell>
          <cell r="C634" t="str">
            <v>UNION REPARACION PVC U.M. NORMA NTC 382 D=4"</v>
          </cell>
          <cell r="D634" t="str">
            <v>UN</v>
          </cell>
          <cell r="E634">
            <v>95432</v>
          </cell>
          <cell r="F634" t="str">
            <v>Actualización 2022 -I + MO 2023</v>
          </cell>
          <cell r="G634" t="str">
            <v>PRECIOS IDU</v>
          </cell>
        </row>
        <row r="635">
          <cell r="B635">
            <v>7411</v>
          </cell>
          <cell r="C635" t="str">
            <v>UNION REPARACION PVC U.M. NORMA NTC 382 D=10"</v>
          </cell>
          <cell r="D635" t="str">
            <v>UN</v>
          </cell>
          <cell r="E635">
            <v>694016</v>
          </cell>
          <cell r="F635" t="str">
            <v>Actualización 2022 -I + MO 2023</v>
          </cell>
          <cell r="G635" t="str">
            <v>PRECIOS IDU</v>
          </cell>
        </row>
        <row r="636">
          <cell r="B636">
            <v>7412</v>
          </cell>
          <cell r="C636" t="str">
            <v>ACOPLE UNIVERSAL D=3" (85 a 103mm)</v>
          </cell>
          <cell r="D636" t="str">
            <v>UN</v>
          </cell>
          <cell r="E636">
            <v>155890</v>
          </cell>
          <cell r="F636" t="str">
            <v>Actualización 2022 -I + MO 2023</v>
          </cell>
          <cell r="G636">
            <v>155890</v>
          </cell>
        </row>
        <row r="637">
          <cell r="B637">
            <v>7413</v>
          </cell>
          <cell r="C637" t="str">
            <v>ACOPLE UNIVERSAL D=4" (110 a 128mm)</v>
          </cell>
          <cell r="D637" t="str">
            <v>UN</v>
          </cell>
          <cell r="E637">
            <v>172550</v>
          </cell>
          <cell r="F637" t="str">
            <v>Actualización 2022 -I + MO 2023</v>
          </cell>
          <cell r="G637" t="str">
            <v>PRECIOS IDU</v>
          </cell>
        </row>
        <row r="638">
          <cell r="B638">
            <v>7414</v>
          </cell>
          <cell r="C638" t="str">
            <v>ACOPLE UNIVERSAL D=6" (167 a 189mm) R2</v>
          </cell>
          <cell r="D638" t="str">
            <v>UN</v>
          </cell>
          <cell r="E638">
            <v>327250</v>
          </cell>
          <cell r="F638" t="str">
            <v>Actualización 2022 -I + MO 2023</v>
          </cell>
          <cell r="G638" t="str">
            <v>PRECIOS IDU</v>
          </cell>
        </row>
        <row r="639">
          <cell r="B639">
            <v>7415</v>
          </cell>
          <cell r="C639" t="str">
            <v>ACOPLE UNIVERSAL D=8" (234 a 252mm) R2</v>
          </cell>
          <cell r="D639" t="str">
            <v>UN</v>
          </cell>
          <cell r="E639">
            <v>506940</v>
          </cell>
          <cell r="F639" t="str">
            <v>Actualización 2022 -I + MO 2023</v>
          </cell>
          <cell r="G639" t="str">
            <v>PRECIOS IDU</v>
          </cell>
        </row>
        <row r="640">
          <cell r="B640">
            <v>7416</v>
          </cell>
          <cell r="C640" t="str">
            <v>ACOPLE UNIVERSAL D=10" (292 a 310mm) R2</v>
          </cell>
          <cell r="D640" t="str">
            <v>UN</v>
          </cell>
          <cell r="E640">
            <v>860370</v>
          </cell>
          <cell r="F640" t="str">
            <v>Actualización 2022 -I + MO 2023</v>
          </cell>
          <cell r="G640" t="str">
            <v>PRECIOS IDU</v>
          </cell>
        </row>
        <row r="641">
          <cell r="B641">
            <v>7417</v>
          </cell>
          <cell r="C641" t="str">
            <v>ACOPLE UNIVERSAL D=12" (350 a 368mm) R3</v>
          </cell>
          <cell r="D641" t="str">
            <v>UN</v>
          </cell>
          <cell r="E641">
            <v>899640</v>
          </cell>
          <cell r="F641" t="str">
            <v>Actualización 2022 -I + MO 2023</v>
          </cell>
          <cell r="G641" t="str">
            <v>PRECIOS IDU</v>
          </cell>
        </row>
        <row r="642">
          <cell r="B642">
            <v>7418</v>
          </cell>
          <cell r="C642" t="str">
            <v>TARIFA MES - AUXILIO DE TRANSPORTE</v>
          </cell>
          <cell r="D642" t="str">
            <v>MES</v>
          </cell>
          <cell r="E642">
            <v>140606</v>
          </cell>
          <cell r="F642" t="str">
            <v>Actualización 2022 -I + MO 2023</v>
          </cell>
          <cell r="G642" t="str">
            <v>PRECIOS IDU</v>
          </cell>
        </row>
        <row r="643">
          <cell r="B643">
            <v>7419</v>
          </cell>
          <cell r="C643" t="str">
            <v>CONCRETO GRAVA COMÚN 4500 PSI 31.5 MPa (315 Kg/cm2)</v>
          </cell>
          <cell r="D643" t="str">
            <v>M3</v>
          </cell>
          <cell r="E643">
            <v>423045</v>
          </cell>
          <cell r="F643" t="str">
            <v>Actualización 2022 -I + MO 2023</v>
          </cell>
          <cell r="G643" t="str">
            <v>PRECIOS IDU</v>
          </cell>
        </row>
        <row r="644">
          <cell r="B644">
            <v>7420</v>
          </cell>
          <cell r="C644" t="str">
            <v>MORTERO 2500 PSI 17 MPa (175 Kg/cm2)</v>
          </cell>
          <cell r="D644" t="str">
            <v>M3</v>
          </cell>
          <cell r="E644">
            <v>403589</v>
          </cell>
          <cell r="F644" t="str">
            <v>Actualización 2022 -I + MO 2023</v>
          </cell>
          <cell r="G644" t="str">
            <v>PRECIOS IDU</v>
          </cell>
        </row>
        <row r="645">
          <cell r="B645">
            <v>7421</v>
          </cell>
          <cell r="C645" t="str">
            <v>MORTERO 3000 PSI 21 MPa (210 Kg/cm2)</v>
          </cell>
          <cell r="D645" t="str">
            <v>M3</v>
          </cell>
          <cell r="E645">
            <v>412335</v>
          </cell>
          <cell r="F645" t="str">
            <v>Actualización 2022 -I + MO 2023</v>
          </cell>
          <cell r="G645" t="str">
            <v>PRECIOS IDU</v>
          </cell>
        </row>
        <row r="646">
          <cell r="B646">
            <v>7422</v>
          </cell>
          <cell r="C646" t="str">
            <v>MORTERO 3500 PSI 24 MPa (245 Kg/cm2)</v>
          </cell>
          <cell r="D646" t="str">
            <v>M3</v>
          </cell>
          <cell r="E646">
            <v>419832</v>
          </cell>
          <cell r="F646" t="str">
            <v>Actualización 2022 -I + MO 2023</v>
          </cell>
          <cell r="G646" t="str">
            <v>PRECIOS IDU</v>
          </cell>
        </row>
        <row r="647">
          <cell r="B647">
            <v>7423</v>
          </cell>
          <cell r="C647" t="str">
            <v>ARMADO CANASTAS PARA PILOTES</v>
          </cell>
          <cell r="D647" t="str">
            <v>KG</v>
          </cell>
          <cell r="E647">
            <v>452</v>
          </cell>
          <cell r="F647" t="str">
            <v>Actualización 2022 -I + MO 2023</v>
          </cell>
          <cell r="G647" t="str">
            <v>PRECIOS IDU</v>
          </cell>
        </row>
        <row r="648">
          <cell r="B648">
            <v>7426</v>
          </cell>
          <cell r="C648" t="str">
            <v>GEODREN PLANAR H=1.0 o DRENAFLEX PLANAR H=1.0</v>
          </cell>
          <cell r="D648" t="str">
            <v>ML</v>
          </cell>
          <cell r="E648">
            <v>38080</v>
          </cell>
          <cell r="F648" t="str">
            <v>Actualización 2022 -I + MO 2023</v>
          </cell>
          <cell r="G648" t="str">
            <v>PRECIOS IDU</v>
          </cell>
        </row>
        <row r="649">
          <cell r="B649">
            <v>7427</v>
          </cell>
          <cell r="C649" t="str">
            <v>GEODREN PLANAR H=2.0</v>
          </cell>
          <cell r="D649" t="str">
            <v>ML</v>
          </cell>
          <cell r="E649">
            <v>81015</v>
          </cell>
          <cell r="F649" t="str">
            <v>Actualización 2022 -I + MO 2023</v>
          </cell>
          <cell r="G649" t="str">
            <v>PRECIOS IDU</v>
          </cell>
        </row>
        <row r="650">
          <cell r="B650">
            <v>7428</v>
          </cell>
          <cell r="C650" t="str">
            <v>GEODREN CON TUBERIA CIRCULAR 100mm H=0.5 o DRENAFLEX CON TUBERIA CIRCULAR 100mm H=0.5</v>
          </cell>
          <cell r="D650" t="str">
            <v>ML</v>
          </cell>
          <cell r="E650">
            <v>33320</v>
          </cell>
          <cell r="F650" t="str">
            <v>Actualización 2022 -I + MO 2023</v>
          </cell>
          <cell r="G650" t="str">
            <v>PRECIOS IDU</v>
          </cell>
        </row>
        <row r="651">
          <cell r="B651">
            <v>7429</v>
          </cell>
          <cell r="C651" t="str">
            <v>GEODREN CON TUBERIA CIRCULAR 100mm H=1.0 o DRENAFLEX CON TUBERÍA 100mm H=1.0</v>
          </cell>
          <cell r="D651" t="str">
            <v>ML</v>
          </cell>
          <cell r="E651">
            <v>49980</v>
          </cell>
          <cell r="F651" t="str">
            <v>Actualización 2022 -I + MO 2023</v>
          </cell>
          <cell r="G651" t="str">
            <v>PRECIOS IDU</v>
          </cell>
        </row>
        <row r="652">
          <cell r="B652">
            <v>7430</v>
          </cell>
          <cell r="C652" t="str">
            <v>GEODREN CON TUBERIA CIRCULAR 100mm H=2.0 o DRENAFLEX CON TUBERÍA CIRCULAR 100mm H=2.0</v>
          </cell>
          <cell r="D652" t="str">
            <v>ML</v>
          </cell>
          <cell r="E652">
            <v>92820</v>
          </cell>
          <cell r="F652" t="str">
            <v>Actualización 2022 -I + MO 2023</v>
          </cell>
          <cell r="G652" t="str">
            <v>PRECIOS IDU</v>
          </cell>
        </row>
        <row r="653">
          <cell r="B653">
            <v>7434</v>
          </cell>
          <cell r="C653" t="str">
            <v>DISCO DIAMANTADO ASFALTO-CONCRETO 14"/350mm, cortes aprox. 1.600 a 1.800 mts. de profundidad máxima hasta 100mm.</v>
          </cell>
          <cell r="D653" t="str">
            <v>UN</v>
          </cell>
          <cell r="E653">
            <v>535000</v>
          </cell>
          <cell r="F653" t="str">
            <v>Actualización 2022 -I + MO 2023</v>
          </cell>
          <cell r="G653" t="str">
            <v>PRECIOS IDU</v>
          </cell>
        </row>
        <row r="654">
          <cell r="B654">
            <v>7436</v>
          </cell>
          <cell r="C654" t="str">
            <v>MOTOBOMBA SUMERGIBLE Ø 2" O 3" - INCLUYE COMBUSTIBLE</v>
          </cell>
          <cell r="D654" t="str">
            <v>DIA</v>
          </cell>
          <cell r="E654">
            <v>70732</v>
          </cell>
          <cell r="F654" t="str">
            <v>Actualización 2022 -I + MO 2023</v>
          </cell>
          <cell r="G654" t="str">
            <v>PRECIOS IDU</v>
          </cell>
        </row>
        <row r="655">
          <cell r="B655">
            <v>7437</v>
          </cell>
          <cell r="C655" t="str">
            <v>CORTADORA DE LADRILLO (SIN DISCO) - PROFUNDIDAD DE CORTE DE 10 A 17cm</v>
          </cell>
          <cell r="D655" t="str">
            <v>DIA</v>
          </cell>
          <cell r="E655">
            <v>23800</v>
          </cell>
          <cell r="F655" t="str">
            <v>Actualización 2022 -I + MO 2023</v>
          </cell>
          <cell r="G655" t="str">
            <v>PRECIOS IDU</v>
          </cell>
        </row>
        <row r="656">
          <cell r="B656">
            <v>7438</v>
          </cell>
          <cell r="C656" t="str">
            <v>RODILLO VIBROCOMPACTADOR TÁNDEM PEQUEÑO - MASA DE 2,5 A 3 TONELADAS - AMPLITUD DE COMPACTACIÓN DE 0.5 MM  - INCLUYE OPERARIO Y COMBUSTIBLE</v>
          </cell>
          <cell r="D656" t="str">
            <v>DIA</v>
          </cell>
          <cell r="E656">
            <v>161158</v>
          </cell>
          <cell r="F656" t="str">
            <v>Actualización 2022 -I + MO 2023</v>
          </cell>
          <cell r="G656" t="str">
            <v>PRECIOS IDU</v>
          </cell>
        </row>
        <row r="657">
          <cell r="B657">
            <v>7439</v>
          </cell>
          <cell r="C657" t="str">
            <v xml:space="preserve">MARTILLO DEMOLEDOR NEUMÁTICO - GOLPES POR MINUTO DE 1100 A 1680 - CONSUMO DE AIRE DE 57 A 85 CFM </v>
          </cell>
          <cell r="D657" t="str">
            <v>HR</v>
          </cell>
          <cell r="E657">
            <v>4983</v>
          </cell>
          <cell r="F657" t="str">
            <v>Actualización 2022 -I + MO 2023</v>
          </cell>
          <cell r="G657" t="str">
            <v>PRECIOS IDU</v>
          </cell>
        </row>
        <row r="658">
          <cell r="B658">
            <v>7442</v>
          </cell>
          <cell r="C658" t="str">
            <v>FONDO DE JUNTA EN ESPUMA DE POLIETILENO DE BAJA DENSIDAD D= 16 mm</v>
          </cell>
          <cell r="D658" t="str">
            <v>ML</v>
          </cell>
          <cell r="E658">
            <v>1571</v>
          </cell>
          <cell r="F658" t="str">
            <v>Actualización 2022 -I + MO 2023</v>
          </cell>
          <cell r="G658" t="str">
            <v>PRECIOS IDU</v>
          </cell>
        </row>
        <row r="659">
          <cell r="B659">
            <v>7443</v>
          </cell>
          <cell r="C659" t="str">
            <v>FONDO DE JUNTA EN ESPUMA DE POLIETILENO DE BAJA DENSIDAD D= 22 mm</v>
          </cell>
          <cell r="D659" t="str">
            <v>ML</v>
          </cell>
          <cell r="E659">
            <v>3123</v>
          </cell>
          <cell r="F659" t="str">
            <v>Actualización 2022 -I + MO 2023</v>
          </cell>
          <cell r="G659" t="str">
            <v>PRECIOS IDU</v>
          </cell>
        </row>
        <row r="660">
          <cell r="B660">
            <v>7444</v>
          </cell>
          <cell r="C660" t="str">
            <v>TUBERIA PVC SANITARIA U.S. D=1 1/2"</v>
          </cell>
          <cell r="D660" t="str">
            <v>ML</v>
          </cell>
          <cell r="E660">
            <v>10080</v>
          </cell>
          <cell r="F660" t="str">
            <v>Actualización 2022 -I + MO 2023</v>
          </cell>
          <cell r="G660" t="str">
            <v>PRECIOS IDU</v>
          </cell>
        </row>
        <row r="661">
          <cell r="B661">
            <v>7445</v>
          </cell>
          <cell r="C661" t="str">
            <v>ACOPLE UNIVERSAL D=6" (159 a 181mm) R1</v>
          </cell>
          <cell r="D661" t="str">
            <v>UN</v>
          </cell>
          <cell r="E661">
            <v>254660</v>
          </cell>
          <cell r="F661" t="str">
            <v>Actualización 2022 -I + MO 2023</v>
          </cell>
          <cell r="G661" t="str">
            <v>PRECIOS IDU</v>
          </cell>
        </row>
        <row r="662">
          <cell r="B662">
            <v>7446</v>
          </cell>
          <cell r="C662" t="str">
            <v>ACOPLE UNIVERSAL D=8" (218 a 235mm) R1</v>
          </cell>
          <cell r="D662" t="str">
            <v>UN</v>
          </cell>
          <cell r="E662">
            <v>402220</v>
          </cell>
          <cell r="F662" t="str">
            <v>Actualización 2022 -I + MO 2023</v>
          </cell>
          <cell r="G662" t="str">
            <v>PRECIOS IDU</v>
          </cell>
        </row>
        <row r="663">
          <cell r="B663">
            <v>7448</v>
          </cell>
          <cell r="C663" t="str">
            <v>ACOPLE UNIVERSAL D=12" (315 a 333mm) R1</v>
          </cell>
          <cell r="D663" t="str">
            <v>UN</v>
          </cell>
          <cell r="E663">
            <v>736610</v>
          </cell>
          <cell r="F663" t="str">
            <v>Actualización 2022 -I + MO 2023</v>
          </cell>
          <cell r="G663" t="str">
            <v>PRECIOS IDU</v>
          </cell>
        </row>
        <row r="664">
          <cell r="B664">
            <v>7451</v>
          </cell>
          <cell r="C664" t="str">
            <v>ACERO FIGURADO No. 8 (Ø 1") F'y=60000 PSI</v>
          </cell>
          <cell r="D664" t="str">
            <v>KG</v>
          </cell>
          <cell r="E664">
            <v>2832</v>
          </cell>
          <cell r="F664" t="str">
            <v>Actualización 2022 -I + MO 2023</v>
          </cell>
          <cell r="G664">
            <v>2832</v>
          </cell>
        </row>
        <row r="665">
          <cell r="B665">
            <v>7452</v>
          </cell>
          <cell r="C665" t="str">
            <v>ACERO FIGURADO No. 10 (Ø 1 1/4") F'y=60000 PSI</v>
          </cell>
          <cell r="D665" t="str">
            <v>KG</v>
          </cell>
          <cell r="E665">
            <v>3332</v>
          </cell>
          <cell r="F665" t="str">
            <v>Actualización 2022 -I + MO 2023</v>
          </cell>
          <cell r="G665" t="str">
            <v>PRECIOS IDU</v>
          </cell>
        </row>
        <row r="666">
          <cell r="B666">
            <v>7453</v>
          </cell>
          <cell r="C666" t="str">
            <v>UNION REPARACION HD EXTREMO LISO D=4"</v>
          </cell>
          <cell r="D666" t="str">
            <v>UN</v>
          </cell>
          <cell r="E666">
            <v>155890</v>
          </cell>
          <cell r="F666" t="str">
            <v>Actualización 2022 -I + MO 2023</v>
          </cell>
          <cell r="G666" t="str">
            <v>PRECIOS IDU</v>
          </cell>
        </row>
        <row r="667">
          <cell r="B667">
            <v>7455</v>
          </cell>
          <cell r="C667" t="str">
            <v>CODO HD EXTREMO LISO 22.5ºX8"</v>
          </cell>
          <cell r="D667" t="str">
            <v>UN</v>
          </cell>
          <cell r="E667">
            <v>495834</v>
          </cell>
          <cell r="F667" t="str">
            <v>Actualización 2022 -I + MO 2023</v>
          </cell>
          <cell r="G667" t="str">
            <v>PRECIOS IDU</v>
          </cell>
        </row>
        <row r="668">
          <cell r="B668">
            <v>7457</v>
          </cell>
          <cell r="C668" t="str">
            <v>TUBERIA CONDUIT GALVANIZADA IMC D=1"</v>
          </cell>
          <cell r="D668" t="str">
            <v>ML</v>
          </cell>
          <cell r="E668">
            <v>17433</v>
          </cell>
          <cell r="F668" t="str">
            <v>Actualización 2022 -I + MO 2023</v>
          </cell>
          <cell r="G668" t="str">
            <v>PRECIOS IDU</v>
          </cell>
        </row>
        <row r="669">
          <cell r="B669">
            <v>7458</v>
          </cell>
          <cell r="C669" t="str">
            <v>TUBERIA CONDUIT GALVANIZADA IMC D=1 1/2"</v>
          </cell>
          <cell r="D669" t="str">
            <v>ML</v>
          </cell>
          <cell r="E669">
            <v>32205</v>
          </cell>
          <cell r="F669" t="str">
            <v>Actualización 2022 -I + MO 2023</v>
          </cell>
          <cell r="G669" t="str">
            <v>PRECIOS IDU</v>
          </cell>
        </row>
        <row r="670">
          <cell r="B670">
            <v>7460</v>
          </cell>
          <cell r="C670" t="str">
            <v>TUBERIA CONDUIT GALVANIZADA EMT D=1 1/2"</v>
          </cell>
          <cell r="D670" t="str">
            <v>ML</v>
          </cell>
          <cell r="E670">
            <v>36050</v>
          </cell>
          <cell r="F670" t="str">
            <v>Actualización 2022 -I + MO 2023</v>
          </cell>
          <cell r="G670" t="str">
            <v>PRECIOS IDU</v>
          </cell>
        </row>
        <row r="671">
          <cell r="B671">
            <v>7461</v>
          </cell>
          <cell r="C671" t="str">
            <v>ARENA LAVADA DE PEÑA</v>
          </cell>
          <cell r="D671" t="str">
            <v>M3</v>
          </cell>
          <cell r="E671">
            <v>81086</v>
          </cell>
          <cell r="F671" t="str">
            <v>Actualización 2022 -I + MO 2023</v>
          </cell>
          <cell r="G671" t="str">
            <v>PRECIOS IDU</v>
          </cell>
        </row>
        <row r="672">
          <cell r="B672">
            <v>7462</v>
          </cell>
          <cell r="C672" t="str">
            <v>TRANSPORTE DE PETREOS</v>
          </cell>
          <cell r="D672" t="str">
            <v>M3-KM</v>
          </cell>
          <cell r="E672">
            <v>1449</v>
          </cell>
          <cell r="F672" t="str">
            <v>Actualización 2022 -I + MO 2023</v>
          </cell>
          <cell r="G672" t="str">
            <v>PRECIOS IDU</v>
          </cell>
        </row>
        <row r="673">
          <cell r="B673">
            <v>7463</v>
          </cell>
          <cell r="C673" t="str">
            <v>GEOTEXTIL NT 1600 o 351 NT</v>
          </cell>
          <cell r="D673" t="str">
            <v>M2</v>
          </cell>
          <cell r="E673">
            <v>3213</v>
          </cell>
          <cell r="F673" t="str">
            <v>Actualización 2022 -I + MO 2023</v>
          </cell>
          <cell r="G673" t="str">
            <v>PRECIOS IDU</v>
          </cell>
        </row>
        <row r="674">
          <cell r="B674">
            <v>7464</v>
          </cell>
          <cell r="C674" t="str">
            <v>GEOTEXTIL NT 1800 o 401 NT</v>
          </cell>
          <cell r="D674" t="str">
            <v>M2</v>
          </cell>
          <cell r="E674">
            <v>4046</v>
          </cell>
          <cell r="F674" t="str">
            <v>Actualización 2022 -I + MO 2023</v>
          </cell>
          <cell r="G674" t="str">
            <v>PRECIOS IDU</v>
          </cell>
        </row>
        <row r="675">
          <cell r="B675">
            <v>7465</v>
          </cell>
          <cell r="C675" t="str">
            <v>GEOTEXTIL NT 2000 o 451 NT</v>
          </cell>
          <cell r="D675" t="str">
            <v>M2</v>
          </cell>
          <cell r="E675">
            <v>4522</v>
          </cell>
          <cell r="F675" t="str">
            <v>Actualización 2022 -I + MO 2023</v>
          </cell>
          <cell r="G675" t="str">
            <v>PRECIOS IDU</v>
          </cell>
        </row>
        <row r="676">
          <cell r="B676">
            <v>7466</v>
          </cell>
          <cell r="C676" t="str">
            <v>GEOTEXTIL T 1050</v>
          </cell>
          <cell r="D676" t="str">
            <v>M2</v>
          </cell>
          <cell r="E676">
            <v>5888</v>
          </cell>
          <cell r="F676" t="str">
            <v>Actualización 2022 -I + MO 2023</v>
          </cell>
          <cell r="G676" t="str">
            <v>PRECIOS IDU</v>
          </cell>
        </row>
        <row r="677">
          <cell r="B677">
            <v>7467</v>
          </cell>
          <cell r="C677" t="str">
            <v>GEOTEXTIL T 1400 o 135 ST</v>
          </cell>
          <cell r="D677" t="str">
            <v>M2</v>
          </cell>
          <cell r="E677">
            <v>4578</v>
          </cell>
          <cell r="F677" t="str">
            <v>Actualización 2022 -I + MO 2023</v>
          </cell>
          <cell r="G677" t="str">
            <v>PRECIOS IDU</v>
          </cell>
        </row>
        <row r="678">
          <cell r="B678">
            <v>7468</v>
          </cell>
          <cell r="C678" t="str">
            <v>GEOTEXTIL T 1700 o 200 ST</v>
          </cell>
          <cell r="D678" t="str">
            <v>M2</v>
          </cell>
          <cell r="E678">
            <v>3451</v>
          </cell>
          <cell r="F678" t="str">
            <v>Actualización 2022 -I + MO 2023</v>
          </cell>
          <cell r="G678" t="str">
            <v>PRECIOS IDU</v>
          </cell>
        </row>
        <row r="679">
          <cell r="B679">
            <v>7471</v>
          </cell>
          <cell r="C679" t="str">
            <v>ENSAYO PARA DETERMINAR LA DENSIDAD DEL CEMENTO HIDRÁULICO. Norma técnica: NTC - 221  ASTM C188.</v>
          </cell>
          <cell r="D679" t="str">
            <v>UN</v>
          </cell>
          <cell r="E679">
            <v>71421</v>
          </cell>
          <cell r="F679" t="str">
            <v>Actualización 2022 -I + MO 2023</v>
          </cell>
          <cell r="G679" t="str">
            <v>PRECIOS IDU</v>
          </cell>
        </row>
        <row r="680">
          <cell r="B680">
            <v>7472</v>
          </cell>
          <cell r="C680" t="str">
            <v>DETERMINACIÓN DEL TIEMPO DE FRAGUADO DEL CEMENTO HIDRÁULICO MEDIANTE AGUJA DE VICAT. Norma técnica: NTC - 118 ASTM C191.</v>
          </cell>
          <cell r="D680" t="str">
            <v>UN</v>
          </cell>
          <cell r="E680">
            <v>57120</v>
          </cell>
          <cell r="F680" t="str">
            <v>Actualización 2022 -I + MO 2023</v>
          </cell>
          <cell r="G680" t="str">
            <v>PRECIOS IDU</v>
          </cell>
        </row>
        <row r="681">
          <cell r="B681">
            <v>7482</v>
          </cell>
          <cell r="C681" t="str">
            <v>EQUIVALENTE DE ARENA DE SUELOS Y AGREGADOS FINOS. Norma técnica: INV E 133-13 ASTM D2419 - 14.</v>
          </cell>
          <cell r="D681" t="str">
            <v>UN</v>
          </cell>
          <cell r="E681">
            <v>92000</v>
          </cell>
          <cell r="F681" t="str">
            <v>Actualización 2022 -I + MO 2023</v>
          </cell>
          <cell r="G681" t="str">
            <v>PRECIOS IDU</v>
          </cell>
        </row>
        <row r="682">
          <cell r="B682">
            <v>7485</v>
          </cell>
          <cell r="C682" t="str">
            <v>RESISTENCIA A LA DEGRADACIÓN DE LOS AGREGADOS GRUESOS DE TAMAÑOS MAYORES DE 19 mm (¾") POR ABRASIÓN E IMPACTO EN LA MÁQUINA DE LOS ÁNGELES (CON TRITURACIÓN DE AGREGADOS). Norma técnica: INV E 219-13 NTC 93-2013.</v>
          </cell>
          <cell r="D682" t="str">
            <v>UN</v>
          </cell>
          <cell r="E682">
            <v>111265</v>
          </cell>
          <cell r="F682" t="str">
            <v>Actualización 2022 -I + MO 2023</v>
          </cell>
          <cell r="G682" t="str">
            <v>PRECIOS IDU</v>
          </cell>
        </row>
        <row r="683">
          <cell r="B683">
            <v>7487</v>
          </cell>
          <cell r="C683" t="str">
            <v>VALOR DE AZUL DE METILENO EN AGREGADOS FINOS. Norma técnica: INV E 235-13</v>
          </cell>
          <cell r="D683" t="str">
            <v>UN</v>
          </cell>
          <cell r="E683">
            <v>155000</v>
          </cell>
          <cell r="F683" t="str">
            <v>Actualización 2022 -I + MO 2023</v>
          </cell>
          <cell r="G683" t="str">
            <v>PRECIOS IDU</v>
          </cell>
        </row>
        <row r="684">
          <cell r="B684">
            <v>7488</v>
          </cell>
          <cell r="C684" t="str">
            <v>DETERMINACIÓN EN EL LABORATORIO DEL CONTENIDO DE AGUA (HUMEDAD) DE MUESTRAS DE SUELO, ROCA Y MEZCLAS DE SUELO - AGREGADO. Norma técnica: INV E 122-13 NTC-1495-13 ASTM D2216 - 10.</v>
          </cell>
          <cell r="D684" t="str">
            <v>UN</v>
          </cell>
          <cell r="E684">
            <v>10115</v>
          </cell>
          <cell r="F684" t="str">
            <v>Actualización 2022 -I + MO 2023</v>
          </cell>
          <cell r="G684" t="str">
            <v>PRECIOS IDU</v>
          </cell>
        </row>
        <row r="685">
          <cell r="B685">
            <v>7489</v>
          </cell>
          <cell r="C685" t="str">
            <v>DETERMINACIÓN DE LA DENSIDAD (PESO UNITARIO) DE MUESTRAS DE SUELO. Norma técnica: ASTM D7263 - 09(2018).</v>
          </cell>
          <cell r="D685" t="str">
            <v>UN</v>
          </cell>
          <cell r="E685">
            <v>32000</v>
          </cell>
          <cell r="F685" t="str">
            <v>Actualización 2022 -I + MO 2023</v>
          </cell>
          <cell r="G685" t="str">
            <v>PRECIOS IDU</v>
          </cell>
        </row>
        <row r="686">
          <cell r="B686">
            <v>7490</v>
          </cell>
          <cell r="C686" t="str">
            <v>DETERMINACIÓN DE LOS TAMAÑOS DE LAS PARTÍCULAS DE LOS SUELOS (GRANULOMETRÍA  POR TAMIZADO E HIDROMETRÍA). Norma técnica: INV E 123-13 ASTM D422 - 63(1998).</v>
          </cell>
          <cell r="D686" t="str">
            <v>UN</v>
          </cell>
          <cell r="E686">
            <v>148750</v>
          </cell>
          <cell r="F686" t="str">
            <v>Actualización 2022 -I + MO 2023</v>
          </cell>
          <cell r="G686" t="str">
            <v>PRECIOS IDU</v>
          </cell>
        </row>
        <row r="687">
          <cell r="B687">
            <v>7493</v>
          </cell>
          <cell r="C687" t="str">
            <v>DETERMINACIÓN DE LA CANTIDAD DE MATERIAL QUE PASA EL TAMIZ DE 75 UM (N° 200) EN LOS AGREGADOS PÉTREOS MEDIANTE LAVADO. Norma técnica: INV E 214-13 NTC 78-1995</v>
          </cell>
          <cell r="D687" t="str">
            <v>UN</v>
          </cell>
          <cell r="E687">
            <v>42364</v>
          </cell>
          <cell r="F687" t="str">
            <v>Actualización 2022 -I + MO 2023</v>
          </cell>
          <cell r="G687" t="str">
            <v>PRECIOS IDU</v>
          </cell>
        </row>
        <row r="688">
          <cell r="B688">
            <v>7494</v>
          </cell>
          <cell r="C688" t="str">
            <v>DETERMINACIÓN DE LA GRAVEDAD ESPECÍFICA DE LAS PARTÍCULAS SÓLIDAS DE LOS SUELOS Y DEL LLENANTE MINERAL, EMPLEANDO UN PICNÓMETRO CON AGUA. Norma técnica: INV E - 128 -13 ASTM D854 - 14</v>
          </cell>
          <cell r="D688" t="str">
            <v>UN</v>
          </cell>
          <cell r="E688">
            <v>51765</v>
          </cell>
          <cell r="F688" t="str">
            <v>Actualización 2022 -I + MO 2023</v>
          </cell>
          <cell r="G688" t="str">
            <v>PRECIOS IDU</v>
          </cell>
        </row>
        <row r="689">
          <cell r="B689">
            <v>7496</v>
          </cell>
          <cell r="C689" t="str">
            <v>DETERMINACIÓN DE LOS FACTORES DE CONTRACCIÓN DE LOS SUELOS. Norma técnica: INV E 127-13 NTC-1503-01 ASTM D427 - 04.</v>
          </cell>
          <cell r="D689" t="str">
            <v>UN</v>
          </cell>
          <cell r="E689">
            <v>77945</v>
          </cell>
          <cell r="F689" t="str">
            <v>Actualización 2022 -I + MO 2023</v>
          </cell>
          <cell r="G689" t="str">
            <v>PRECIOS IDU</v>
          </cell>
        </row>
        <row r="690">
          <cell r="B690">
            <v>7497</v>
          </cell>
          <cell r="C690" t="str">
            <v>DETERMINACIÓN DEL CONTENIDO ORGÁNICO DE UN SUELO MEDIANTE EL ENSAYO DE PÉRDIDA POR IGNICIÓN. Norma técnica: INV E 121-13 AASHTO T 267.</v>
          </cell>
          <cell r="D690" t="str">
            <v>UN</v>
          </cell>
          <cell r="E690">
            <v>62713</v>
          </cell>
          <cell r="F690" t="str">
            <v>Actualización 2022 -I + MO 2023</v>
          </cell>
          <cell r="G690" t="str">
            <v>PRECIOS IDU</v>
          </cell>
        </row>
        <row r="691">
          <cell r="B691">
            <v>7501</v>
          </cell>
          <cell r="C691" t="str">
            <v>CONSOLIDACIÓN UNIDIMENSIONAL DE SUELOS - MÉTODO B (RÁPIDA). Norma técnica: INV E 151-13 NTC-1917-00 ASTM D2435 / D2435M - 11.</v>
          </cell>
          <cell r="D691" t="str">
            <v>UN</v>
          </cell>
          <cell r="E691">
            <v>268940</v>
          </cell>
          <cell r="F691" t="str">
            <v>Actualización 2022 -I + MO 2023</v>
          </cell>
          <cell r="G691" t="str">
            <v>PRECIOS IDU</v>
          </cell>
        </row>
        <row r="692">
          <cell r="B692">
            <v>7502</v>
          </cell>
          <cell r="C692" t="str">
            <v>CONSOLIDACIÓN UNIDIMENSIONAL DE SUELOS - MÉTODO A (LENTA). Norma técnica: INV E 151-13 NTC-1917-00 ASTM D2435 / D2435M - 11.</v>
          </cell>
          <cell r="D692" t="str">
            <v>UN</v>
          </cell>
          <cell r="E692">
            <v>600000</v>
          </cell>
          <cell r="F692" t="str">
            <v>Actualización 2022 -I + MO 2023</v>
          </cell>
          <cell r="G692" t="str">
            <v>PRECIOS IDU</v>
          </cell>
        </row>
        <row r="693">
          <cell r="B693">
            <v>7503</v>
          </cell>
          <cell r="C693" t="str">
            <v>CONSOLIDACIÓN UNIDIMENSIONAL DE SUELOS - (DOBLE CICLO DE CARGA Y DESCARGA). Norma técnica: INV E 151-13 NTC-1917-00 ASTM D2435 / D2435M - 11.</v>
          </cell>
          <cell r="D693" t="str">
            <v>UN</v>
          </cell>
          <cell r="E693">
            <v>596428</v>
          </cell>
          <cell r="F693" t="str">
            <v>Actualización 2022 -I + MO 2023</v>
          </cell>
          <cell r="G693" t="str">
            <v>PRECIOS IDU</v>
          </cell>
        </row>
        <row r="694">
          <cell r="B694">
            <v>7511</v>
          </cell>
          <cell r="C694" t="str">
            <v>CBR DE SUELOS COMPACTADOS EN EL LABORATORIO (SUELOS GRANULARES). Norma técnica: INV E 148-13 NTC-2122-13 ASTM D1883 - 16.</v>
          </cell>
          <cell r="D694" t="str">
            <v>UN</v>
          </cell>
          <cell r="E694">
            <v>280840</v>
          </cell>
          <cell r="F694" t="str">
            <v>Actualización 2022 -I + MO 2023</v>
          </cell>
          <cell r="G694" t="str">
            <v>PRECIOS IDU</v>
          </cell>
        </row>
        <row r="695">
          <cell r="B695">
            <v>7520</v>
          </cell>
          <cell r="C695" t="str">
            <v>RELACIONES HUMEDAD - PESO UNITARIO SECO EN LOS SUELOS (ENSAYO NORMAL DE COMPACTACIÓN). Norma técnica: INV E 141-13 ASTM D698 - 12e2.</v>
          </cell>
          <cell r="D695" t="str">
            <v>UN</v>
          </cell>
          <cell r="E695">
            <v>120190</v>
          </cell>
          <cell r="F695" t="str">
            <v>Actualización 2022 -I + MO 2023</v>
          </cell>
          <cell r="G695" t="str">
            <v>PRECIOS IDU</v>
          </cell>
        </row>
        <row r="696">
          <cell r="B696">
            <v>7523</v>
          </cell>
          <cell r="C696" t="str">
            <v>OBTENCIÓN DE NÚCLEOS DE CONCRETO ENDURECIDO. NÚCLEOS DE 3". Norma técnica: INV E 418-13 NTC 3658.</v>
          </cell>
          <cell r="D696" t="str">
            <v>UN</v>
          </cell>
          <cell r="E696">
            <v>164792</v>
          </cell>
          <cell r="F696" t="str">
            <v>Actualización 2022 -I + MO 2023</v>
          </cell>
          <cell r="G696" t="str">
            <v>PRECIOS IDU</v>
          </cell>
        </row>
        <row r="697">
          <cell r="B697">
            <v>7524</v>
          </cell>
          <cell r="C697" t="str">
            <v>OBTENCIÓN DE NÚCLEOS DE CONCRETO ENDURECIDO. NÚCLEOS DE 4". Norma técnica: INV E 418-13 NTC 3658.</v>
          </cell>
          <cell r="D697" t="str">
            <v>UN</v>
          </cell>
          <cell r="E697">
            <v>196350</v>
          </cell>
          <cell r="F697" t="str">
            <v>Actualización 2022 -I + MO 2023</v>
          </cell>
          <cell r="G697" t="str">
            <v>PRECIOS IDU</v>
          </cell>
        </row>
        <row r="698">
          <cell r="B698">
            <v>7530</v>
          </cell>
          <cell r="C698" t="str">
            <v>EXTRACCIÓN DE TESTIGOS DE PAVIMENTOS ASFÁLTICOS MEDIANTE NÚCLEOS DE 4". Norma técnica: INV E-758-13 ASTM D 5361.</v>
          </cell>
          <cell r="D698" t="str">
            <v>UN</v>
          </cell>
          <cell r="E698">
            <v>92106</v>
          </cell>
          <cell r="F698" t="str">
            <v>Actualización 2022 -I + MO 2023</v>
          </cell>
          <cell r="G698" t="str">
            <v>PRECIOS IDU</v>
          </cell>
        </row>
        <row r="699">
          <cell r="B699">
            <v>7542</v>
          </cell>
          <cell r="C699" t="str">
            <v>RESISTENCIA A LA COMPRESIÓN DE CILINDROS DE CONCRETO (MOLDEADOS O NÚCLEOS). Norma técnica: INV E - 410 -13 NTC - 673 ASTM C 39/C 39M.</v>
          </cell>
          <cell r="D699" t="str">
            <v>UN</v>
          </cell>
          <cell r="E699">
            <v>5236</v>
          </cell>
          <cell r="F699" t="str">
            <v>Actualización 2022 -I + MO 2023</v>
          </cell>
          <cell r="G699" t="str">
            <v>PRECIOS IDU</v>
          </cell>
        </row>
        <row r="700">
          <cell r="B700">
            <v>7544</v>
          </cell>
          <cell r="C700" t="str">
            <v>TRACCIÓN INDIRECTA DE CILINDROS DE CONCRETO. Norma técnica: INV E - 411 -13 NTC - 722 ASTM C496/C496M.</v>
          </cell>
          <cell r="D700" t="str">
            <v>UN</v>
          </cell>
          <cell r="E700">
            <v>17374</v>
          </cell>
          <cell r="F700" t="str">
            <v>Actualización 2022 -I + MO 2023</v>
          </cell>
          <cell r="G700" t="str">
            <v>PRECIOS IDU</v>
          </cell>
        </row>
        <row r="701">
          <cell r="B701">
            <v>7550</v>
          </cell>
          <cell r="C701" t="str">
            <v>ENSAYO DE ADHERENCIA EN BANDEJA. Norma técnica: INV E – 740 - 13.</v>
          </cell>
          <cell r="D701" t="str">
            <v>UN</v>
          </cell>
          <cell r="E701">
            <v>134600</v>
          </cell>
          <cell r="F701" t="str">
            <v>Actualización 2022 -I + MO 2023</v>
          </cell>
          <cell r="G701" t="str">
            <v>PRECIOS IDU</v>
          </cell>
        </row>
        <row r="702">
          <cell r="B702">
            <v>7551</v>
          </cell>
          <cell r="C702" t="str">
            <v>ESTABILIDAD Y FLUJO DE MEZCLAS ASFÁLTICAS EN CALIENTE EMPLEANDO EL EQUIPO MARSHALL (Una probeta). Norma técnica: INV E – 748 - 13 ASTM D6926 ASTM D6927.</v>
          </cell>
          <cell r="D702" t="str">
            <v>UN</v>
          </cell>
          <cell r="E702">
            <v>47600</v>
          </cell>
          <cell r="F702" t="str">
            <v>Actualización 2022 -I + MO 2023</v>
          </cell>
          <cell r="G702" t="str">
            <v>PRECIOS IDU</v>
          </cell>
        </row>
        <row r="703">
          <cell r="B703">
            <v>7554</v>
          </cell>
          <cell r="C703" t="str">
            <v>SEÑALIZACION TUBULAR COLOMBINA PLASTICA</v>
          </cell>
          <cell r="D703" t="str">
            <v>UN</v>
          </cell>
          <cell r="E703">
            <v>43962</v>
          </cell>
          <cell r="F703" t="str">
            <v>Actualización 2022 -I + MO 2023</v>
          </cell>
          <cell r="G703" t="str">
            <v>PRECIOS IDU</v>
          </cell>
        </row>
        <row r="704">
          <cell r="B704">
            <v>7555</v>
          </cell>
          <cell r="C704" t="str">
            <v>CINTA DE SEÑALIZACION CAL 4 (ROLLO 500mx0.10m)</v>
          </cell>
          <cell r="D704" t="str">
            <v>UN</v>
          </cell>
          <cell r="E704">
            <v>37188</v>
          </cell>
          <cell r="F704" t="str">
            <v>Actualización 2022 -I + MO 2023</v>
          </cell>
          <cell r="G704" t="str">
            <v>PRECIOS IDU</v>
          </cell>
        </row>
        <row r="705">
          <cell r="B705">
            <v>7556</v>
          </cell>
          <cell r="C705" t="str">
            <v>PLASTICO NEGRO CALIBRE 6</v>
          </cell>
          <cell r="D705" t="str">
            <v>M2</v>
          </cell>
          <cell r="E705">
            <v>1312</v>
          </cell>
          <cell r="F705" t="str">
            <v>Actualización 2022 -I + MO 2023</v>
          </cell>
          <cell r="G705" t="str">
            <v>PRECIOS IDU</v>
          </cell>
        </row>
        <row r="706">
          <cell r="B706">
            <v>7557</v>
          </cell>
          <cell r="C706" t="str">
            <v>BOLSA DE LONA</v>
          </cell>
          <cell r="D706" t="str">
            <v>UN</v>
          </cell>
          <cell r="E706">
            <v>1018</v>
          </cell>
          <cell r="F706" t="str">
            <v>Actualización 2022 -I + MO 2023</v>
          </cell>
          <cell r="G706" t="str">
            <v>PRECIOS IDU</v>
          </cell>
        </row>
        <row r="707">
          <cell r="B707">
            <v>7558</v>
          </cell>
          <cell r="C707" t="str">
            <v>BAÑO TIPO FLUSHING</v>
          </cell>
          <cell r="D707" t="str">
            <v>UN/MES</v>
          </cell>
          <cell r="E707">
            <v>465433</v>
          </cell>
          <cell r="F707" t="str">
            <v>Actualización 2022 -I + MO 2023</v>
          </cell>
          <cell r="G707" t="str">
            <v>PRECIOS IDU</v>
          </cell>
        </row>
        <row r="708">
          <cell r="B708">
            <v>7559</v>
          </cell>
          <cell r="C708" t="str">
            <v>TELA VERDE DE CERRAMIENTO (2.10mx250)</v>
          </cell>
          <cell r="D708" t="str">
            <v>M2</v>
          </cell>
          <cell r="E708">
            <v>793</v>
          </cell>
          <cell r="F708" t="str">
            <v>Actualización 2022 -I + MO 2023</v>
          </cell>
          <cell r="G708" t="str">
            <v>PRECIOS IDU</v>
          </cell>
        </row>
        <row r="709">
          <cell r="B709">
            <v>7560</v>
          </cell>
          <cell r="C709" t="str">
            <v>POLISOMBRA 65% (1x7m) R-800 NEGRA</v>
          </cell>
          <cell r="D709" t="str">
            <v>M2</v>
          </cell>
          <cell r="E709">
            <v>1687</v>
          </cell>
          <cell r="F709" t="str">
            <v>Actualización 2022 -I + MO 2023</v>
          </cell>
          <cell r="G709" t="str">
            <v>PRECIOS IDU</v>
          </cell>
        </row>
        <row r="710">
          <cell r="B710">
            <v>7561</v>
          </cell>
          <cell r="C710" t="str">
            <v>POLISOMBRA 47% (4x100m)</v>
          </cell>
          <cell r="D710" t="str">
            <v>M2</v>
          </cell>
          <cell r="E710">
            <v>1112</v>
          </cell>
          <cell r="F710" t="str">
            <v>Actualización 2022 -I + MO 2023</v>
          </cell>
          <cell r="G710" t="str">
            <v>PRECIOS IDU</v>
          </cell>
        </row>
        <row r="711">
          <cell r="B711">
            <v>7562</v>
          </cell>
          <cell r="C711" t="str">
            <v>POSTE ROLLIZO D= 12cm a 15cm</v>
          </cell>
          <cell r="D711" t="str">
            <v>ML</v>
          </cell>
          <cell r="E711">
            <v>8715</v>
          </cell>
          <cell r="F711" t="str">
            <v>Actualización 2022 -I + MO 2023</v>
          </cell>
          <cell r="G711" t="str">
            <v>PRECIOS IDU</v>
          </cell>
        </row>
        <row r="712">
          <cell r="B712">
            <v>7567</v>
          </cell>
          <cell r="C712" t="str">
            <v>SEÑAL EN POLIETILENO ALVEOLAR PARE-SIGA 45cms. DECORADA CON REFLECTIVO, GRADO ALTA INTENSIDAD</v>
          </cell>
          <cell r="D712" t="str">
            <v>UN</v>
          </cell>
          <cell r="E712">
            <v>85680</v>
          </cell>
          <cell r="F712" t="str">
            <v>Actualización 2022 -I + MO 2023</v>
          </cell>
          <cell r="G712" t="str">
            <v>PRECIOS IDU</v>
          </cell>
        </row>
        <row r="713">
          <cell r="B713">
            <v>7568</v>
          </cell>
          <cell r="C713" t="str">
            <v>EXTINTOR x 5LB</v>
          </cell>
          <cell r="D713" t="str">
            <v>UN</v>
          </cell>
          <cell r="E713">
            <v>27000</v>
          </cell>
          <cell r="F713" t="str">
            <v>Actualización 2022 -I + MO 2023</v>
          </cell>
          <cell r="G713" t="str">
            <v>PRECIOS IDU</v>
          </cell>
        </row>
        <row r="714">
          <cell r="B714">
            <v>7569</v>
          </cell>
          <cell r="C714" t="str">
            <v>BOTIQUIN PRIMEROS AUXILIOS CON MEDICAMENTOS DE 22CM X 27CM</v>
          </cell>
          <cell r="D714" t="str">
            <v>UN</v>
          </cell>
          <cell r="E714">
            <v>51308</v>
          </cell>
          <cell r="F714" t="str">
            <v>Actualización 2022 -I + MO 2023</v>
          </cell>
          <cell r="G714" t="str">
            <v>PRECIOS IDU</v>
          </cell>
        </row>
        <row r="715">
          <cell r="B715">
            <v>7570</v>
          </cell>
          <cell r="C715" t="str">
            <v>CAMILLA EN MADERA NUEVA 0.70 x 1.4MT</v>
          </cell>
          <cell r="D715" t="str">
            <v>DIA</v>
          </cell>
          <cell r="E715">
            <v>250</v>
          </cell>
          <cell r="F715" t="str">
            <v>Actualización 2022 -I + MO 2023</v>
          </cell>
          <cell r="G715" t="str">
            <v>PRECIOS IDU</v>
          </cell>
        </row>
        <row r="716">
          <cell r="B716">
            <v>7571</v>
          </cell>
          <cell r="C716" t="str">
            <v>CONOS H= 0,9- 1,0mt</v>
          </cell>
          <cell r="D716" t="str">
            <v>UN</v>
          </cell>
          <cell r="E716">
            <v>89250</v>
          </cell>
          <cell r="F716" t="str">
            <v>Actualización 2022 -I + MO 2023</v>
          </cell>
          <cell r="G716" t="str">
            <v>PRECIOS IDU</v>
          </cell>
        </row>
        <row r="717">
          <cell r="B717">
            <v>7575</v>
          </cell>
          <cell r="C717" t="str">
            <v>CAPA IMPERMEABLE CALIBRE 14 - 16</v>
          </cell>
          <cell r="D717" t="str">
            <v>UN</v>
          </cell>
          <cell r="E717">
            <v>31300</v>
          </cell>
          <cell r="F717" t="str">
            <v>Actualización 2022 -I + MO 2023</v>
          </cell>
          <cell r="G717" t="str">
            <v>PRECIOS IDU</v>
          </cell>
        </row>
        <row r="718">
          <cell r="B718">
            <v>7576</v>
          </cell>
          <cell r="C718" t="str">
            <v>PROTECCION AUDITIVA DE INSERTAR (PAR)</v>
          </cell>
          <cell r="D718" t="str">
            <v>UN</v>
          </cell>
          <cell r="E718">
            <v>630</v>
          </cell>
          <cell r="F718" t="str">
            <v>Actualización 2022 -I + MO 2023</v>
          </cell>
          <cell r="G718" t="str">
            <v>PRECIOS IDU</v>
          </cell>
        </row>
        <row r="719">
          <cell r="B719">
            <v>7577</v>
          </cell>
          <cell r="C719" t="str">
            <v>GAFAS DE SEGURIDAD</v>
          </cell>
          <cell r="D719" t="str">
            <v>UN</v>
          </cell>
          <cell r="E719">
            <v>4641</v>
          </cell>
          <cell r="F719" t="str">
            <v>Actualización 2022 -I + MO 2023</v>
          </cell>
          <cell r="G719" t="str">
            <v>PRECIOS IDU</v>
          </cell>
        </row>
        <row r="720">
          <cell r="B720">
            <v>7578</v>
          </cell>
          <cell r="C720" t="str">
            <v>GUANTES DE VAQUETA</v>
          </cell>
          <cell r="D720" t="str">
            <v>UN</v>
          </cell>
          <cell r="E720">
            <v>5831</v>
          </cell>
          <cell r="F720" t="str">
            <v>Actualización 2022 -I + MO 2023</v>
          </cell>
          <cell r="G720" t="str">
            <v>PRECIOS IDU</v>
          </cell>
        </row>
        <row r="721">
          <cell r="B721">
            <v>7579</v>
          </cell>
          <cell r="C721" t="str">
            <v>MASCARILLA DESECHABLE</v>
          </cell>
          <cell r="D721" t="str">
            <v>UN</v>
          </cell>
          <cell r="E721">
            <v>620</v>
          </cell>
          <cell r="F721" t="str">
            <v>Actualización 2022 -I + MO 2023</v>
          </cell>
          <cell r="G721" t="str">
            <v>PRECIOS IDU</v>
          </cell>
        </row>
        <row r="722">
          <cell r="B722">
            <v>7580</v>
          </cell>
          <cell r="C722" t="str">
            <v>CASCO DE SEGURIDAD DIELECTRICO</v>
          </cell>
          <cell r="D722" t="str">
            <v>UN</v>
          </cell>
          <cell r="E722">
            <v>20111</v>
          </cell>
          <cell r="F722" t="str">
            <v>Actualización 2022 -I + MO 2023</v>
          </cell>
          <cell r="G722" t="str">
            <v>PRECIOS IDU</v>
          </cell>
        </row>
        <row r="723">
          <cell r="B723">
            <v>7582</v>
          </cell>
          <cell r="C723" t="str">
            <v>PETO EN CARNAZA</v>
          </cell>
          <cell r="D723" t="str">
            <v>UN</v>
          </cell>
          <cell r="E723">
            <v>17850</v>
          </cell>
          <cell r="F723" t="str">
            <v>Actualización 2022 -I + MO 2023</v>
          </cell>
          <cell r="G723" t="str">
            <v>PRECIOS IDU</v>
          </cell>
        </row>
        <row r="724">
          <cell r="B724">
            <v>7583</v>
          </cell>
          <cell r="C724" t="str">
            <v>PROTECTOR AUDITIVO TIPO COPA</v>
          </cell>
          <cell r="D724" t="str">
            <v>UN</v>
          </cell>
          <cell r="E724">
            <v>18921</v>
          </cell>
          <cell r="F724" t="str">
            <v>Actualización 2022 -I + MO 2023</v>
          </cell>
          <cell r="G724" t="str">
            <v>PRECIOS IDU</v>
          </cell>
        </row>
        <row r="725">
          <cell r="B725">
            <v>7585</v>
          </cell>
          <cell r="C725" t="str">
            <v>SARDINEL ALTO RAMPA A86</v>
          </cell>
          <cell r="D725" t="str">
            <v>ML</v>
          </cell>
          <cell r="E725">
            <v>37404</v>
          </cell>
          <cell r="F725" t="str">
            <v>Actualización 2022 -I + MO 2023</v>
          </cell>
          <cell r="G725" t="str">
            <v>PRECIOS IDU</v>
          </cell>
        </row>
        <row r="726">
          <cell r="B726">
            <v>7586</v>
          </cell>
          <cell r="C726" t="str">
            <v>ESTOPEROL 10 cm x 3 cm (NO INCLUYE ELEMENTOS DE ANCLAJE)</v>
          </cell>
          <cell r="D726" t="str">
            <v>UN</v>
          </cell>
          <cell r="E726">
            <v>2380</v>
          </cell>
          <cell r="F726" t="str">
            <v>Actualización 2022 -I + MO 2023</v>
          </cell>
          <cell r="G726" t="str">
            <v>PRECIOS IDU</v>
          </cell>
        </row>
        <row r="727">
          <cell r="B727">
            <v>7587</v>
          </cell>
          <cell r="C727" t="str">
            <v>PEGANTE EPOXICO DE DOS COMPONENTES</v>
          </cell>
          <cell r="D727" t="str">
            <v>KG</v>
          </cell>
          <cell r="E727">
            <v>109868</v>
          </cell>
          <cell r="F727" t="str">
            <v>Actualización 2022 -I + MO 2023</v>
          </cell>
          <cell r="G727" t="str">
            <v>PRECIOS IDU</v>
          </cell>
        </row>
        <row r="728">
          <cell r="B728">
            <v>7596</v>
          </cell>
          <cell r="C728" t="str">
            <v>VIBRADOR DE EJE FLEXIBLE A COMBUSTIÓN - POTENCIA DE 5 A 7 HP</v>
          </cell>
          <cell r="D728" t="str">
            <v>DIA</v>
          </cell>
          <cell r="E728">
            <v>29163</v>
          </cell>
          <cell r="F728" t="str">
            <v>Actualización 2022 -I + MO 2023</v>
          </cell>
          <cell r="G728" t="str">
            <v>PRECIOS IDU</v>
          </cell>
        </row>
        <row r="729">
          <cell r="B729">
            <v>7598</v>
          </cell>
          <cell r="C729" t="str">
            <v>TRITURADO 1-1/2"</v>
          </cell>
          <cell r="D729" t="str">
            <v>M3</v>
          </cell>
          <cell r="E729">
            <v>61642</v>
          </cell>
          <cell r="F729" t="str">
            <v>Actualización 2022 -I + MO 2023</v>
          </cell>
          <cell r="G729" t="str">
            <v>PRECIOS IDU</v>
          </cell>
        </row>
        <row r="730">
          <cell r="B730">
            <v>7603</v>
          </cell>
          <cell r="C730" t="str">
            <v>TUBERIA GRP 300mm (300mm-800mm PRESION) PN10 BAR SN 5000. No Incluye Transporte.</v>
          </cell>
          <cell r="D730" t="str">
            <v>ML</v>
          </cell>
          <cell r="E730">
            <v>446112</v>
          </cell>
          <cell r="F730" t="str">
            <v>Actualización 2022 -I + MO 2023</v>
          </cell>
          <cell r="G730" t="str">
            <v>PRECIOS IDU</v>
          </cell>
        </row>
        <row r="731">
          <cell r="B731">
            <v>7604</v>
          </cell>
          <cell r="C731" t="str">
            <v>TUBERIA GRP 400mm (300mm-800mm PRESION) PN 10 BAR SN 5000. No Incluye Transporte.</v>
          </cell>
          <cell r="D731" t="str">
            <v>ML</v>
          </cell>
          <cell r="E731">
            <v>585902</v>
          </cell>
          <cell r="F731" t="str">
            <v>Actualización 2022 -I + MO 2023</v>
          </cell>
          <cell r="G731" t="str">
            <v>PRECIOS IDU</v>
          </cell>
        </row>
        <row r="732">
          <cell r="B732">
            <v>7606</v>
          </cell>
          <cell r="C732" t="str">
            <v>TUBERIA GRP 500mm (300mm-800mm PRESION) PN 10 BAR SN 5000. No Incluye Transporte.</v>
          </cell>
          <cell r="D732" t="str">
            <v>ML</v>
          </cell>
          <cell r="E732">
            <v>769129</v>
          </cell>
          <cell r="F732" t="str">
            <v>Actualización 2022 -I + MO 2023</v>
          </cell>
          <cell r="G732" t="str">
            <v>PRECIOS IDU</v>
          </cell>
        </row>
        <row r="733">
          <cell r="B733">
            <v>7607</v>
          </cell>
          <cell r="C733" t="str">
            <v>TUBERIA GRP 600mm (300mm-800mm PRESION) PN 10 BAR SN 5000. NO INCLUYE TRANSPORTE</v>
          </cell>
          <cell r="D733" t="str">
            <v>ML</v>
          </cell>
          <cell r="E733">
            <v>903352</v>
          </cell>
          <cell r="F733" t="str">
            <v>Actualización 2022 -I + MO 2023</v>
          </cell>
          <cell r="G733" t="str">
            <v>PRECIOS IDU</v>
          </cell>
        </row>
        <row r="734">
          <cell r="B734">
            <v>7608</v>
          </cell>
          <cell r="C734" t="str">
            <v>TUBERIA GRP 700mm (300mm-800mm PRESION) PN 10 BAR SN 5000. NO INCLUYE TRANSPORTE</v>
          </cell>
          <cell r="D734" t="str">
            <v>ML</v>
          </cell>
          <cell r="E734">
            <v>1127487</v>
          </cell>
          <cell r="F734" t="str">
            <v>Actualización 2022 -I + MO 2023</v>
          </cell>
          <cell r="G734" t="str">
            <v>PRECIOS IDU</v>
          </cell>
        </row>
        <row r="735">
          <cell r="B735">
            <v>7610</v>
          </cell>
          <cell r="C735" t="str">
            <v>GEOMALLA TENSAR BX 1100 \ FORTGRID BX 30</v>
          </cell>
          <cell r="D735" t="str">
            <v>M2</v>
          </cell>
          <cell r="E735">
            <v>8996</v>
          </cell>
          <cell r="F735" t="str">
            <v>Actualización 2022 -I + MO 2023</v>
          </cell>
          <cell r="G735" t="str">
            <v>PRECIOS IDU</v>
          </cell>
        </row>
        <row r="736">
          <cell r="B736">
            <v>7611</v>
          </cell>
          <cell r="C736" t="str">
            <v>GEOMALLA TENSAR BX 1200 \ FORTGRID BX 50</v>
          </cell>
          <cell r="D736" t="str">
            <v>M2</v>
          </cell>
          <cell r="E736">
            <v>13828</v>
          </cell>
          <cell r="F736" t="str">
            <v>Actualización 2022 -I + MO 2023</v>
          </cell>
          <cell r="G736" t="str">
            <v>PRECIOS IDU</v>
          </cell>
        </row>
        <row r="737">
          <cell r="B737">
            <v>7613</v>
          </cell>
          <cell r="C737" t="str">
            <v>TUBERIA GRP 800mm (300mm-800mm PRESION) PN 10 BAR SN 5000. No Incluye Transporte.</v>
          </cell>
          <cell r="D737" t="str">
            <v>ML</v>
          </cell>
          <cell r="E737">
            <v>1387591</v>
          </cell>
          <cell r="F737" t="str">
            <v>Actualización 2022 -I + MO 2023</v>
          </cell>
          <cell r="G737" t="str">
            <v>PRECIOS IDU</v>
          </cell>
        </row>
        <row r="738">
          <cell r="B738">
            <v>7614</v>
          </cell>
          <cell r="C738" t="str">
            <v>TUBERIA GRP 900mm (600mm-2400mm FLUJO LIBRE) PN 10 BAR SN 5000. No Incluye Transporte.</v>
          </cell>
          <cell r="D738" t="str">
            <v>ML</v>
          </cell>
          <cell r="E738">
            <v>1687539</v>
          </cell>
          <cell r="F738" t="str">
            <v>Actualización 2022 -I + MO 2023</v>
          </cell>
          <cell r="G738" t="str">
            <v>PRECIOS IDU</v>
          </cell>
        </row>
        <row r="739">
          <cell r="B739">
            <v>7615</v>
          </cell>
          <cell r="C739" t="str">
            <v>TUBERIA GRP 1000mm (600mm-2400mm FLUJO LIBRE) PN 1 BAR SN 5000. No Incluye Transporte.</v>
          </cell>
          <cell r="D739" t="str">
            <v>ML</v>
          </cell>
          <cell r="E739">
            <v>1906296</v>
          </cell>
          <cell r="F739" t="str">
            <v>Actualización 2022 -I + MO 2023</v>
          </cell>
          <cell r="G739" t="str">
            <v>PRECIOS IDU</v>
          </cell>
        </row>
        <row r="740">
          <cell r="B740">
            <v>7616</v>
          </cell>
          <cell r="C740" t="str">
            <v>TUBERIA GRP 1100mm (600mm-2400mm FLUJO LIBRE) PN 1 BAR SN 5000. No Incluye Transporte.</v>
          </cell>
          <cell r="D740" t="str">
            <v>ML</v>
          </cell>
          <cell r="E740">
            <v>2237315</v>
          </cell>
          <cell r="F740" t="str">
            <v>Actualización 2022 -I + MO 2023</v>
          </cell>
          <cell r="G740" t="str">
            <v>PRECIOS IDU</v>
          </cell>
        </row>
        <row r="741">
          <cell r="B741">
            <v>7617</v>
          </cell>
          <cell r="C741" t="str">
            <v>TUBERIA GRP 1200mm (600mm-2400mm FLUJO LIBRE) PN 1 BAR SN 5000. NO INCLUYE TRANSPORTE.</v>
          </cell>
          <cell r="D741" t="str">
            <v>ML</v>
          </cell>
          <cell r="E741">
            <v>2622132</v>
          </cell>
          <cell r="F741" t="str">
            <v>Actualización 2022 -I + MO 2023</v>
          </cell>
          <cell r="G741" t="str">
            <v>PRECIOS IDU</v>
          </cell>
        </row>
        <row r="742">
          <cell r="B742">
            <v>7618</v>
          </cell>
          <cell r="C742" t="str">
            <v>TUBERIA GRP 1300 (600mm-2400mm FLUJO LIBRE) PN 1 BAR SN 5000. NO INCLUYE TRANSPORTE</v>
          </cell>
          <cell r="D742" t="str">
            <v>ML</v>
          </cell>
          <cell r="E742">
            <v>3015790</v>
          </cell>
          <cell r="F742" t="str">
            <v>Actualización 2022 -I + MO 2023</v>
          </cell>
          <cell r="G742" t="str">
            <v>PRECIOS IDU</v>
          </cell>
        </row>
        <row r="743">
          <cell r="B743">
            <v>7619</v>
          </cell>
          <cell r="C743" t="str">
            <v>TUBERIA GRP 1400 (600mm-2400mm FLUJO LIBRE) PN 1 BAR SN 5000. NO INCLUYE TRANSPORTE</v>
          </cell>
          <cell r="D743" t="str">
            <v>ML</v>
          </cell>
          <cell r="E743">
            <v>3417054</v>
          </cell>
          <cell r="F743" t="str">
            <v>Actualización 2022 -I + MO 2023</v>
          </cell>
          <cell r="G743" t="str">
            <v>PRECIOS IDU</v>
          </cell>
        </row>
        <row r="744">
          <cell r="B744">
            <v>7620</v>
          </cell>
          <cell r="C744" t="str">
            <v>TUBERIA GRP 1500 (600mm-2400mm FLUJO LIBRE) PN 1 BAR SN 5000. NO INCLUYE TRANSPORTE</v>
          </cell>
          <cell r="D744" t="str">
            <v>ML</v>
          </cell>
          <cell r="E744">
            <v>3890795</v>
          </cell>
          <cell r="F744" t="str">
            <v>Actualización 2022 -I + MO 2023</v>
          </cell>
          <cell r="G744" t="str">
            <v>PRECIOS IDU</v>
          </cell>
        </row>
        <row r="745">
          <cell r="B745">
            <v>7621</v>
          </cell>
          <cell r="C745" t="str">
            <v>TUBERIA GRP 1600 (600mm-2400mm FLUJO LIBRE) PN 1 BAR SN 5000. NO INCLUYE TRANSPORTE</v>
          </cell>
          <cell r="D745" t="str">
            <v>ML</v>
          </cell>
          <cell r="E745">
            <v>4388982</v>
          </cell>
          <cell r="F745" t="str">
            <v>Actualización 2022 -I + MO 2023</v>
          </cell>
          <cell r="G745" t="str">
            <v>PRECIOS IDU</v>
          </cell>
        </row>
        <row r="746">
          <cell r="B746">
            <v>7622</v>
          </cell>
          <cell r="C746" t="str">
            <v>TUBERIA GRP 1700 (600mm-2400mm FLUJO LIBRE) PN 1 BAR SN 5000. NO INCLUYE TRANSPORTE</v>
          </cell>
          <cell r="D746" t="str">
            <v>ML</v>
          </cell>
          <cell r="E746">
            <v>4911760</v>
          </cell>
          <cell r="F746" t="str">
            <v>Actualización 2022 -I + MO 2023</v>
          </cell>
          <cell r="G746" t="str">
            <v>PRECIOS IDU</v>
          </cell>
        </row>
        <row r="747">
          <cell r="B747">
            <v>7626</v>
          </cell>
          <cell r="C747" t="str">
            <v>ACOPLE GRP 300mm (PN 10 Bar) No Incluye Transporte.</v>
          </cell>
          <cell r="D747" t="str">
            <v>UN</v>
          </cell>
          <cell r="E747">
            <v>693590</v>
          </cell>
          <cell r="F747" t="str">
            <v>Actualización 2022 -I + MO 2023</v>
          </cell>
          <cell r="G747" t="str">
            <v>PRECIOS IDU</v>
          </cell>
        </row>
        <row r="748">
          <cell r="B748">
            <v>7627</v>
          </cell>
          <cell r="C748" t="str">
            <v>ACOPLE GRP 350mm (PN 10 Bar) No Incluye Transporte.</v>
          </cell>
          <cell r="D748" t="str">
            <v>UN</v>
          </cell>
          <cell r="E748">
            <v>737466</v>
          </cell>
          <cell r="F748" t="str">
            <v>Actualización 2022 -I + MO 2023</v>
          </cell>
          <cell r="G748" t="str">
            <v>PRECIOS IDU</v>
          </cell>
        </row>
        <row r="749">
          <cell r="B749">
            <v>7628</v>
          </cell>
          <cell r="C749" t="str">
            <v>ACOPLE GRP 400mm (PN 10 Bar) - NO INCLUYE TRANSPORTE</v>
          </cell>
          <cell r="D749" t="str">
            <v>UN</v>
          </cell>
          <cell r="E749">
            <v>781342</v>
          </cell>
          <cell r="F749" t="str">
            <v>Actualización 2022 -I + MO 2023</v>
          </cell>
          <cell r="G749" t="str">
            <v>PRECIOS IDU</v>
          </cell>
        </row>
        <row r="750">
          <cell r="B750">
            <v>7630</v>
          </cell>
          <cell r="C750" t="str">
            <v>ACOPLE GRP 500mm (PN 10 Bar) - NO INCLUYE TRANSPORTE</v>
          </cell>
          <cell r="D750" t="str">
            <v>UN</v>
          </cell>
          <cell r="E750">
            <v>849070</v>
          </cell>
          <cell r="F750" t="str">
            <v>Actualización 2022 -I + MO 2023</v>
          </cell>
          <cell r="G750" t="str">
            <v>PRECIOS IDU</v>
          </cell>
        </row>
        <row r="751">
          <cell r="B751">
            <v>7631</v>
          </cell>
          <cell r="C751" t="str">
            <v>ACOPLE GRP 600mm (PN 10 Bar) - NO INCLUYE TRANSPORTE</v>
          </cell>
          <cell r="D751" t="str">
            <v>UN</v>
          </cell>
          <cell r="E751">
            <v>1164657</v>
          </cell>
          <cell r="F751" t="str">
            <v>Actualización 2022 -I + MO 2023</v>
          </cell>
          <cell r="G751" t="str">
            <v>PRECIOS IDU</v>
          </cell>
        </row>
        <row r="752">
          <cell r="B752">
            <v>7632</v>
          </cell>
          <cell r="C752" t="str">
            <v>ACOPLE GRP 700mm (PN 10 Bar) - NO INCLUYE TRANSPORTE</v>
          </cell>
          <cell r="D752" t="str">
            <v>UN</v>
          </cell>
          <cell r="E752">
            <v>1284961</v>
          </cell>
          <cell r="F752" t="str">
            <v>Actualización 2022 -I + MO 2023</v>
          </cell>
          <cell r="G752" t="str">
            <v>PRECIOS IDU</v>
          </cell>
        </row>
        <row r="753">
          <cell r="B753">
            <v>7633</v>
          </cell>
          <cell r="C753" t="str">
            <v>ACOPLE GRP 800mm (PN 10 Bar) - NO INCLUYE TRANSPORTE</v>
          </cell>
          <cell r="D753" t="str">
            <v>UN</v>
          </cell>
          <cell r="E753">
            <v>1437720</v>
          </cell>
          <cell r="F753" t="str">
            <v>Actualización 2022 -I + MO 2023</v>
          </cell>
          <cell r="G753" t="str">
            <v>PRECIOS IDU</v>
          </cell>
        </row>
        <row r="754">
          <cell r="B754">
            <v>7634</v>
          </cell>
          <cell r="C754" t="str">
            <v>ACOPLE GRP 900mm (PN 10 Bar) - NO INCLUYE TRANSPORTE</v>
          </cell>
          <cell r="D754" t="str">
            <v>UN</v>
          </cell>
          <cell r="E754">
            <v>1594970</v>
          </cell>
          <cell r="F754" t="str">
            <v>Actualización 2022 -I + MO 2023</v>
          </cell>
          <cell r="G754" t="str">
            <v>PRECIOS IDU</v>
          </cell>
        </row>
        <row r="755">
          <cell r="B755">
            <v>7635</v>
          </cell>
          <cell r="C755" t="str">
            <v>ACOPLE GRP 1000mm  (PN 1 BAR) - NO INCLUYE TRANSPORTE</v>
          </cell>
          <cell r="D755" t="str">
            <v>UN</v>
          </cell>
          <cell r="E755">
            <v>949851</v>
          </cell>
          <cell r="F755" t="str">
            <v>Actualización 2022 -I + MO 2023</v>
          </cell>
          <cell r="G755" t="str">
            <v>PRECIOS IDU</v>
          </cell>
        </row>
        <row r="756">
          <cell r="B756">
            <v>7636</v>
          </cell>
          <cell r="C756" t="str">
            <v>ACOPLE GRP 1100mm  (PN 1 BAR) - NO INCLUYE TRANSPORTE</v>
          </cell>
          <cell r="D756" t="str">
            <v>UN</v>
          </cell>
          <cell r="E756">
            <v>1015727</v>
          </cell>
          <cell r="F756" t="str">
            <v>Actualización 2022 -I + MO 2023</v>
          </cell>
          <cell r="G756" t="str">
            <v>PRECIOS IDU</v>
          </cell>
        </row>
        <row r="757">
          <cell r="B757">
            <v>7637</v>
          </cell>
          <cell r="C757" t="str">
            <v>ACOPLE GRP 1200mm  (PN 1 BAR) - NO INCLUYE TRANSPORTE</v>
          </cell>
          <cell r="D757" t="str">
            <v>UN</v>
          </cell>
          <cell r="E757">
            <v>1200393</v>
          </cell>
          <cell r="F757" t="str">
            <v>Actualización 2022 -I + MO 2023</v>
          </cell>
          <cell r="G757" t="str">
            <v>PRECIOS IDU</v>
          </cell>
        </row>
        <row r="758">
          <cell r="B758">
            <v>7638</v>
          </cell>
          <cell r="C758" t="str">
            <v>ACOPLE GRP 1300mm  (PN 1 BAR) - NO INCLUYE TRANSPORTE</v>
          </cell>
          <cell r="D758" t="str">
            <v>UN</v>
          </cell>
          <cell r="E758">
            <v>1591932</v>
          </cell>
          <cell r="F758" t="str">
            <v>Actualización 2022 -I + MO 2023</v>
          </cell>
          <cell r="G758" t="str">
            <v>PRECIOS IDU</v>
          </cell>
        </row>
        <row r="759">
          <cell r="B759">
            <v>7639</v>
          </cell>
          <cell r="C759" t="str">
            <v>ACOPLE GRP 1400mm  (PN 1 BAR)</v>
          </cell>
          <cell r="D759" t="str">
            <v>UN</v>
          </cell>
          <cell r="E759">
            <v>1697812</v>
          </cell>
          <cell r="F759" t="str">
            <v>Actualización 2022 -I + MO 2023</v>
          </cell>
          <cell r="G759" t="str">
            <v>PRECIOS IDU</v>
          </cell>
        </row>
        <row r="760">
          <cell r="B760">
            <v>7640</v>
          </cell>
          <cell r="C760" t="str">
            <v>ACOPLE GRP 1500mm  (PN 1 BAR) - NO INCLUYE TRANSPORTE</v>
          </cell>
          <cell r="D760" t="str">
            <v>UN</v>
          </cell>
          <cell r="E760">
            <v>1828085</v>
          </cell>
          <cell r="F760" t="str">
            <v>Actualización 2022 -I + MO 2023</v>
          </cell>
          <cell r="G760" t="str">
            <v>PRECIOS IDU</v>
          </cell>
        </row>
        <row r="761">
          <cell r="B761">
            <v>7641</v>
          </cell>
          <cell r="C761" t="str">
            <v>ACOPLE GRP 1600mm  (PN 1 BAR)</v>
          </cell>
          <cell r="D761" t="str">
            <v>UN</v>
          </cell>
          <cell r="E761">
            <v>2018415</v>
          </cell>
          <cell r="F761" t="str">
            <v>Actualización 2022 -I + MO 2023</v>
          </cell>
          <cell r="G761" t="str">
            <v>PRECIOS IDU</v>
          </cell>
        </row>
        <row r="762">
          <cell r="B762">
            <v>7642</v>
          </cell>
          <cell r="C762" t="str">
            <v>ACOPLE GRP 1700mm  (PN 1 BAR)</v>
          </cell>
          <cell r="D762" t="str">
            <v>UN</v>
          </cell>
          <cell r="E762">
            <v>2128441</v>
          </cell>
          <cell r="F762" t="str">
            <v>Actualización 2022 -I + MO 2023</v>
          </cell>
          <cell r="G762" t="str">
            <v>PRECIOS IDU</v>
          </cell>
        </row>
        <row r="763">
          <cell r="B763">
            <v>7643</v>
          </cell>
          <cell r="C763" t="str">
            <v>ACOPLE GRP 1800mm  (PN 1 BAR) - NO INCLUYE TRANSPORTE</v>
          </cell>
          <cell r="D763" t="str">
            <v>UN</v>
          </cell>
          <cell r="E763">
            <v>2367983</v>
          </cell>
          <cell r="F763" t="str">
            <v>Actualización 2022 -I + MO 2023</v>
          </cell>
          <cell r="G763" t="str">
            <v>PRECIOS IDU</v>
          </cell>
        </row>
        <row r="764">
          <cell r="B764">
            <v>7644</v>
          </cell>
          <cell r="C764" t="str">
            <v>ACOPLE GRP 2000mm  (PN 1 BAR) - NO INCLUYE TRANSPORTE</v>
          </cell>
          <cell r="D764" t="str">
            <v>UN</v>
          </cell>
          <cell r="E764">
            <v>2596806</v>
          </cell>
          <cell r="F764" t="str">
            <v>Actualización 2022 -I + MO 2023</v>
          </cell>
          <cell r="G764" t="str">
            <v>PRECIOS IDU</v>
          </cell>
        </row>
        <row r="765">
          <cell r="B765">
            <v>7645</v>
          </cell>
          <cell r="C765" t="str">
            <v>TUBERIA GRP 1800 (600mm-2400mm FLUJO LIBRE) PN 1 BAR SN 5000 - NO INCLUYE TRANSPORTE</v>
          </cell>
          <cell r="D765" t="str">
            <v>ML</v>
          </cell>
          <cell r="E765">
            <v>5484880</v>
          </cell>
          <cell r="F765" t="str">
            <v>Actualización 2022 -I + MO 2023</v>
          </cell>
          <cell r="G765" t="str">
            <v>PRECIOS IDU</v>
          </cell>
        </row>
        <row r="766">
          <cell r="B766">
            <v>7646</v>
          </cell>
          <cell r="C766" t="str">
            <v>TUBERIA GRP 2000 (600mm-2400mm FLUJO LIBRE) PN 1 BAR SN 5000 - NO INCLUYE TRANSPORTE</v>
          </cell>
          <cell r="D766" t="str">
            <v>ML</v>
          </cell>
          <cell r="E766">
            <v>6679631</v>
          </cell>
          <cell r="F766" t="str">
            <v>Actualización 2022 -I + MO 2023</v>
          </cell>
          <cell r="G766" t="str">
            <v>PRECIOS IDU</v>
          </cell>
        </row>
        <row r="767">
          <cell r="B767">
            <v>7647</v>
          </cell>
          <cell r="C767" t="str">
            <v>ACOPLE GRP 2400mm - PN 1 BAR - NO INCLUYE TRANSPORTE</v>
          </cell>
          <cell r="D767" t="str">
            <v>UN</v>
          </cell>
          <cell r="E767">
            <v>3109876</v>
          </cell>
          <cell r="F767" t="str">
            <v>Actualización 2022 -I + MO 2023</v>
          </cell>
          <cell r="G767" t="str">
            <v>PRECIOS IDU</v>
          </cell>
        </row>
        <row r="768">
          <cell r="B768">
            <v>7648</v>
          </cell>
          <cell r="C768" t="str">
            <v>TUBERIA GRP 2400 (600mm-2400mm FLUJO LIBRE) - PN 1 BAR SN 5000 - NO INCLUYE TRANSPORTE</v>
          </cell>
          <cell r="D768" t="str">
            <v>ML</v>
          </cell>
          <cell r="E768">
            <v>9469343</v>
          </cell>
          <cell r="F768" t="str">
            <v>Actualización 2022 -I + MO 2023</v>
          </cell>
          <cell r="G768" t="str">
            <v>PRECIOS IDU</v>
          </cell>
        </row>
        <row r="769">
          <cell r="B769">
            <v>7650</v>
          </cell>
          <cell r="C769" t="str">
            <v>RECUBRIMIENTO BARRERA EPOXICO</v>
          </cell>
          <cell r="D769" t="str">
            <v>GLN</v>
          </cell>
          <cell r="E769">
            <v>171785</v>
          </cell>
          <cell r="F769" t="str">
            <v>Actualización 2022 -I + MO 2023</v>
          </cell>
          <cell r="G769" t="str">
            <v>PRECIOS IDU</v>
          </cell>
        </row>
        <row r="770">
          <cell r="B770">
            <v>7651</v>
          </cell>
          <cell r="C770" t="str">
            <v>CATALIZADOR BARRERA EPOXICA COMPONENTE B</v>
          </cell>
          <cell r="D770" t="str">
            <v>GLN</v>
          </cell>
          <cell r="E770">
            <v>110509</v>
          </cell>
          <cell r="F770" t="str">
            <v>Actualización 2022 -I + MO 2023</v>
          </cell>
          <cell r="G770" t="str">
            <v>PRECIOS IDU</v>
          </cell>
        </row>
        <row r="771">
          <cell r="B771">
            <v>7652</v>
          </cell>
          <cell r="C771" t="str">
            <v>RECUBRIMIENTO EN ESMALTE URETANO GRIS</v>
          </cell>
          <cell r="D771" t="str">
            <v>GLN</v>
          </cell>
          <cell r="E771">
            <v>226271</v>
          </cell>
          <cell r="F771" t="str">
            <v>Actualización 2022 -I + MO 2023</v>
          </cell>
          <cell r="G771" t="str">
            <v>PRECIOS IDU</v>
          </cell>
        </row>
        <row r="772">
          <cell r="B772">
            <v>7653</v>
          </cell>
          <cell r="C772" t="str">
            <v>CATALIZADOR ESMALTE  URETANO (COMPONENTE B)</v>
          </cell>
          <cell r="D772" t="str">
            <v>GLN</v>
          </cell>
          <cell r="E772">
            <v>360000</v>
          </cell>
          <cell r="F772" t="str">
            <v>Actualización 2022 -I + MO 2023</v>
          </cell>
          <cell r="G772" t="str">
            <v>PRECIOS IDU</v>
          </cell>
        </row>
        <row r="773">
          <cell r="B773">
            <v>7654</v>
          </cell>
          <cell r="C773" t="str">
            <v>DISOLVENTE EPOXICO</v>
          </cell>
          <cell r="D773" t="str">
            <v>GLN</v>
          </cell>
          <cell r="E773">
            <v>48000</v>
          </cell>
          <cell r="F773" t="str">
            <v>Actualización 2022 -I + MO 2023</v>
          </cell>
          <cell r="G773" t="str">
            <v>PRECIOS IDU</v>
          </cell>
        </row>
        <row r="774">
          <cell r="B774">
            <v>7655</v>
          </cell>
          <cell r="C774" t="str">
            <v>DISOLVENTE URETANO</v>
          </cell>
          <cell r="D774" t="str">
            <v>GLN</v>
          </cell>
          <cell r="E774">
            <v>44000</v>
          </cell>
          <cell r="F774" t="str">
            <v>Actualización 2022 -I + MO 2023</v>
          </cell>
          <cell r="G774" t="str">
            <v>PRECIOS IDU</v>
          </cell>
        </row>
        <row r="775">
          <cell r="B775">
            <v>7656</v>
          </cell>
          <cell r="C775" t="str">
            <v>IMPRIMANTE EPOXICO RICO EN ZINC</v>
          </cell>
          <cell r="D775" t="str">
            <v>GLN</v>
          </cell>
          <cell r="E775">
            <v>145000</v>
          </cell>
          <cell r="F775" t="str">
            <v>Actualización 2022 -I + MO 2023</v>
          </cell>
          <cell r="G775" t="str">
            <v>PRECIOS IDU</v>
          </cell>
        </row>
        <row r="776">
          <cell r="B776">
            <v>7657</v>
          </cell>
          <cell r="C776" t="str">
            <v>CATALIZADOR PARA IMPRIMANTE EPOXICO RICO EN ZINC</v>
          </cell>
          <cell r="D776" t="str">
            <v>GLN</v>
          </cell>
          <cell r="E776">
            <v>122505</v>
          </cell>
          <cell r="F776" t="str">
            <v>Actualización 2022 -I + MO 2023</v>
          </cell>
          <cell r="G776" t="str">
            <v>PRECIOS IDU</v>
          </cell>
        </row>
        <row r="777">
          <cell r="B777">
            <v>7658</v>
          </cell>
          <cell r="C777" t="str">
            <v>MEZCLA ASFÁLTICA EN CALIENTE CON ASFALTO MODIFICADO CON GRANO DE CAUCHO RECICLADO (GCR)</v>
          </cell>
          <cell r="D777" t="str">
            <v>M3</v>
          </cell>
          <cell r="E777">
            <v>821100</v>
          </cell>
          <cell r="F777" t="str">
            <v>Actualización 2022 -I + MO 2023</v>
          </cell>
          <cell r="G777" t="str">
            <v>PRECIOS IDU</v>
          </cell>
        </row>
        <row r="778">
          <cell r="B778">
            <v>7664</v>
          </cell>
          <cell r="C778" t="str">
            <v>SEÑALETICA SITP 1-2 RUTAS H=3.75 CON O SIN CENEFA</v>
          </cell>
          <cell r="D778" t="str">
            <v>UN</v>
          </cell>
          <cell r="E778">
            <v>1026607</v>
          </cell>
          <cell r="F778" t="str">
            <v>Actualización 2022 -I + MO 2023</v>
          </cell>
          <cell r="G778" t="str">
            <v>PRECIOS IDU</v>
          </cell>
        </row>
        <row r="779">
          <cell r="B779">
            <v>7680</v>
          </cell>
          <cell r="C779" t="str">
            <v>PINTURA EN ESMALTE DOMESTICO</v>
          </cell>
          <cell r="D779" t="str">
            <v>GLN</v>
          </cell>
          <cell r="E779">
            <v>55330</v>
          </cell>
          <cell r="F779" t="str">
            <v>Actualización 2022 -I + MO 2023</v>
          </cell>
          <cell r="G779" t="str">
            <v>PRECIOS IDU</v>
          </cell>
        </row>
        <row r="780">
          <cell r="B780">
            <v>7686</v>
          </cell>
          <cell r="C780" t="str">
            <v>BASE GRANULAR BG_B CON RECICLADO DE CONCRETO HIDRAULICO</v>
          </cell>
          <cell r="D780" t="str">
            <v>M3</v>
          </cell>
          <cell r="E780">
            <v>67949</v>
          </cell>
          <cell r="F780" t="str">
            <v>Actualización 2022 -I + MO 2023</v>
          </cell>
          <cell r="G780" t="str">
            <v>PRECIOS IDU</v>
          </cell>
        </row>
        <row r="781">
          <cell r="B781">
            <v>7687</v>
          </cell>
          <cell r="C781" t="str">
            <v>BASE GRANULAR BG_A CON RECICLADO DE CONCRETO HIDRAULICO</v>
          </cell>
          <cell r="D781" t="str">
            <v>M3</v>
          </cell>
          <cell r="E781">
            <v>80742</v>
          </cell>
          <cell r="F781" t="str">
            <v>Actualización 2022 -I + MO 2023</v>
          </cell>
          <cell r="G781" t="str">
            <v>PRECIOS IDU</v>
          </cell>
        </row>
        <row r="782">
          <cell r="B782">
            <v>7688</v>
          </cell>
          <cell r="C782" t="str">
            <v>BASE GRANULAR BG_C CON RECICLADO DE CONCRETO HIDRAULICO</v>
          </cell>
          <cell r="D782" t="str">
            <v>M3</v>
          </cell>
          <cell r="E782">
            <v>66045</v>
          </cell>
          <cell r="F782" t="str">
            <v>Actualización 2022 -I + MO 2023</v>
          </cell>
          <cell r="G782" t="str">
            <v>PRECIOS IDU</v>
          </cell>
        </row>
        <row r="783">
          <cell r="B783">
            <v>7689</v>
          </cell>
          <cell r="C783" t="str">
            <v>SUBBASE GRANULAR SBG_A CON RECICLADO DE CONCRETO HIDRAULICO</v>
          </cell>
          <cell r="D783" t="str">
            <v>M3</v>
          </cell>
          <cell r="E783">
            <v>68663</v>
          </cell>
          <cell r="F783" t="str">
            <v>Actualización 2022 -I + MO 2023</v>
          </cell>
          <cell r="G783" t="str">
            <v>PRECIOS IDU</v>
          </cell>
        </row>
        <row r="784">
          <cell r="B784">
            <v>7690</v>
          </cell>
          <cell r="C784" t="str">
            <v>SUBBASE GRANULAR SBG_B CON RECICLADO DE CONCRETO HIDRAULICO</v>
          </cell>
          <cell r="D784" t="str">
            <v>M3</v>
          </cell>
          <cell r="E784">
            <v>61523</v>
          </cell>
          <cell r="F784" t="str">
            <v>Actualización 2022 -I + MO 2023</v>
          </cell>
          <cell r="G784" t="str">
            <v>PRECIOS IDU</v>
          </cell>
        </row>
        <row r="785">
          <cell r="B785">
            <v>7691</v>
          </cell>
          <cell r="C785" t="str">
            <v>SUBBASE GRANULAR SBG_C CON RECICLADO DE CONCRETO HIDRAULICO</v>
          </cell>
          <cell r="D785" t="str">
            <v>M3</v>
          </cell>
          <cell r="E785">
            <v>61523</v>
          </cell>
          <cell r="F785" t="str">
            <v>Actualización 2022 -I + MO 2023</v>
          </cell>
          <cell r="G785" t="str">
            <v>PRECIOS IDU</v>
          </cell>
        </row>
        <row r="786">
          <cell r="B786">
            <v>7692</v>
          </cell>
          <cell r="C786" t="str">
            <v>SUBBASE GRANULAR CON RECICLADO DE CONCRETO ASFALTICO</v>
          </cell>
          <cell r="D786" t="str">
            <v>M3</v>
          </cell>
          <cell r="E786">
            <v>59500</v>
          </cell>
          <cell r="F786" t="str">
            <v>Actualización 2022 -I + MO 2023</v>
          </cell>
          <cell r="G786" t="str">
            <v>PRECIOS IDU</v>
          </cell>
        </row>
        <row r="787">
          <cell r="B787">
            <v>7695</v>
          </cell>
          <cell r="C787" t="str">
            <v>SIERRA ELÉCTRICA CALADORA - POTENCIA DE 500 A 563 W</v>
          </cell>
          <cell r="D787" t="str">
            <v>HR</v>
          </cell>
          <cell r="E787">
            <v>1413</v>
          </cell>
          <cell r="F787" t="str">
            <v>Actualización 2022 -I + MO 2023</v>
          </cell>
          <cell r="G787" t="str">
            <v>PRECIOS IDU</v>
          </cell>
        </row>
        <row r="788">
          <cell r="B788">
            <v>7696</v>
          </cell>
          <cell r="C788" t="str">
            <v>DESTORNILLADOR DE IMPACTO</v>
          </cell>
          <cell r="D788" t="str">
            <v>HR</v>
          </cell>
          <cell r="E788">
            <v>1636</v>
          </cell>
          <cell r="F788" t="str">
            <v>Actualización 2022 -I + MO 2023</v>
          </cell>
          <cell r="G788" t="str">
            <v>PRECIOS IDU</v>
          </cell>
        </row>
        <row r="789">
          <cell r="B789">
            <v>7697</v>
          </cell>
          <cell r="C789" t="str">
            <v>PLANTA ELECTRICA POTENCIA ELÉCTRICA GENERADA 4KW - INCLUYE COMBUSTIBLE</v>
          </cell>
          <cell r="D789" t="str">
            <v>HR</v>
          </cell>
          <cell r="E789">
            <v>6464</v>
          </cell>
          <cell r="F789" t="str">
            <v>Actualización 2022 -I + MO 2023</v>
          </cell>
          <cell r="G789" t="str">
            <v>PRECIOS IDU</v>
          </cell>
        </row>
        <row r="790">
          <cell r="B790">
            <v>7698</v>
          </cell>
          <cell r="C790" t="str">
            <v>PULIDORA MANUAL ELECTRICA</v>
          </cell>
          <cell r="D790" t="str">
            <v>HR</v>
          </cell>
          <cell r="E790">
            <v>1636</v>
          </cell>
          <cell r="F790" t="str">
            <v>Actualización 2022 -I + MO 2023</v>
          </cell>
          <cell r="G790" t="str">
            <v>PRECIOS IDU</v>
          </cell>
        </row>
        <row r="791">
          <cell r="B791">
            <v>7699</v>
          </cell>
          <cell r="C791" t="str">
            <v>DISCO DE CORTE METAL 7 X 1/8"</v>
          </cell>
          <cell r="D791" t="str">
            <v>UN</v>
          </cell>
          <cell r="E791">
            <v>4640</v>
          </cell>
          <cell r="F791" t="str">
            <v>Actualización 2022 -I + MO 2023</v>
          </cell>
          <cell r="G791" t="str">
            <v>PRECIOS IDU</v>
          </cell>
        </row>
        <row r="792">
          <cell r="B792">
            <v>7700</v>
          </cell>
          <cell r="C792" t="str">
            <v>DISCO ABRASIVO DESBASTE METAL 7 X 1/4"</v>
          </cell>
          <cell r="D792" t="str">
            <v>UN</v>
          </cell>
          <cell r="E792">
            <v>7600</v>
          </cell>
          <cell r="F792" t="str">
            <v>Actualización 2022 -I + MO 2023</v>
          </cell>
          <cell r="G792" t="str">
            <v>PRECIOS IDU</v>
          </cell>
        </row>
        <row r="793">
          <cell r="B793">
            <v>7701</v>
          </cell>
          <cell r="C793" t="str">
            <v>TALADRO ROTOPERCUTOR - POTENCIA DE 860 A 1030 WATTS</v>
          </cell>
          <cell r="D793" t="str">
            <v>HR</v>
          </cell>
          <cell r="E793">
            <v>3421</v>
          </cell>
          <cell r="F793" t="str">
            <v>Actualización 2022 -I + MO 2023</v>
          </cell>
          <cell r="G793" t="str">
            <v>PRECIOS IDU</v>
          </cell>
        </row>
        <row r="794">
          <cell r="B794">
            <v>7702</v>
          </cell>
          <cell r="C794" t="str">
            <v>PISO EN ALUMINIO PARA PUENTES PEATONALES Y ESTACIONES TRANSMILENIO EN ALEACIÓN AA6070 - INCLUYE PERFILES DE ALUMINIO DE 30.5mm DE ALTURA Y 100mm DE ANCHO, SIN TROQUELAR.</v>
          </cell>
          <cell r="D794" t="str">
            <v>M2</v>
          </cell>
          <cell r="E794">
            <v>389546</v>
          </cell>
          <cell r="F794" t="str">
            <v>Actualización 2022 -I + MO 2023</v>
          </cell>
          <cell r="G794" t="str">
            <v>PRECIOS IDU</v>
          </cell>
        </row>
        <row r="795">
          <cell r="B795">
            <v>7707</v>
          </cell>
          <cell r="C795" t="str">
            <v>GUADAÑADORA - POTENCIA DE 1.3 A 1.7 KW</v>
          </cell>
          <cell r="D795" t="str">
            <v>DIA</v>
          </cell>
          <cell r="E795">
            <v>31900</v>
          </cell>
          <cell r="F795" t="str">
            <v>Actualización 2022 -I + MO 2023</v>
          </cell>
          <cell r="G795" t="str">
            <v>PRECIOS IDU</v>
          </cell>
        </row>
        <row r="796">
          <cell r="B796">
            <v>7710</v>
          </cell>
          <cell r="C796" t="str">
            <v>PLAQUETA TIPO REJILLA (PEATONAL) 0.40 x 0.40 e= 6cm</v>
          </cell>
          <cell r="D796" t="str">
            <v>UN</v>
          </cell>
          <cell r="E796">
            <v>77916</v>
          </cell>
          <cell r="F796" t="str">
            <v>Actualización 2022 -I + MO 2023</v>
          </cell>
          <cell r="G796" t="str">
            <v>PRECIOS IDU</v>
          </cell>
        </row>
        <row r="797">
          <cell r="B797">
            <v>7713</v>
          </cell>
          <cell r="C797" t="str">
            <v>CODO PVC 45° D= 1 1/2"</v>
          </cell>
          <cell r="D797" t="str">
            <v>UN</v>
          </cell>
          <cell r="E797">
            <v>8115</v>
          </cell>
          <cell r="F797" t="str">
            <v>Actualización 2022 -I + MO 2023</v>
          </cell>
          <cell r="G797" t="str">
            <v>PRECIOS IDU</v>
          </cell>
        </row>
        <row r="798">
          <cell r="B798">
            <v>7714</v>
          </cell>
          <cell r="C798" t="str">
            <v>LLAMA AMARILLA (suministro y plantación. incluye tierra negra )</v>
          </cell>
          <cell r="D798" t="str">
            <v>M2</v>
          </cell>
          <cell r="E798">
            <v>38000</v>
          </cell>
          <cell r="F798" t="str">
            <v>Actualización 2022 -I + MO 2023</v>
          </cell>
          <cell r="G798" t="str">
            <v>PRECIOS IDU</v>
          </cell>
        </row>
        <row r="799">
          <cell r="B799">
            <v>7715</v>
          </cell>
          <cell r="C799" t="str">
            <v>COLA DE ZORRO (Suministro y plantación, incluye tierra negra , transporte y disposición final de escombros)</v>
          </cell>
          <cell r="D799" t="str">
            <v>M2</v>
          </cell>
          <cell r="E799">
            <v>48000</v>
          </cell>
          <cell r="F799" t="str">
            <v>Actualización 2022 -I + MO 2023</v>
          </cell>
          <cell r="G799" t="str">
            <v>PRECIOS IDU</v>
          </cell>
        </row>
        <row r="800">
          <cell r="B800">
            <v>7717</v>
          </cell>
          <cell r="C800" t="str">
            <v>EUCALIPTO POMARROSO H=1.5mt (Incluye siembra caja, tierra, abono y tutor)</v>
          </cell>
          <cell r="D800" t="str">
            <v>UN</v>
          </cell>
          <cell r="E800">
            <v>138000</v>
          </cell>
          <cell r="F800" t="str">
            <v>Actualización 2022 -I + MO 2023</v>
          </cell>
          <cell r="G800" t="str">
            <v>PRECIOS IDU</v>
          </cell>
        </row>
        <row r="801">
          <cell r="B801">
            <v>7718</v>
          </cell>
          <cell r="C801" t="str">
            <v>CHICALA H=1.5 (Incluye siembra, caja, tierra,  abono y tutor)</v>
          </cell>
          <cell r="D801" t="str">
            <v>UN</v>
          </cell>
          <cell r="E801">
            <v>97500</v>
          </cell>
          <cell r="F801" t="str">
            <v>Actualización 2022 -I + MO 2023</v>
          </cell>
          <cell r="G801" t="str">
            <v>PRECIOS IDU</v>
          </cell>
        </row>
        <row r="802">
          <cell r="B802">
            <v>7720</v>
          </cell>
          <cell r="C802" t="str">
            <v>JAZMIN CHINO H= 1.5 mt (Incluye siembra, caja, tierra, abono y tutor</v>
          </cell>
          <cell r="D802" t="str">
            <v>UN</v>
          </cell>
          <cell r="E802">
            <v>122500</v>
          </cell>
          <cell r="F802" t="str">
            <v>Actualización 2022 -I + MO 2023</v>
          </cell>
          <cell r="G802" t="str">
            <v>PRECIOS IDU</v>
          </cell>
        </row>
        <row r="803">
          <cell r="B803">
            <v>7722</v>
          </cell>
          <cell r="C803" t="str">
            <v>TUBERIA PVC PRESION E.L. D=1 1/2" RDE21 PSI 200</v>
          </cell>
          <cell r="D803" t="str">
            <v>ML</v>
          </cell>
          <cell r="E803">
            <v>13783</v>
          </cell>
          <cell r="F803" t="str">
            <v>Actualización 2022 -I + MO 2023</v>
          </cell>
          <cell r="G803" t="str">
            <v>PRECIOS IDU</v>
          </cell>
        </row>
        <row r="804">
          <cell r="B804">
            <v>7723</v>
          </cell>
          <cell r="C804" t="str">
            <v>BLOQUEO Y TRANSPLANTE DE ARBOLES DE 1-5mt (Incluye transporte, recolección)</v>
          </cell>
          <cell r="D804" t="str">
            <v>UN</v>
          </cell>
          <cell r="E804">
            <v>1000000</v>
          </cell>
          <cell r="F804" t="str">
            <v>Actualización 2022 -I + MO 2023</v>
          </cell>
          <cell r="G804" t="str">
            <v>PRECIOS IDU</v>
          </cell>
        </row>
        <row r="805">
          <cell r="B805">
            <v>7724</v>
          </cell>
          <cell r="C805" t="str">
            <v>BLOQUEO Y TRANSPLANTE DE ARBOLES DE 5 - 10mt (Incluye transporte, recolección)</v>
          </cell>
          <cell r="D805" t="str">
            <v>UN</v>
          </cell>
          <cell r="E805">
            <v>1500000</v>
          </cell>
          <cell r="F805" t="str">
            <v>Actualización 2022 -I + MO 2023</v>
          </cell>
          <cell r="G805" t="str">
            <v>PRECIOS IDU</v>
          </cell>
        </row>
        <row r="806">
          <cell r="B806">
            <v>7725</v>
          </cell>
          <cell r="C806" t="str">
            <v>BLOQUEO Y TRANSPLANTE DE ARBOLES DE 10 - 15mt (Incluye transporte, recolección)</v>
          </cell>
          <cell r="D806" t="str">
            <v>UN</v>
          </cell>
          <cell r="E806">
            <v>2000000</v>
          </cell>
          <cell r="F806" t="str">
            <v>Actualización 2022 -I + MO 2023</v>
          </cell>
          <cell r="G806" t="str">
            <v>PRECIOS IDU</v>
          </cell>
        </row>
        <row r="807">
          <cell r="B807">
            <v>7727</v>
          </cell>
          <cell r="C807" t="str">
            <v>TUBERIA ACERO AL CARBON SIN COSTURA SCH40 D=3"</v>
          </cell>
          <cell r="D807" t="str">
            <v>ML</v>
          </cell>
          <cell r="E807">
            <v>64647</v>
          </cell>
          <cell r="F807" t="str">
            <v>Actualización 2022 -I + MO 2023</v>
          </cell>
          <cell r="G807" t="str">
            <v>PRECIOS IDU</v>
          </cell>
        </row>
        <row r="808">
          <cell r="B808">
            <v>7728</v>
          </cell>
          <cell r="C808" t="str">
            <v>TUBERIA ACERO AL CARBON SIN COSTURA SCH40 D=4"</v>
          </cell>
          <cell r="D808" t="str">
            <v>ML</v>
          </cell>
          <cell r="E808">
            <v>102108</v>
          </cell>
          <cell r="F808" t="str">
            <v>Actualización 2022 -I + MO 2023</v>
          </cell>
          <cell r="G808" t="str">
            <v>PRECIOS IDU</v>
          </cell>
        </row>
        <row r="809">
          <cell r="B809">
            <v>7729</v>
          </cell>
          <cell r="C809" t="str">
            <v>TUBERIA ACERO AL CARBON SIN COSTURA SCH40 D=6"</v>
          </cell>
          <cell r="D809" t="str">
            <v>ML</v>
          </cell>
          <cell r="E809">
            <v>176663</v>
          </cell>
          <cell r="F809" t="str">
            <v>Actualización 2022 -I + MO 2023</v>
          </cell>
          <cell r="G809" t="str">
            <v>PRECIOS IDU</v>
          </cell>
        </row>
        <row r="810">
          <cell r="B810">
            <v>7730</v>
          </cell>
          <cell r="C810" t="str">
            <v>TUBERIA ACERO AL CARBON SIN COSTURA SCH40 D=8"</v>
          </cell>
          <cell r="D810" t="str">
            <v>ML</v>
          </cell>
          <cell r="E810">
            <v>249783</v>
          </cell>
          <cell r="F810" t="str">
            <v>Actualización 2022 -I + MO 2023</v>
          </cell>
          <cell r="G810" t="str">
            <v>PRECIOS IDU</v>
          </cell>
        </row>
        <row r="811">
          <cell r="B811">
            <v>7733</v>
          </cell>
          <cell r="C811" t="str">
            <v>TRANSPORTE TUBERIA ACERO AL CARBON</v>
          </cell>
          <cell r="D811" t="str">
            <v>KG</v>
          </cell>
          <cell r="E811">
            <v>32</v>
          </cell>
          <cell r="F811" t="str">
            <v>Actualización 2022 -I + MO 2023</v>
          </cell>
          <cell r="G811" t="str">
            <v>PRECIOS IDU</v>
          </cell>
        </row>
        <row r="812">
          <cell r="B812">
            <v>7737</v>
          </cell>
          <cell r="C812" t="str">
            <v>ANALISIS GRANULOMETRICO  DE LOS AGREGADOS GRUESO Y FINO. Norma técnica: INV E 213-13 NTC 77-2007.</v>
          </cell>
          <cell r="D812" t="str">
            <v>UN</v>
          </cell>
          <cell r="E812">
            <v>85085</v>
          </cell>
          <cell r="F812" t="str">
            <v>Actualización 2022 -I + MO 2023</v>
          </cell>
          <cell r="G812" t="str">
            <v>PRECIOS IDU</v>
          </cell>
        </row>
        <row r="813">
          <cell r="B813">
            <v>7738</v>
          </cell>
          <cell r="C813" t="str">
            <v>RESISTENCIA A LA DEGRADACIÓN DE LOS AGREGADOS DE TAMAÑOS MENORES DE 37.5 MM (1½") POR MEDIO DE LA MÁQUINA DE LOS ÁNGELES (SIN TRITURACIÓN DE LOS AGREGADOS). Norma técnica: INV E 218-13 NTC 98-2012.</v>
          </cell>
          <cell r="D813" t="str">
            <v>UN</v>
          </cell>
          <cell r="E813">
            <v>111265</v>
          </cell>
          <cell r="F813" t="str">
            <v>Actualización 2022 -I + MO 2023</v>
          </cell>
          <cell r="G813" t="str">
            <v>PRECIOS IDU</v>
          </cell>
        </row>
        <row r="814">
          <cell r="B814">
            <v>7743</v>
          </cell>
          <cell r="C814" t="str">
            <v>PORCENTAJE DE PARTÍCULAS FRACTURADAS EN UN AGREGADO GRUESO. Norma técnica: INV E 227-13.</v>
          </cell>
          <cell r="D814" t="str">
            <v>UN</v>
          </cell>
          <cell r="E814">
            <v>54978</v>
          </cell>
          <cell r="F814" t="str">
            <v>Actualización 2022 -I + MO 2023</v>
          </cell>
          <cell r="G814" t="str">
            <v>PRECIOS IDU</v>
          </cell>
        </row>
        <row r="815">
          <cell r="B815">
            <v>7744</v>
          </cell>
          <cell r="C815" t="str">
            <v>ÍNDICES DE APLANAMIENTO Y ALARGAMIENTO DE LOS AGREGADOS PARA CARRETERAS. Norma técnica: INV E 230-13.</v>
          </cell>
          <cell r="D815" t="str">
            <v>UN</v>
          </cell>
          <cell r="E815">
            <v>95200</v>
          </cell>
          <cell r="F815" t="str">
            <v>Actualización 2022 -I + MO 2023</v>
          </cell>
          <cell r="G815" t="str">
            <v>PRECIOS IDU</v>
          </cell>
        </row>
        <row r="816">
          <cell r="B816">
            <v>7750</v>
          </cell>
          <cell r="C816" t="str">
            <v>DENSIDAD, DENSIDAD RELATIVA (GRAVEDAD ESPECÍFICA) Y ABSORCIÓN DEL AGREGADO FINO. Norma técnica: INV E 222-13 NTC-237-1995.</v>
          </cell>
          <cell r="D816" t="str">
            <v>UN</v>
          </cell>
          <cell r="E816">
            <v>75565</v>
          </cell>
          <cell r="F816" t="str">
            <v>Actualización 2022 -I + MO 2023</v>
          </cell>
          <cell r="G816" t="str">
            <v>PRECIOS IDU</v>
          </cell>
        </row>
        <row r="817">
          <cell r="B817">
            <v>7752</v>
          </cell>
          <cell r="C817" t="str">
            <v>PENETRACION DE LOS MATERIALES BITUMINOSOS. Norma técnica: INV E - 706 - 13 NTC 5028 ASTM D5.</v>
          </cell>
          <cell r="D817" t="str">
            <v>UN</v>
          </cell>
          <cell r="E817">
            <v>107100</v>
          </cell>
          <cell r="F817" t="str">
            <v>Actualización 2022 -I + MO 2023</v>
          </cell>
          <cell r="G817" t="str">
            <v>PRECIOS IDU</v>
          </cell>
        </row>
        <row r="818">
          <cell r="B818">
            <v>7754</v>
          </cell>
          <cell r="C818" t="str">
            <v>DUCTILIDAD DE LOS MATERIALES ASFÁLTICOS. Norma técnica: INV E-702-13 ASTM D113.</v>
          </cell>
          <cell r="D818" t="str">
            <v>UN</v>
          </cell>
          <cell r="E818">
            <v>108000</v>
          </cell>
          <cell r="F818" t="str">
            <v>Actualización 2022 -I + MO 2023</v>
          </cell>
          <cell r="G818" t="str">
            <v>PRECIOS IDU</v>
          </cell>
        </row>
        <row r="819">
          <cell r="B819">
            <v>7755</v>
          </cell>
          <cell r="C819" t="str">
            <v>EVALUACIÓN DE LA SUSCEPTIBILIDAD AL AGUA DE LAS MEZCLAS DE CONCRETO ASFÁLTICO UTILIZANDO LA PRUEBA DE TRACCIÓN INDIRECTA (Séis probetas). Norma técnica: INV E - 725 - 13 AASHTO T 283 ASTM D4867/D4867M.</v>
          </cell>
          <cell r="D819" t="str">
            <v>UN</v>
          </cell>
          <cell r="E819">
            <v>804700</v>
          </cell>
          <cell r="F819" t="str">
            <v>Actualización 2022 -I + MO 2023</v>
          </cell>
          <cell r="G819">
            <v>804700</v>
          </cell>
        </row>
        <row r="820">
          <cell r="B820">
            <v>7758</v>
          </cell>
          <cell r="C820" t="str">
            <v>ENSAYO DE TENSIÓN INDIRECTA PARA DETERMINAR EL MÓDULO RESILIENTE DE MEZCLAS ASFÁLTICAS (3 TEMPERATURAS Y 3 FRECUENCIAS). Norma técnica: INV E - 749 - 13 UNE-EN 12697-26 Anexo F ASTM D7369.</v>
          </cell>
          <cell r="D820" t="str">
            <v>UN</v>
          </cell>
          <cell r="E820">
            <v>1300000</v>
          </cell>
          <cell r="F820" t="str">
            <v>Actualización 2022 -I + MO 2023</v>
          </cell>
          <cell r="G820" t="str">
            <v>PRECIOS IDU</v>
          </cell>
        </row>
        <row r="821">
          <cell r="B821">
            <v>7762</v>
          </cell>
          <cell r="C821" t="str">
            <v>MÓDULO DE ELASTICIDAD ESTÁTICO Y RELACIÓN DE POISSON DEL CONCRETO EN COMPRESIÓN. Norma técnica: INV E - 749 - 13 UNE-EN 12697-26 Anexo F ASTM D7369.</v>
          </cell>
          <cell r="D821" t="str">
            <v>UN</v>
          </cell>
          <cell r="E821">
            <v>215895</v>
          </cell>
          <cell r="F821" t="str">
            <v>Actualización 2022 -I + MO 2023</v>
          </cell>
          <cell r="G821" t="str">
            <v>PRECIOS IDU</v>
          </cell>
        </row>
        <row r="822">
          <cell r="B822">
            <v>7766</v>
          </cell>
          <cell r="C822" t="str">
            <v>PUNTO DE ABLANDAMIENTO DE MATERIALES BITUMINOSOS (APARATO DE ANILLO Y BOLA). Norma técnica: INV E – 712 - 13 ASTM D36/D36M.</v>
          </cell>
          <cell r="D822" t="str">
            <v>UN</v>
          </cell>
          <cell r="E822">
            <v>145180</v>
          </cell>
          <cell r="F822" t="str">
            <v>Actualización 2022 -I + MO 2023</v>
          </cell>
          <cell r="G822" t="str">
            <v>PRECIOS IDU</v>
          </cell>
        </row>
        <row r="823">
          <cell r="B823">
            <v>7767</v>
          </cell>
          <cell r="C823" t="str">
            <v>ANDAMIO TUBULAR</v>
          </cell>
          <cell r="D823" t="str">
            <v>DIA</v>
          </cell>
          <cell r="E823">
            <v>916</v>
          </cell>
          <cell r="F823" t="str">
            <v>Actualización 2022 -I + MO 2023</v>
          </cell>
          <cell r="G823" t="str">
            <v>PRECIOS IDU</v>
          </cell>
        </row>
        <row r="824">
          <cell r="B824">
            <v>7769</v>
          </cell>
          <cell r="C824" t="str">
            <v>PLANCHON PARA ANDAMIO</v>
          </cell>
          <cell r="D824" t="str">
            <v>DIA</v>
          </cell>
          <cell r="E824">
            <v>357</v>
          </cell>
          <cell r="F824" t="str">
            <v>Actualización 2022 -I + MO 2023</v>
          </cell>
          <cell r="G824" t="str">
            <v>PRECIOS IDU</v>
          </cell>
        </row>
        <row r="825">
          <cell r="B825">
            <v>7770</v>
          </cell>
          <cell r="C825" t="str">
            <v>DISEÑO DE MEZCLAS ASFALTICAS METODO MARSHALL.</v>
          </cell>
          <cell r="D825" t="str">
            <v>UN</v>
          </cell>
          <cell r="E825">
            <v>1290400</v>
          </cell>
          <cell r="F825" t="str">
            <v>Actualización 2022 -I + MO 2023</v>
          </cell>
          <cell r="G825" t="str">
            <v>PRECIOS IDU</v>
          </cell>
        </row>
        <row r="826">
          <cell r="B826">
            <v>7772</v>
          </cell>
          <cell r="C826" t="str">
            <v>DEMANDA BIOQUÍMICA DE OXIGENO (DBO5). Norma técnica: SM 5210 B.</v>
          </cell>
          <cell r="D826" t="str">
            <v>UN</v>
          </cell>
          <cell r="E826">
            <v>38080</v>
          </cell>
          <cell r="F826" t="str">
            <v>Actualización 2022 -I + MO 2023</v>
          </cell>
          <cell r="G826" t="str">
            <v>PRECIOS IDU</v>
          </cell>
        </row>
        <row r="827">
          <cell r="B827">
            <v>7773</v>
          </cell>
          <cell r="C827" t="str">
            <v>DEMANDA QUÍMICA DE OXIGENO (DQO). Norma técnica: SM 5220 D.</v>
          </cell>
          <cell r="D827" t="str">
            <v>UN</v>
          </cell>
          <cell r="E827">
            <v>38080</v>
          </cell>
          <cell r="F827" t="str">
            <v>Actualización 2022 -I + MO 2023</v>
          </cell>
          <cell r="G827" t="str">
            <v>PRECIOS IDU</v>
          </cell>
        </row>
        <row r="828">
          <cell r="B828">
            <v>7774</v>
          </cell>
          <cell r="C828" t="str">
            <v>OXÍGENO DISUELTO, MODIFICACIÓN DE AZIDA. Norma técnica: SM 4500 - OC.</v>
          </cell>
          <cell r="D828" t="str">
            <v>UN</v>
          </cell>
          <cell r="E828">
            <v>7140</v>
          </cell>
          <cell r="F828" t="str">
            <v>Actualización 2022 -I + MO 2023</v>
          </cell>
          <cell r="G828" t="str">
            <v>PRECIOS IDU</v>
          </cell>
        </row>
        <row r="829">
          <cell r="B829">
            <v>7775</v>
          </cell>
          <cell r="C829" t="str">
            <v>NITROGENO TOTAL KSELDAHL. Norma técnica: SM 4500-NORG C.</v>
          </cell>
          <cell r="D829" t="str">
            <v>UN</v>
          </cell>
          <cell r="E829">
            <v>52320</v>
          </cell>
          <cell r="F829" t="str">
            <v>Actualización 2022 -I + MO 2023</v>
          </cell>
          <cell r="G829" t="str">
            <v>PRECIOS IDU</v>
          </cell>
        </row>
        <row r="830">
          <cell r="B830">
            <v>7776</v>
          </cell>
          <cell r="C830" t="str">
            <v>FOSFORO TOTAL. Norma técnica: SM 4500 - P B, E.</v>
          </cell>
          <cell r="D830" t="str">
            <v>UN</v>
          </cell>
          <cell r="E830">
            <v>21777</v>
          </cell>
          <cell r="F830" t="str">
            <v>Actualización 2022 -I + MO 2023</v>
          </cell>
          <cell r="G830" t="str">
            <v>PRECIOS IDU</v>
          </cell>
        </row>
        <row r="831">
          <cell r="B831">
            <v>7777</v>
          </cell>
          <cell r="C831" t="str">
            <v>COLIFORMES TOTALES FERMENTACIÓN TUBOS MÚLTIPLES. Norma técnica: SM 9221  B.</v>
          </cell>
          <cell r="D831" t="str">
            <v>UN</v>
          </cell>
          <cell r="E831">
            <v>39270</v>
          </cell>
          <cell r="F831" t="str">
            <v>Actualización 2022 -I + MO 2023</v>
          </cell>
          <cell r="G831" t="str">
            <v>PRECIOS IDU</v>
          </cell>
        </row>
        <row r="832">
          <cell r="B832">
            <v>7778</v>
          </cell>
          <cell r="C832" t="str">
            <v>COLIFORMES FECALES  FERMENTACIÓN TUBOS MÚLTIPLES. Norma técnica: SM 9221 E.</v>
          </cell>
          <cell r="D832" t="str">
            <v>UN</v>
          </cell>
          <cell r="E832">
            <v>41650</v>
          </cell>
          <cell r="F832" t="str">
            <v>Actualización 2022 -I + MO 2023</v>
          </cell>
          <cell r="G832" t="str">
            <v>PRECIOS IDU</v>
          </cell>
        </row>
        <row r="833">
          <cell r="B833">
            <v>7780</v>
          </cell>
          <cell r="C833" t="str">
            <v>POTASIO. Norma técnica: SM 3500 K - B.</v>
          </cell>
          <cell r="D833" t="str">
            <v>UN</v>
          </cell>
          <cell r="E833">
            <v>28560</v>
          </cell>
          <cell r="F833" t="str">
            <v>Actualización 2022 -I + MO 2023</v>
          </cell>
          <cell r="G833" t="str">
            <v>PRECIOS IDU</v>
          </cell>
        </row>
        <row r="834">
          <cell r="B834">
            <v>7781</v>
          </cell>
          <cell r="C834" t="str">
            <v>ACIDEZ TOTAL. Norma técnica: SM 2310 B.</v>
          </cell>
          <cell r="D834" t="str">
            <v>UN</v>
          </cell>
          <cell r="E834">
            <v>10091</v>
          </cell>
          <cell r="F834" t="str">
            <v>Actualización 2022 -I + MO 2023</v>
          </cell>
          <cell r="G834" t="str">
            <v>PRECIOS IDU</v>
          </cell>
        </row>
        <row r="835">
          <cell r="B835">
            <v>7782</v>
          </cell>
          <cell r="C835" t="str">
            <v>ALCALINIDAD TOTAL. Norma técnica: SM 2320 B.</v>
          </cell>
          <cell r="D835" t="str">
            <v>UN</v>
          </cell>
          <cell r="E835">
            <v>11662</v>
          </cell>
          <cell r="F835" t="str">
            <v>Actualización 2022 -I + MO 2023</v>
          </cell>
          <cell r="G835" t="str">
            <v>PRECIOS IDU</v>
          </cell>
        </row>
        <row r="836">
          <cell r="B836">
            <v>7783</v>
          </cell>
          <cell r="C836" t="str">
            <v>TURBIEDAD, MÉTODO NEFELOMÉTRICO. Norma técnica: SM 2130 B.</v>
          </cell>
          <cell r="D836" t="str">
            <v>UN</v>
          </cell>
          <cell r="E836">
            <v>6466</v>
          </cell>
          <cell r="F836" t="str">
            <v>Actualización 2022 -I + MO 2023</v>
          </cell>
          <cell r="G836" t="str">
            <v>PRECIOS IDU</v>
          </cell>
        </row>
        <row r="837">
          <cell r="B837">
            <v>7784</v>
          </cell>
          <cell r="C837" t="str">
            <v>GRASAS Y ACEITES. Norma técnica: SM 5520 B.</v>
          </cell>
          <cell r="D837" t="str">
            <v>UN</v>
          </cell>
          <cell r="E837">
            <v>42840</v>
          </cell>
          <cell r="F837" t="str">
            <v>Actualización 2022 -I + MO 2023</v>
          </cell>
          <cell r="G837" t="str">
            <v>PRECIOS IDU</v>
          </cell>
        </row>
        <row r="838">
          <cell r="B838">
            <v>7785</v>
          </cell>
          <cell r="C838" t="str">
            <v>SOLIDOS SUSPENDIDOS TOTALES, SECADO A 103°C - 105°C. Norma técnica: SM 2540 D.</v>
          </cell>
          <cell r="D838" t="str">
            <v>UN</v>
          </cell>
          <cell r="E838">
            <v>20230</v>
          </cell>
          <cell r="F838" t="str">
            <v>Actualización 2022 -I + MO 2023</v>
          </cell>
          <cell r="G838" t="str">
            <v>PRECIOS IDU</v>
          </cell>
        </row>
        <row r="839">
          <cell r="B839">
            <v>7786</v>
          </cell>
          <cell r="C839" t="str">
            <v>SOLIDOS DISUELTOS TOTALES. Norma técnica: SM 2540 C.</v>
          </cell>
          <cell r="D839" t="str">
            <v>UN</v>
          </cell>
          <cell r="E839">
            <v>20230</v>
          </cell>
          <cell r="F839" t="str">
            <v>Actualización 2022 -I + MO 2023</v>
          </cell>
          <cell r="G839" t="str">
            <v>PRECIOS IDU</v>
          </cell>
        </row>
        <row r="840">
          <cell r="B840">
            <v>7787</v>
          </cell>
          <cell r="C840" t="str">
            <v>SOLIDOS TOTALES, SECADO A 103°C - 105°C. Norma técnica: SM 2540 B  ASTM C 1603 2010.</v>
          </cell>
          <cell r="D840" t="str">
            <v>UN</v>
          </cell>
          <cell r="E840">
            <v>20230</v>
          </cell>
          <cell r="F840" t="str">
            <v>Actualización 2022 -I + MO 2023</v>
          </cell>
          <cell r="G840" t="str">
            <v>PRECIOS IDU</v>
          </cell>
        </row>
        <row r="841">
          <cell r="B841">
            <v>7788</v>
          </cell>
          <cell r="C841" t="str">
            <v>SOLIDOS SEDIMENTABLES. Norma técnica: SM 2540 F.</v>
          </cell>
          <cell r="D841" t="str">
            <v>UN</v>
          </cell>
          <cell r="E841">
            <v>8330</v>
          </cell>
          <cell r="F841" t="str">
            <v>Actualización 2022 -I + MO 2023</v>
          </cell>
          <cell r="G841" t="str">
            <v>PRECIOS IDU</v>
          </cell>
        </row>
        <row r="842">
          <cell r="B842">
            <v>7798</v>
          </cell>
          <cell r="C842" t="str">
            <v>PH. Norma técnica: SM 4500 - H + B  ASTM D 1293 2012.</v>
          </cell>
          <cell r="D842" t="str">
            <v>UN</v>
          </cell>
          <cell r="E842">
            <v>3332</v>
          </cell>
          <cell r="F842" t="str">
            <v>Actualización 2022 -I + MO 2023</v>
          </cell>
          <cell r="G842" t="str">
            <v>PRECIOS IDU</v>
          </cell>
        </row>
        <row r="843">
          <cell r="B843">
            <v>7800</v>
          </cell>
          <cell r="C843" t="str">
            <v>TEMPERATURA DEL AGUA. Norma técnica: SM 2550 B.</v>
          </cell>
          <cell r="D843" t="str">
            <v>UN</v>
          </cell>
          <cell r="E843">
            <v>2775</v>
          </cell>
          <cell r="F843" t="str">
            <v>Actualización 2022 -I + MO 2023</v>
          </cell>
          <cell r="G843" t="str">
            <v>PRECIOS IDU</v>
          </cell>
        </row>
        <row r="844">
          <cell r="B844">
            <v>7801</v>
          </cell>
          <cell r="C844" t="str">
            <v>COLOR VERDADERO. Norma técnica: SM 2120 B.</v>
          </cell>
          <cell r="D844" t="str">
            <v>UN</v>
          </cell>
          <cell r="E844">
            <v>10390</v>
          </cell>
          <cell r="F844" t="str">
            <v>Actualización 2022 -I + MO 2023</v>
          </cell>
          <cell r="G844" t="str">
            <v>PRECIOS IDU</v>
          </cell>
        </row>
        <row r="845">
          <cell r="B845">
            <v>7811</v>
          </cell>
          <cell r="C845" t="str">
            <v>CEPILLO INDUSTRIAL DE NYLON CON CABO DE 35CM A 42CM X 9CM X 17CM</v>
          </cell>
          <cell r="D845" t="str">
            <v>UN</v>
          </cell>
          <cell r="E845">
            <v>13978</v>
          </cell>
          <cell r="F845" t="str">
            <v>Actualización 2022 -I + MO 2023</v>
          </cell>
          <cell r="G845" t="str">
            <v>PRECIOS IDU</v>
          </cell>
        </row>
        <row r="846">
          <cell r="B846">
            <v>7812</v>
          </cell>
          <cell r="C846" t="str">
            <v>CARRETILLA  RUEDA NEUMATICA PLATON METALICO CAPACIDAD CINCO PIES CUBICOS MANGO MADERA TIPO BUGGY</v>
          </cell>
          <cell r="D846" t="str">
            <v>UN</v>
          </cell>
          <cell r="E846">
            <v>201100</v>
          </cell>
          <cell r="F846" t="str">
            <v>Actualización 2022 -I + MO 2023</v>
          </cell>
          <cell r="G846" t="str">
            <v>PRECIOS IDU</v>
          </cell>
        </row>
        <row r="847">
          <cell r="B847">
            <v>7813</v>
          </cell>
          <cell r="C847" t="str">
            <v>BARRA DE 18LB CON PUNTA Y PALA 150CM X 10CM</v>
          </cell>
          <cell r="D847" t="str">
            <v>UN</v>
          </cell>
          <cell r="E847">
            <v>64260</v>
          </cell>
          <cell r="F847" t="str">
            <v>Actualización 2022 -I + MO 2023</v>
          </cell>
          <cell r="G847" t="str">
            <v>PRECIOS IDU</v>
          </cell>
        </row>
        <row r="848">
          <cell r="B848">
            <v>7814</v>
          </cell>
          <cell r="C848" t="str">
            <v>SERRUCHO DE 20" DIENTE ENDURECIDO</v>
          </cell>
          <cell r="D848" t="str">
            <v>UN</v>
          </cell>
          <cell r="E848">
            <v>37900</v>
          </cell>
          <cell r="F848" t="str">
            <v>Actualización 2022 -I + MO 2023</v>
          </cell>
          <cell r="G848" t="str">
            <v>PRECIOS IDU</v>
          </cell>
        </row>
        <row r="849">
          <cell r="B849">
            <v>7818</v>
          </cell>
          <cell r="C849" t="str">
            <v>CAMILLA MADERA PRIMEROS AUXILIOS INMOVILIZADOR CABEZA</v>
          </cell>
          <cell r="D849" t="str">
            <v>UN</v>
          </cell>
          <cell r="E849">
            <v>205195</v>
          </cell>
          <cell r="F849" t="str">
            <v>Actualización 2022 -I + MO 2023</v>
          </cell>
          <cell r="G849" t="str">
            <v>PRECIOS IDU</v>
          </cell>
        </row>
        <row r="850">
          <cell r="B850">
            <v>7819</v>
          </cell>
          <cell r="C850" t="str">
            <v>EXTINTOR POLVO QUIMICO SECO DE 20LB TIPO ABC METALICO CON GANCHO Y AVISO</v>
          </cell>
          <cell r="D850" t="str">
            <v>UN</v>
          </cell>
          <cell r="E850">
            <v>56287</v>
          </cell>
          <cell r="F850" t="str">
            <v>Actualización 2022 -I + MO 2023</v>
          </cell>
          <cell r="G850" t="str">
            <v>PRECIOS IDU</v>
          </cell>
        </row>
        <row r="851">
          <cell r="B851">
            <v>7821</v>
          </cell>
          <cell r="C851" t="str">
            <v>BOTA LISA DIELECTRICA CON PUNTERA EN ACERO DE CAUCHO, CINTA AMARILLA, PUNTERA Y PLANTILLA EN ACERO</v>
          </cell>
          <cell r="D851" t="str">
            <v>PAR</v>
          </cell>
          <cell r="E851">
            <v>66521</v>
          </cell>
          <cell r="F851" t="str">
            <v>Actualización 2022 -I + MO 2023</v>
          </cell>
          <cell r="G851" t="str">
            <v>PRECIOS IDU</v>
          </cell>
        </row>
        <row r="852">
          <cell r="B852">
            <v>7822</v>
          </cell>
          <cell r="C852" t="str">
            <v>BOTA CUERO LISA NEGRA SEGURIDAD PUNTERA DE ACERO</v>
          </cell>
          <cell r="D852" t="str">
            <v>PAR</v>
          </cell>
          <cell r="E852">
            <v>45101</v>
          </cell>
          <cell r="F852" t="str">
            <v>Actualización 2022 -I + MO 2023</v>
          </cell>
          <cell r="G852" t="str">
            <v>PRECIOS IDU</v>
          </cell>
        </row>
        <row r="853">
          <cell r="B853">
            <v>7823</v>
          </cell>
          <cell r="C853" t="str">
            <v>BOTA DE CAUCHO, CINTA AMARILLA, PUNTERA Y PLANTILLA EN ACERO</v>
          </cell>
          <cell r="D853" t="str">
            <v>PAR</v>
          </cell>
          <cell r="E853">
            <v>105910</v>
          </cell>
          <cell r="F853" t="str">
            <v>Actualización 2022 -I + MO 2023</v>
          </cell>
          <cell r="G853" t="str">
            <v>PRECIOS IDU</v>
          </cell>
        </row>
        <row r="854">
          <cell r="B854">
            <v>7824</v>
          </cell>
          <cell r="C854" t="str">
            <v>PROTECTOR AUDITIVO TIPO TAPON DESECHABLE SIN CORDON</v>
          </cell>
          <cell r="D854" t="str">
            <v>PAR</v>
          </cell>
          <cell r="E854">
            <v>476</v>
          </cell>
          <cell r="F854" t="str">
            <v>Actualización 2022 -I + MO 2023</v>
          </cell>
          <cell r="G854" t="str">
            <v>PRECIOS IDU</v>
          </cell>
        </row>
        <row r="855">
          <cell r="B855">
            <v>7825</v>
          </cell>
          <cell r="C855" t="str">
            <v>MASCARILLA DESECHABLE CONTRA POLVOS Y PARTICULAS NO TOXICAS</v>
          </cell>
          <cell r="D855" t="str">
            <v>UN</v>
          </cell>
          <cell r="E855">
            <v>1785</v>
          </cell>
          <cell r="F855" t="str">
            <v>Actualización 2022 -I + MO 2023</v>
          </cell>
          <cell r="G855" t="str">
            <v>PRECIOS IDU</v>
          </cell>
        </row>
        <row r="856">
          <cell r="B856">
            <v>7826</v>
          </cell>
          <cell r="C856" t="str">
            <v>MASCARILLA DESECHABLE CON VALVULA CONTRA POLVO Y PARTICULAS NO TOXICAS</v>
          </cell>
          <cell r="D856" t="str">
            <v>UN</v>
          </cell>
          <cell r="E856">
            <v>4641</v>
          </cell>
          <cell r="F856" t="str">
            <v>Actualización 2022 -I + MO 2023</v>
          </cell>
          <cell r="G856">
            <v>4641</v>
          </cell>
        </row>
        <row r="857">
          <cell r="B857">
            <v>7827</v>
          </cell>
          <cell r="C857" t="str">
            <v>PROTECTOR AUDITIVO TIPO TAPON INSERCION EN SILICONA CON CORDEL EN ESTUCHE</v>
          </cell>
          <cell r="D857" t="str">
            <v>PAR</v>
          </cell>
          <cell r="E857">
            <v>2023</v>
          </cell>
          <cell r="F857" t="str">
            <v>Actualización 2022 -I + MO 2023</v>
          </cell>
          <cell r="G857" t="str">
            <v>PRECIOS IDU</v>
          </cell>
        </row>
        <row r="858">
          <cell r="B858">
            <v>7832</v>
          </cell>
          <cell r="C858" t="str">
            <v>BARBUQUEJO EN REATA CON MENTONERA CON TRES APOYOS PARA CASCO</v>
          </cell>
          <cell r="D858" t="str">
            <v>UN</v>
          </cell>
          <cell r="E858">
            <v>4165</v>
          </cell>
          <cell r="F858" t="str">
            <v>Actualización 2022 -I + MO 2023</v>
          </cell>
          <cell r="G858" t="str">
            <v>PRECIOS IDU</v>
          </cell>
        </row>
        <row r="859">
          <cell r="B859">
            <v>7836</v>
          </cell>
          <cell r="C859" t="str">
            <v>ARNES MULTIPROPOSITO CON ESLINGA - 4 ANILLOS - PARA RESTRICCION Y DETENCION DE CAIDAS CON PUNTO FIJO</v>
          </cell>
          <cell r="D859" t="str">
            <v>UN</v>
          </cell>
          <cell r="E859">
            <v>140000</v>
          </cell>
          <cell r="F859" t="str">
            <v>Actualización 2022 -I + MO 2023</v>
          </cell>
          <cell r="G859" t="str">
            <v>PRECIOS IDU</v>
          </cell>
        </row>
        <row r="860">
          <cell r="B860">
            <v>7837</v>
          </cell>
          <cell r="C860" t="str">
            <v>ESLINGA SEGURIDAD CINTA DE NYLON EN Y CON AMORTIGUADOR Y 2 MOSQUETONES GRANDES</v>
          </cell>
          <cell r="D860" t="str">
            <v>UN</v>
          </cell>
          <cell r="E860">
            <v>136850</v>
          </cell>
          <cell r="F860" t="str">
            <v>Actualización 2022 -I + MO 2023</v>
          </cell>
          <cell r="G860" t="str">
            <v>PRECIOS IDU</v>
          </cell>
        </row>
        <row r="861">
          <cell r="B861">
            <v>7838</v>
          </cell>
          <cell r="C861" t="str">
            <v>IMPERMEABLE INDUSTRIAL PVC CON CAPUCHA EN NYLON</v>
          </cell>
          <cell r="D861" t="str">
            <v>UN</v>
          </cell>
          <cell r="E861">
            <v>33100</v>
          </cell>
          <cell r="F861" t="str">
            <v>Actualización 2022 -I + MO 2023</v>
          </cell>
          <cell r="G861" t="str">
            <v>PRECIOS IDU</v>
          </cell>
        </row>
        <row r="862">
          <cell r="B862">
            <v>7839</v>
          </cell>
          <cell r="C862" t="str">
            <v>OVEROL IMPERMEABLE INDUSTRIAL AMARILLO 2 PIEZAS CON CAPUCHA</v>
          </cell>
          <cell r="D862" t="str">
            <v>UN</v>
          </cell>
          <cell r="E862">
            <v>49980</v>
          </cell>
          <cell r="F862" t="str">
            <v>Actualización 2022 -I + MO 2023</v>
          </cell>
          <cell r="G862" t="str">
            <v>PRECIOS IDU</v>
          </cell>
        </row>
        <row r="863">
          <cell r="B863">
            <v>7844</v>
          </cell>
          <cell r="C863" t="str">
            <v>GUANTE NITRILO 13" RESISTENTE CONTRA QUIMICOS COMBUSTIBLES SOLVENTES GRASAS</v>
          </cell>
          <cell r="D863" t="str">
            <v>PAR</v>
          </cell>
          <cell r="E863">
            <v>7021</v>
          </cell>
          <cell r="F863" t="str">
            <v>Actualización 2022 -I + MO 2023</v>
          </cell>
          <cell r="G863" t="str">
            <v>PRECIOS IDU</v>
          </cell>
        </row>
        <row r="864">
          <cell r="B864">
            <v>7846</v>
          </cell>
          <cell r="C864" t="str">
            <v>GUANTE CARNAZA REFORZADO EN CARNAZA LARGO</v>
          </cell>
          <cell r="D864" t="str">
            <v>PAR</v>
          </cell>
          <cell r="E864">
            <v>7735</v>
          </cell>
          <cell r="F864" t="str">
            <v>Actualización 2022 -I + MO 2023</v>
          </cell>
          <cell r="G864" t="str">
            <v>PRECIOS IDU</v>
          </cell>
        </row>
        <row r="865">
          <cell r="B865">
            <v>7850</v>
          </cell>
          <cell r="C865" t="str">
            <v>CINTA PARA SEÑALIZACION DE 500MT X 4" PELIGRO CALIBRE 3.5</v>
          </cell>
          <cell r="D865" t="str">
            <v>ROLLO</v>
          </cell>
          <cell r="E865">
            <v>24285</v>
          </cell>
          <cell r="F865" t="str">
            <v>Actualización 2022 -I + MO 2023</v>
          </cell>
          <cell r="G865" t="str">
            <v>PRECIOS IDU</v>
          </cell>
        </row>
        <row r="866">
          <cell r="B866">
            <v>7851</v>
          </cell>
          <cell r="C866" t="str">
            <v>RESPIRADOR PARA GASES DOBLE SIN CARTUCHO</v>
          </cell>
          <cell r="D866" t="str">
            <v>UN</v>
          </cell>
          <cell r="E866">
            <v>42840</v>
          </cell>
          <cell r="F866" t="str">
            <v>Actualización 2022 -I + MO 2023</v>
          </cell>
          <cell r="G866" t="str">
            <v>PRECIOS IDU</v>
          </cell>
        </row>
        <row r="867">
          <cell r="B867">
            <v>7852</v>
          </cell>
          <cell r="C867" t="str">
            <v>TELA VERDE PARA CERRAMIENTO 2.10 METRO DE ANCHO DE 60GR</v>
          </cell>
          <cell r="D867" t="str">
            <v>ML</v>
          </cell>
          <cell r="E867">
            <v>2214</v>
          </cell>
          <cell r="F867" t="str">
            <v>Actualización 2022 -I + MO 2023</v>
          </cell>
          <cell r="G867" t="str">
            <v>PRECIOS IDU</v>
          </cell>
        </row>
        <row r="868">
          <cell r="B868">
            <v>7870</v>
          </cell>
          <cell r="C868" t="str">
            <v>VÍDEO BEAM - ALQUILER POR DIA</v>
          </cell>
          <cell r="D868" t="str">
            <v>DIA</v>
          </cell>
          <cell r="E868">
            <v>107100</v>
          </cell>
          <cell r="F868" t="str">
            <v>Actualización 2022 -I + MO 2023</v>
          </cell>
          <cell r="G868" t="str">
            <v>PRECIOS IDU</v>
          </cell>
        </row>
        <row r="869">
          <cell r="B869">
            <v>7874</v>
          </cell>
          <cell r="C869" t="str">
            <v>GRAVEDAD ESPECÍFICA BULK Y DENSIDAD DE MEZCLAS ASFÁLTICAS COMPACTADAS NO ABSORBENTES EMPLEANDO ESPECÍMENES SATURADOS Y SUPERFICIALMENTE SECOS. Norma técnica: INV E – 733 - 13 ASTM D2726.</v>
          </cell>
          <cell r="D869" t="str">
            <v>UN</v>
          </cell>
          <cell r="E869">
            <v>35581</v>
          </cell>
          <cell r="F869" t="str">
            <v>Actualización 2022 -I + MO 2023</v>
          </cell>
          <cell r="G869" t="str">
            <v>PRECIOS IDU</v>
          </cell>
        </row>
        <row r="870">
          <cell r="B870">
            <v>7876</v>
          </cell>
          <cell r="C870" t="str">
            <v>EXTRACCIÓN CUANTITATIVA DEL ASFÁLTO EN MEZCLAS PARA PAVIMENTOS. Norma técnica: INV E – 732 - 13 ASTM D2172/D2172M.</v>
          </cell>
          <cell r="D870" t="str">
            <v>UN</v>
          </cell>
          <cell r="E870">
            <v>130900</v>
          </cell>
          <cell r="F870" t="str">
            <v>Actualización 2022 -I + MO 2023</v>
          </cell>
          <cell r="G870" t="str">
            <v>PRECIOS IDU</v>
          </cell>
        </row>
        <row r="871">
          <cell r="B871">
            <v>7877</v>
          </cell>
          <cell r="C871" t="str">
            <v>RESISTENCIA A LA FLEXIÓN DEL CONCRETO USANDO UNA VIGA SIMPLEMENTE APOYADA Y CARGADA EN LOS TERCIOS DE LA LUZ LIBRE. Norma técnica: INV E - 414 -13 NTC - 2871 ASTM C78/C78M.</v>
          </cell>
          <cell r="D871" t="str">
            <v>UN</v>
          </cell>
          <cell r="E871">
            <v>36890</v>
          </cell>
          <cell r="F871" t="str">
            <v>Actualización 2022 -I + MO 2023</v>
          </cell>
          <cell r="G871" t="str">
            <v>PRECIOS IDU</v>
          </cell>
        </row>
        <row r="872">
          <cell r="B872">
            <v>7884</v>
          </cell>
          <cell r="C872" t="str">
            <v>SARDINEL ESPECIAL A 110 - RAMPA B (600X400X500MM)</v>
          </cell>
          <cell r="D872" t="str">
            <v>UN</v>
          </cell>
          <cell r="E872">
            <v>61718</v>
          </cell>
          <cell r="F872" t="str">
            <v>Actualización 2022 -I + MO 2023</v>
          </cell>
          <cell r="G872" t="str">
            <v>PRECIOS IDU</v>
          </cell>
        </row>
        <row r="873">
          <cell r="B873">
            <v>7891</v>
          </cell>
          <cell r="C873" t="str">
            <v>ESMALTE ALQUIDICO</v>
          </cell>
          <cell r="D873" t="str">
            <v>GLN</v>
          </cell>
          <cell r="E873">
            <v>68483</v>
          </cell>
          <cell r="F873" t="str">
            <v>Actualización 2022 -I + MO 2023</v>
          </cell>
          <cell r="G873" t="str">
            <v>PRECIOS IDU</v>
          </cell>
        </row>
        <row r="874">
          <cell r="B874">
            <v>7892</v>
          </cell>
          <cell r="C874" t="str">
            <v>EQUIPO VACTOR - SONDEO - LIMPIEZA - RECOLECCIÓN DE LODOS NO PELIGROSOS (No incluye agua).</v>
          </cell>
          <cell r="D874" t="str">
            <v>HR</v>
          </cell>
          <cell r="E874">
            <v>273700</v>
          </cell>
          <cell r="F874" t="str">
            <v>Actualización 2022 -I + MO 2023</v>
          </cell>
          <cell r="G874" t="str">
            <v>PRECIOS IDU</v>
          </cell>
        </row>
        <row r="875">
          <cell r="B875">
            <v>7896</v>
          </cell>
          <cell r="C875" t="str">
            <v>IMPRESIÓN HOJA CARTA, A 1X0 TINTAS EN PAPEL BOND DE 75 GR.</v>
          </cell>
          <cell r="D875" t="str">
            <v>UN</v>
          </cell>
          <cell r="E875">
            <v>95</v>
          </cell>
          <cell r="F875" t="str">
            <v>Actualización 2022 -I + MO 2023</v>
          </cell>
          <cell r="G875" t="str">
            <v>PRECIOS IDU</v>
          </cell>
        </row>
        <row r="876">
          <cell r="B876">
            <v>7897</v>
          </cell>
          <cell r="C876" t="str">
            <v>AFICHE TAMAÑO MEDIO PLIEGO A 4X0 TINTAS EN PROPALCOTE DE 115 GR.</v>
          </cell>
          <cell r="D876" t="str">
            <v>UN</v>
          </cell>
          <cell r="E876">
            <v>1309</v>
          </cell>
          <cell r="F876" t="str">
            <v>Actualización 2022 -I + MO 2023</v>
          </cell>
          <cell r="G876" t="str">
            <v>PRECIOS IDU</v>
          </cell>
        </row>
        <row r="877">
          <cell r="B877">
            <v>7898</v>
          </cell>
          <cell r="C877" t="str">
            <v>PLEGABLES DE SOSTENIBILIDAD EN TRES CUERPOS TAMAÑO CARTA A 4X4 TINTAS EN PROPALCOTE.</v>
          </cell>
          <cell r="D877" t="str">
            <v>UN</v>
          </cell>
          <cell r="E877">
            <v>500</v>
          </cell>
          <cell r="F877" t="str">
            <v>Actualización 2022 -I + MO 2023</v>
          </cell>
          <cell r="G877" t="str">
            <v>PRECIOS IDU</v>
          </cell>
        </row>
        <row r="878">
          <cell r="B878">
            <v>7900</v>
          </cell>
          <cell r="C878" t="str">
            <v>VOLANTES TAMAÑO CARTA POLICROMÍA DE 114 GR.</v>
          </cell>
          <cell r="D878" t="str">
            <v>UN</v>
          </cell>
          <cell r="E878">
            <v>167</v>
          </cell>
          <cell r="F878" t="str">
            <v>Actualización 2022 -I + MO 2023</v>
          </cell>
          <cell r="G878" t="str">
            <v>PRECIOS IDU</v>
          </cell>
        </row>
        <row r="879">
          <cell r="B879">
            <v>7901</v>
          </cell>
          <cell r="C879" t="str">
            <v>VOLANTES TAMAÑO 1/2 CARTA POLICROMÍA COTE DE 115 GR.</v>
          </cell>
          <cell r="D879" t="str">
            <v>UN</v>
          </cell>
          <cell r="E879">
            <v>83</v>
          </cell>
          <cell r="F879" t="str">
            <v>Actualización 2022 -I + MO 2023</v>
          </cell>
          <cell r="G879" t="str">
            <v>PRECIOS IDU</v>
          </cell>
        </row>
        <row r="880">
          <cell r="B880">
            <v>7904</v>
          </cell>
          <cell r="C880" t="str">
            <v>EXÁMEN MÉDICO OCUPACIONAL DE INGRESO O RETIRO</v>
          </cell>
          <cell r="D880" t="str">
            <v>UN</v>
          </cell>
          <cell r="E880">
            <v>28000</v>
          </cell>
          <cell r="F880" t="str">
            <v>Actualización 2022 -I + MO 2023</v>
          </cell>
          <cell r="G880" t="str">
            <v>PRECIOS IDU</v>
          </cell>
        </row>
        <row r="881">
          <cell r="B881">
            <v>7906</v>
          </cell>
          <cell r="C881" t="str">
            <v>EXAMEN DE AUDIOMETRÍA DE INGRESO O EGRESO</v>
          </cell>
          <cell r="D881" t="str">
            <v>UN</v>
          </cell>
          <cell r="E881">
            <v>15500</v>
          </cell>
          <cell r="F881" t="str">
            <v>Actualización 2022 -I + MO 2023</v>
          </cell>
          <cell r="G881" t="str">
            <v>PRECIOS IDU</v>
          </cell>
        </row>
        <row r="882">
          <cell r="B882">
            <v>7908</v>
          </cell>
          <cell r="C882" t="str">
            <v>EXAMEN DE OPTOMETRÍA DE INGRESO O EGRESO</v>
          </cell>
          <cell r="D882" t="str">
            <v>UN</v>
          </cell>
          <cell r="E882">
            <v>20000</v>
          </cell>
          <cell r="F882" t="str">
            <v>Actualización 2022 -I + MO 2023</v>
          </cell>
          <cell r="G882" t="str">
            <v>PRECIOS IDU</v>
          </cell>
        </row>
        <row r="883">
          <cell r="B883">
            <v>7910</v>
          </cell>
          <cell r="C883" t="str">
            <v>EXAMEN DE ESPIROMETRÍA DE INGRESO O EGRESO</v>
          </cell>
          <cell r="D883" t="str">
            <v>UN</v>
          </cell>
          <cell r="E883">
            <v>17500</v>
          </cell>
          <cell r="F883" t="str">
            <v>Actualización 2022 -I + MO 2023</v>
          </cell>
          <cell r="G883" t="str">
            <v>PRECIOS IDU</v>
          </cell>
        </row>
        <row r="884">
          <cell r="B884">
            <v>7919</v>
          </cell>
          <cell r="C884" t="str">
            <v>COMPRESOR DE AIRE DE PISTÓN - CAUDAL DE AIRE DE 38 A 53 CFM</v>
          </cell>
          <cell r="D884" t="str">
            <v>DIA</v>
          </cell>
          <cell r="E884">
            <v>41650</v>
          </cell>
          <cell r="F884" t="str">
            <v>Actualización 2022 -I + MO 2023</v>
          </cell>
          <cell r="G884" t="str">
            <v>PRECIOS IDU</v>
          </cell>
        </row>
        <row r="885">
          <cell r="B885">
            <v>7921</v>
          </cell>
          <cell r="C885" t="str">
            <v>CONCRETO MR41 DE RESISTENCIA ACELERADA (3 días)</v>
          </cell>
          <cell r="D885" t="str">
            <v>M3</v>
          </cell>
          <cell r="E885">
            <v>477294</v>
          </cell>
          <cell r="F885" t="str">
            <v>Actualización 2022 -I + MO 2023</v>
          </cell>
          <cell r="G885" t="str">
            <v>PRECIOS IDU</v>
          </cell>
        </row>
        <row r="886">
          <cell r="B886">
            <v>7922</v>
          </cell>
          <cell r="C886" t="str">
            <v>HIDROLAVADORA MOTOR A COMBUSTIÓN - CAUDAL DE 8 A 13 LITROS POR MINUTO - PRESIÓN DE 2700 A 2960 PSI - INCLUYE COMBUSTIBLE</v>
          </cell>
          <cell r="D886" t="str">
            <v>HR</v>
          </cell>
          <cell r="E886">
            <v>5554</v>
          </cell>
          <cell r="F886" t="str">
            <v>Actualización 2022 -I + MO 2023</v>
          </cell>
          <cell r="G886" t="str">
            <v>PRECIOS IDU</v>
          </cell>
        </row>
        <row r="887">
          <cell r="B887">
            <v>7923</v>
          </cell>
          <cell r="C887" t="str">
            <v>DETERGENTE/DESENGRASANTE INDUSTRIAL</v>
          </cell>
          <cell r="D887" t="str">
            <v>KG</v>
          </cell>
          <cell r="E887">
            <v>8111</v>
          </cell>
          <cell r="F887" t="str">
            <v>Actualización 2022 -I + MO 2023</v>
          </cell>
          <cell r="G887" t="str">
            <v>PRECIOS IDU</v>
          </cell>
        </row>
        <row r="888">
          <cell r="B888">
            <v>7926</v>
          </cell>
          <cell r="C888" t="str">
            <v>TACHÓN PLÁSTICO  REFLECTIVO ALTA RESISTENCIA DE L:40cm x Ancho:15cm x Alto:8cm INCLUYE TORNILLOS DE ANCLAJE</v>
          </cell>
          <cell r="D888" t="str">
            <v>UN</v>
          </cell>
          <cell r="E888">
            <v>29750</v>
          </cell>
          <cell r="F888" t="str">
            <v>Actualización 2022 -I + MO 2023</v>
          </cell>
          <cell r="G888" t="str">
            <v>PRECIOS IDU</v>
          </cell>
        </row>
        <row r="889">
          <cell r="B889">
            <v>7932</v>
          </cell>
          <cell r="C889" t="str">
            <v>TUBERÍA PVC PRESIÓN 1/2" RDE 9 500 PSI</v>
          </cell>
          <cell r="D889" t="str">
            <v>ML</v>
          </cell>
          <cell r="E889">
            <v>4019</v>
          </cell>
          <cell r="F889" t="str">
            <v>Actualización 2022 -I + MO 2023</v>
          </cell>
          <cell r="G889" t="str">
            <v>PRECIOS IDU</v>
          </cell>
        </row>
        <row r="890">
          <cell r="B890">
            <v>7934</v>
          </cell>
          <cell r="C890" t="str">
            <v>KIT DE NIVELACIÓN PARA HIDRANTE  DE DIÁMETRO DE 6", LONGITUD 400mm , INCLUYE TODOS LOS ELEMENTOS NECESARIOS PARA SU INSTALACIÓN</v>
          </cell>
          <cell r="D890" t="str">
            <v>UN</v>
          </cell>
          <cell r="E890">
            <v>903210</v>
          </cell>
          <cell r="F890" t="str">
            <v>Actualización 2022 -I + MO 2023</v>
          </cell>
          <cell r="G890" t="str">
            <v>PRECIOS IDU</v>
          </cell>
        </row>
        <row r="891">
          <cell r="B891">
            <v>7939</v>
          </cell>
          <cell r="C891" t="str">
            <v>REDUCCIÓN CONCENTRICA HD EL 4" x 3"</v>
          </cell>
          <cell r="D891" t="str">
            <v>UN</v>
          </cell>
          <cell r="E891">
            <v>138834</v>
          </cell>
          <cell r="F891" t="str">
            <v>Actualización 2022 -I + MO 2023</v>
          </cell>
          <cell r="G891" t="str">
            <v>PRECIOS IDU</v>
          </cell>
        </row>
        <row r="892">
          <cell r="B892">
            <v>7941</v>
          </cell>
          <cell r="C892" t="str">
            <v>REDUCCIÓN HD 6" x 4" J.H.</v>
          </cell>
          <cell r="D892" t="str">
            <v>UN</v>
          </cell>
          <cell r="E892">
            <v>408170</v>
          </cell>
          <cell r="F892" t="str">
            <v>Actualización 2022 -I + MO 2023</v>
          </cell>
          <cell r="G892" t="str">
            <v>PRECIOS IDU</v>
          </cell>
        </row>
        <row r="893">
          <cell r="B893">
            <v>7942</v>
          </cell>
          <cell r="C893" t="str">
            <v>REDUCCIÓN HD 4" x 2" J.H.</v>
          </cell>
          <cell r="D893" t="str">
            <v>UN</v>
          </cell>
          <cell r="E893">
            <v>146370</v>
          </cell>
          <cell r="F893" t="str">
            <v>Actualización 2022 -I + MO 2023</v>
          </cell>
          <cell r="G893" t="str">
            <v>PRECIOS IDU</v>
          </cell>
        </row>
        <row r="894">
          <cell r="B894">
            <v>7945</v>
          </cell>
          <cell r="C894" t="str">
            <v>CINTA TEFLON - CINTA SELLANTE 1/2" x 0.20 DENSIDAD</v>
          </cell>
          <cell r="D894" t="str">
            <v>ML</v>
          </cell>
          <cell r="E894">
            <v>105</v>
          </cell>
          <cell r="F894" t="str">
            <v>Actualización 2022 -I + MO 2023</v>
          </cell>
          <cell r="G894" t="str">
            <v>PRECIOS IDU</v>
          </cell>
        </row>
        <row r="895">
          <cell r="B895">
            <v>7946</v>
          </cell>
          <cell r="C895" t="str">
            <v>SOLDADURA DE ESTAÑO ROLLO DE 250 GR. 1/16"</v>
          </cell>
          <cell r="D895" t="str">
            <v>LB</v>
          </cell>
          <cell r="E895">
            <v>57500</v>
          </cell>
          <cell r="F895" t="str">
            <v>Actualización 2022 -I + MO 2023</v>
          </cell>
          <cell r="G895" t="str">
            <v>PRECIOS IDU</v>
          </cell>
        </row>
        <row r="896">
          <cell r="B896">
            <v>7947</v>
          </cell>
          <cell r="C896" t="str">
            <v>CAJILLA PLASTICA Y TAPA EN POLIPROPILENO PARA MEDIDOR.</v>
          </cell>
          <cell r="D896" t="str">
            <v>UN</v>
          </cell>
          <cell r="E896">
            <v>237215</v>
          </cell>
          <cell r="F896" t="str">
            <v>Actualización 2022 -I + MO 2023</v>
          </cell>
          <cell r="G896" t="str">
            <v>PRECIOS IDU</v>
          </cell>
        </row>
        <row r="897">
          <cell r="B897">
            <v>7948</v>
          </cell>
          <cell r="C897" t="str">
            <v>TUBERÍA DE ACERO GALVANIZADO 1". Espesor del tubo (1.5mm)</v>
          </cell>
          <cell r="D897" t="str">
            <v>ML</v>
          </cell>
          <cell r="E897">
            <v>23895</v>
          </cell>
          <cell r="F897" t="str">
            <v>Actualización 2022 -I + MO 2023</v>
          </cell>
          <cell r="G897" t="str">
            <v>PRECIOS IDU</v>
          </cell>
        </row>
        <row r="898">
          <cell r="B898">
            <v>7949</v>
          </cell>
          <cell r="C898" t="str">
            <v>KIT SILLA YEE 200 x 160 PVC</v>
          </cell>
          <cell r="D898" t="str">
            <v>UN</v>
          </cell>
          <cell r="E898">
            <v>115025</v>
          </cell>
          <cell r="F898" t="str">
            <v>Actualización 2022 -I + MO 2023</v>
          </cell>
          <cell r="G898" t="str">
            <v>PRECIOS IDU</v>
          </cell>
        </row>
        <row r="899">
          <cell r="B899">
            <v>7950</v>
          </cell>
          <cell r="C899" t="str">
            <v>KIT SILLA YEE 315 x 160 PVC</v>
          </cell>
          <cell r="D899" t="str">
            <v>UN</v>
          </cell>
          <cell r="E899">
            <v>206786</v>
          </cell>
          <cell r="F899" t="str">
            <v>Actualización 2022 -I + MO 2023</v>
          </cell>
          <cell r="G899" t="str">
            <v>PRECIOS IDU</v>
          </cell>
        </row>
        <row r="900">
          <cell r="B900">
            <v>7953</v>
          </cell>
          <cell r="C900" t="str">
            <v>PASTO KIKUYO CORTADO A MÁQUINA (INCLUYE SUMINISTRO Y RIEGO DE TIERRA FERTIL DE 10 cm DE ESPESOR E INSTALACIÓN Y SIEMBRA DE PASTO Y SALADO Y NIVELACIÓN</v>
          </cell>
          <cell r="D900" t="str">
            <v>M2</v>
          </cell>
          <cell r="E900">
            <v>10500</v>
          </cell>
          <cell r="F900" t="str">
            <v>Actualización 2022 -I + MO 2023</v>
          </cell>
          <cell r="G900" t="str">
            <v>PRECIOS IDU</v>
          </cell>
        </row>
        <row r="901">
          <cell r="B901">
            <v>7955</v>
          </cell>
          <cell r="C901" t="str">
            <v>NOGAL H= 1.5 mt. INCLUYE SIEMBRA, CAJA, TIERRA, ABONO Y TUTOR</v>
          </cell>
          <cell r="D901" t="str">
            <v>UN</v>
          </cell>
          <cell r="E901">
            <v>128900</v>
          </cell>
          <cell r="F901" t="str">
            <v>Actualización 2022 -I + MO 2023</v>
          </cell>
          <cell r="G901" t="str">
            <v>PRECIOS IDU</v>
          </cell>
        </row>
        <row r="902">
          <cell r="B902">
            <v>7956</v>
          </cell>
          <cell r="C902" t="str">
            <v>ROBLE H= 1.5 mt. INCLUYE SIEMBRA, CAJA, TIERRA, ABONO Y TUTOR</v>
          </cell>
          <cell r="D902" t="str">
            <v>UN</v>
          </cell>
          <cell r="E902">
            <v>135500</v>
          </cell>
          <cell r="F902" t="str">
            <v>Actualización 2022 -I + MO 2023</v>
          </cell>
          <cell r="G902" t="str">
            <v>PRECIOS IDU</v>
          </cell>
        </row>
        <row r="903">
          <cell r="B903">
            <v>7957</v>
          </cell>
          <cell r="C903" t="str">
            <v>CAUCHO SABANERO H= 1.5 mt. INCLUYE SIEMBRA, CAJA, TIERRA, ABONO Y TUTOR</v>
          </cell>
          <cell r="D903" t="str">
            <v>UN</v>
          </cell>
          <cell r="E903">
            <v>128000</v>
          </cell>
          <cell r="F903" t="str">
            <v>Actualización 2022 -I + MO 2023</v>
          </cell>
          <cell r="G903" t="str">
            <v>PRECIOS IDU</v>
          </cell>
        </row>
        <row r="904">
          <cell r="B904">
            <v>7958</v>
          </cell>
          <cell r="C904" t="str">
            <v>MAGNÓLIO H= 1.5 mt. INCLUYE SIEMBRA, CAJA, TIERRA, ABONO Y TUTOR</v>
          </cell>
          <cell r="D904" t="str">
            <v>UN</v>
          </cell>
          <cell r="E904">
            <v>425000</v>
          </cell>
          <cell r="F904" t="str">
            <v>Actualización 2022 -I + MO 2023</v>
          </cell>
          <cell r="G904" t="str">
            <v>PRECIOS IDU</v>
          </cell>
        </row>
        <row r="905">
          <cell r="B905">
            <v>7959</v>
          </cell>
          <cell r="C905" t="str">
            <v>YARUMO H= 1.5 mt. INCLUYE SIEMBRA, CAJA, TIERRA, ABONO Y TUTOR</v>
          </cell>
          <cell r="D905" t="str">
            <v>UN</v>
          </cell>
          <cell r="E905">
            <v>130500</v>
          </cell>
          <cell r="F905" t="str">
            <v>Actualización 2022 -I + MO 2023</v>
          </cell>
          <cell r="G905" t="str">
            <v>PRECIOS IDU</v>
          </cell>
        </row>
        <row r="906">
          <cell r="B906">
            <v>7961</v>
          </cell>
          <cell r="C906" t="str">
            <v xml:space="preserve">TUBO EN CONCRETO ALTA RESISTENCIA D= 10". </v>
          </cell>
          <cell r="D906" t="str">
            <v>ML</v>
          </cell>
          <cell r="E906">
            <v>246276</v>
          </cell>
          <cell r="F906" t="str">
            <v>Actualización 2022 -I + MO 2023</v>
          </cell>
          <cell r="G906" t="str">
            <v>PRECIOS IDU</v>
          </cell>
        </row>
        <row r="907">
          <cell r="B907">
            <v>7962</v>
          </cell>
          <cell r="C907" t="str">
            <v>TUBO EN CONCRETO ALTA RESISTENCIA D= 12".</v>
          </cell>
          <cell r="D907" t="str">
            <v>ML</v>
          </cell>
          <cell r="E907">
            <v>298804</v>
          </cell>
          <cell r="F907" t="str">
            <v>Actualización 2022 -I + MO 2023</v>
          </cell>
          <cell r="G907" t="str">
            <v>PRECIOS IDU</v>
          </cell>
        </row>
        <row r="908">
          <cell r="B908">
            <v>7963</v>
          </cell>
          <cell r="C908" t="str">
            <v>TUBO EN CONCRETO ALTA RESISTENCIA D= 14" EXTRA REFORZADO</v>
          </cell>
          <cell r="D908" t="str">
            <v>ML</v>
          </cell>
          <cell r="E908">
            <v>338851</v>
          </cell>
          <cell r="F908" t="str">
            <v>Actualización 2022 -I + MO 2023</v>
          </cell>
          <cell r="G908" t="str">
            <v>PRECIOS IDU</v>
          </cell>
        </row>
        <row r="909">
          <cell r="B909">
            <v>7965</v>
          </cell>
          <cell r="C909" t="str">
            <v>REDUCCIÓN HD 4" x 3" J.H.</v>
          </cell>
          <cell r="D909" t="str">
            <v>UN</v>
          </cell>
          <cell r="E909">
            <v>170170</v>
          </cell>
          <cell r="F909" t="str">
            <v>Actualización 2022 -I + MO 2023</v>
          </cell>
          <cell r="G909" t="str">
            <v>PRECIOS IDU</v>
          </cell>
        </row>
        <row r="910">
          <cell r="B910">
            <v>7966</v>
          </cell>
          <cell r="C910" t="str">
            <v>REDUCCIÓN HD 8" x 6" J.H.</v>
          </cell>
          <cell r="D910" t="str">
            <v>UN</v>
          </cell>
          <cell r="E910">
            <v>548590</v>
          </cell>
          <cell r="F910" t="str">
            <v>Actualización 2022 -I + MO 2023</v>
          </cell>
          <cell r="G910" t="str">
            <v>PRECIOS IDU</v>
          </cell>
        </row>
        <row r="911">
          <cell r="B911">
            <v>7967</v>
          </cell>
          <cell r="C911" t="str">
            <v>KIT DE NIVELACIÓN PARA HIDRANTE TRÁFICO DE DIÁMETRO DE 4", LONGITUD 400mm , INCLUYE TODOS LOS ELEMENTOS NECESARIOS PARA SU INSTALACIÓN</v>
          </cell>
          <cell r="D911" t="str">
            <v>UN</v>
          </cell>
          <cell r="E911">
            <v>779450</v>
          </cell>
          <cell r="F911" t="str">
            <v>Actualización 2022 -I + MO 2023</v>
          </cell>
          <cell r="G911" t="str">
            <v>PRECIOS IDU</v>
          </cell>
        </row>
        <row r="912">
          <cell r="B912">
            <v>7968</v>
          </cell>
          <cell r="C912" t="str">
            <v>JUEGO DE MOLDES PARA ESTAMPADO CONCRETO</v>
          </cell>
          <cell r="D912" t="str">
            <v>UN</v>
          </cell>
          <cell r="E912">
            <v>285600</v>
          </cell>
          <cell r="F912" t="str">
            <v>Actualización 2022 -I + MO 2023</v>
          </cell>
          <cell r="G912">
            <v>285600</v>
          </cell>
        </row>
        <row r="913">
          <cell r="B913">
            <v>7969</v>
          </cell>
          <cell r="C913" t="str">
            <v>COLOR ENDURECEDOR DE CUARZO (4 Kg/m2)</v>
          </cell>
          <cell r="D913" t="str">
            <v>M2</v>
          </cell>
          <cell r="E913">
            <v>6496</v>
          </cell>
          <cell r="F913" t="str">
            <v>Actualización 2022 -I + MO 2023</v>
          </cell>
          <cell r="G913" t="str">
            <v>PRECIOS IDU</v>
          </cell>
        </row>
        <row r="914">
          <cell r="B914">
            <v>7970</v>
          </cell>
          <cell r="C914" t="str">
            <v>DESMOLDANTE EN POLVO COLOR (0.2 Kg/m2)</v>
          </cell>
          <cell r="D914" t="str">
            <v>M2</v>
          </cell>
          <cell r="E914">
            <v>4312</v>
          </cell>
          <cell r="F914" t="str">
            <v>Actualización 2022 -I + MO 2023</v>
          </cell>
          <cell r="G914" t="str">
            <v>PRECIOS IDU</v>
          </cell>
        </row>
        <row r="915">
          <cell r="B915">
            <v>7971</v>
          </cell>
          <cell r="C915" t="str">
            <v>SELLADOR ACRÍLICO TRANSPARENTE SEMILUSTRE (0.25 L/m2)</v>
          </cell>
          <cell r="D915" t="str">
            <v>M2</v>
          </cell>
          <cell r="E915">
            <v>5477</v>
          </cell>
          <cell r="F915" t="str">
            <v>Actualización 2022 -I + MO 2023</v>
          </cell>
          <cell r="G915" t="str">
            <v>PRECIOS IDU</v>
          </cell>
        </row>
        <row r="916">
          <cell r="B916">
            <v>7973</v>
          </cell>
          <cell r="C916" t="str">
            <v>ADHESIVO TIPO LATEX PARA MORTERO</v>
          </cell>
          <cell r="D916" t="str">
            <v>KG</v>
          </cell>
          <cell r="E916">
            <v>33490</v>
          </cell>
          <cell r="F916" t="str">
            <v>Actualización 2022 -I + MO 2023</v>
          </cell>
          <cell r="G916" t="str">
            <v>PRECIOS IDU</v>
          </cell>
        </row>
        <row r="917">
          <cell r="B917">
            <v>7974</v>
          </cell>
          <cell r="C917" t="str">
            <v>SELLANTE PARA PISO</v>
          </cell>
          <cell r="D917" t="str">
            <v>GLN</v>
          </cell>
          <cell r="E917">
            <v>106900</v>
          </cell>
          <cell r="F917" t="str">
            <v>Actualización 2022 -I + MO 2023</v>
          </cell>
          <cell r="G917" t="str">
            <v>PRECIOS IDU</v>
          </cell>
        </row>
        <row r="918">
          <cell r="B918">
            <v>7976</v>
          </cell>
          <cell r="C918" t="str">
            <v>SUBBASE GRANULAR PEA (SBG_PEA)</v>
          </cell>
          <cell r="D918" t="str">
            <v>M3</v>
          </cell>
          <cell r="E918">
            <v>46172</v>
          </cell>
          <cell r="F918" t="str">
            <v>Actualización 2022 -I + MO 2023</v>
          </cell>
          <cell r="G918" t="str">
            <v>PRECIOS IDU</v>
          </cell>
        </row>
        <row r="919">
          <cell r="B919">
            <v>7977</v>
          </cell>
          <cell r="C919" t="str">
            <v>MATERIAL SELECCIONADO</v>
          </cell>
          <cell r="D919" t="str">
            <v>M3</v>
          </cell>
          <cell r="E919">
            <v>17850</v>
          </cell>
          <cell r="F919" t="str">
            <v>Actualización 2022 -I + MO 2023</v>
          </cell>
          <cell r="G919" t="str">
            <v>PRECIOS IDU</v>
          </cell>
        </row>
        <row r="920">
          <cell r="B920">
            <v>7979</v>
          </cell>
          <cell r="C920" t="str">
            <v>CINTA MÉTRICA DE 30 MT</v>
          </cell>
          <cell r="D920" t="str">
            <v>UN</v>
          </cell>
          <cell r="E920">
            <v>39790</v>
          </cell>
          <cell r="F920" t="str">
            <v>Actualización 2022 -I + MO 2023</v>
          </cell>
          <cell r="G920" t="str">
            <v>PRECIOS IDU</v>
          </cell>
        </row>
        <row r="921">
          <cell r="B921">
            <v>7981</v>
          </cell>
          <cell r="C921" t="str">
            <v>JUNTA DE DILATACIÓN ELASTOMÉRICA 250 TAMAÑO 64 x  70 mm</v>
          </cell>
          <cell r="D921" t="str">
            <v>ML</v>
          </cell>
          <cell r="E921">
            <v>69020</v>
          </cell>
          <cell r="F921" t="str">
            <v>Actualización 2022 -I + MO 2023</v>
          </cell>
          <cell r="G921" t="str">
            <v>PRECIOS IDU</v>
          </cell>
        </row>
        <row r="922">
          <cell r="B922">
            <v>7983</v>
          </cell>
          <cell r="C922" t="str">
            <v>ALQUILER DE VEHICULO: CAMPERO, PICK-UP, CAMIONETA, CAMION O SIMILAR DE 1300cc A 2000cc DE CILINDRADA, MODELO 2014 A 2011. 75% DE LA TARIFA ESTABLECIDA. INCLUYE TODOS LOS COSTOS DE OPERACIÓN Y MANTENIMIENTO EXCEPTO EL SALARIO DEL CONDUCTOR.</v>
          </cell>
          <cell r="D922" t="str">
            <v>DIA</v>
          </cell>
          <cell r="E922">
            <v>181500</v>
          </cell>
          <cell r="F922" t="str">
            <v>Actualización 2022 -I + MO 2023</v>
          </cell>
          <cell r="G922" t="str">
            <v>PRECIOS IDU</v>
          </cell>
        </row>
        <row r="923">
          <cell r="B923">
            <v>7984</v>
          </cell>
          <cell r="C923" t="str">
            <v>CARROTANQUE IRRIGADOR DE ASFALTO - VOLUMEN DEL TANQUE DE 4500 A 6000 LITROS</v>
          </cell>
          <cell r="D923" t="str">
            <v>HR</v>
          </cell>
          <cell r="E923">
            <v>101091</v>
          </cell>
          <cell r="F923" t="str">
            <v>Actualización 2022 -I + MO 2023</v>
          </cell>
          <cell r="G923" t="str">
            <v>PRECIOS IDU</v>
          </cell>
        </row>
        <row r="924">
          <cell r="B924">
            <v>7989</v>
          </cell>
          <cell r="C924" t="str">
            <v>ALQUILER DE VEHICULO: CAMPERO, PICK-UP, CAMIONETA, CAMION O SIMILAR CON CAPACIDAD DE CARGA DE 3 TON O MAS, MODELO 2014 A 2011. 75% DE LA TARIFA ESTABLECIDA. INCLUYE TODOS LOS COSTOS DE OPERACIÓN Y MANTENIMIENTO EXCEPTO EL SALARIO DEL CONDUCTOR.</v>
          </cell>
          <cell r="D924" t="str">
            <v>MES</v>
          </cell>
          <cell r="E924">
            <v>10590750</v>
          </cell>
          <cell r="F924" t="str">
            <v>Actualización 2022 -I + MO 2023</v>
          </cell>
          <cell r="G924" t="str">
            <v>PRECIOS IDU</v>
          </cell>
        </row>
        <row r="925">
          <cell r="B925">
            <v>7992</v>
          </cell>
          <cell r="C925" t="str">
            <v>AVISO PUNTO CREA 1.50m x 0.90m EN LÁMINA GALVANIZADA CAL. 24. INCLUYE SUMINISTRO E INSTALACIÓN</v>
          </cell>
          <cell r="D925" t="str">
            <v>UN</v>
          </cell>
          <cell r="E925">
            <v>500000</v>
          </cell>
          <cell r="F925" t="str">
            <v>Actualización 2022 -I + MO 2023</v>
          </cell>
          <cell r="G925">
            <v>500000</v>
          </cell>
        </row>
        <row r="926">
          <cell r="B926">
            <v>7993</v>
          </cell>
          <cell r="C926" t="str">
            <v>CARPA VESTIER 2.0m x 2.0m TECHO Y ESTRUCTURA CON LATERALES EN LONA</v>
          </cell>
          <cell r="D926" t="str">
            <v>UN</v>
          </cell>
          <cell r="E926">
            <v>1249500</v>
          </cell>
          <cell r="F926" t="str">
            <v>Actualización 2022 -I + MO 2023</v>
          </cell>
          <cell r="G926" t="str">
            <v>PRECIOS IDU</v>
          </cell>
        </row>
        <row r="927">
          <cell r="B927">
            <v>7994</v>
          </cell>
          <cell r="C927" t="str">
            <v>MALLA DE GALLINERO 1 1/4" (ROLLO 0.90m x 10.0m)</v>
          </cell>
          <cell r="D927" t="str">
            <v>M2</v>
          </cell>
          <cell r="E927">
            <v>2470</v>
          </cell>
          <cell r="F927" t="str">
            <v>Actualización 2022 -I + MO 2023</v>
          </cell>
          <cell r="G927" t="str">
            <v>PRECIOS IDU</v>
          </cell>
        </row>
        <row r="928">
          <cell r="B928">
            <v>7999</v>
          </cell>
          <cell r="C928" t="str">
            <v>ADITIVO POTENCIALIZADOR DE CEMENTO (AUMENTO DE RESISTENCIA Y FLEXIBILIDAD DE SUELO)</v>
          </cell>
          <cell r="D928" t="str">
            <v>KG</v>
          </cell>
          <cell r="E928">
            <v>180880</v>
          </cell>
          <cell r="F928" t="str">
            <v>Actualización 2022 -I + MO 2023</v>
          </cell>
          <cell r="G928" t="str">
            <v>PRECIOS IDU</v>
          </cell>
        </row>
        <row r="929">
          <cell r="B929">
            <v>8000</v>
          </cell>
          <cell r="C929" t="str">
            <v>INSPECCIÓN DE REDES DE ALCANTARILLADO CON SISTEMA CCTV PARA DIÁMETROS ENTRE 6" Y 36". INCL MANO DE OBRA IDÓNEA, INFORME ESCRITO DE DIAGNÓSTICO Y DVD CON VIDEO. INCL IVA</v>
          </cell>
          <cell r="D929" t="str">
            <v>ML</v>
          </cell>
          <cell r="E929">
            <v>10710</v>
          </cell>
          <cell r="F929" t="str">
            <v>Actualización 2022 -I + MO 2023</v>
          </cell>
          <cell r="G929" t="str">
            <v>PRECIOS IDU</v>
          </cell>
        </row>
        <row r="930">
          <cell r="B930">
            <v>8001</v>
          </cell>
          <cell r="C930" t="str">
            <v>INSPECCIÓN DE REDES DE ALCANTARILLADO CON SISTEMA CCTV  PARA DIÁMETROS MAYORES A 36". INCL MANO DE OBRA IDÓNEA, INFORME ESCRITO DE DIAGNÓSTICO Y DVD CON VIDEO. INCL IVA</v>
          </cell>
          <cell r="D930" t="str">
            <v>ML</v>
          </cell>
          <cell r="E930">
            <v>10710</v>
          </cell>
          <cell r="F930" t="str">
            <v>Actualización 2022 -I + MO 2023</v>
          </cell>
          <cell r="G930" t="str">
            <v>PRECIOS IDU</v>
          </cell>
        </row>
        <row r="931">
          <cell r="B931">
            <v>8002</v>
          </cell>
          <cell r="C931" t="str">
            <v>LAVADO Y SONDEO DE REDES DE ALCANTARILLADO ENTRE 6" Y 18" DE DIÁMETRO Y CON GRADO DE COLMATACIÓN MENOR DEL 30%. INCL MANO DE OBRA IDÓNEA, SEÑALIZACIÓN BÁSICA, SUMIN DE COMBUSTIBLE Y AGUA. INCL. IVA</v>
          </cell>
          <cell r="D931" t="str">
            <v>ML</v>
          </cell>
          <cell r="E931">
            <v>14875</v>
          </cell>
          <cell r="F931" t="str">
            <v>Actualización 2022 -I + MO 2023</v>
          </cell>
          <cell r="G931" t="str">
            <v>PRECIOS IDU</v>
          </cell>
        </row>
        <row r="932">
          <cell r="B932">
            <v>8003</v>
          </cell>
          <cell r="C932" t="str">
            <v>LAVADO Y SONDEO DE REDES DE ALCANTARILLADO ENTRE 16" Y 36" DE DIÁMETRO Y CON GRADO DE COLMATACIÓN MENOR DEL 30%. INCLUYE MANO DE OBRA IDÓNEA, SEÑALIZACIÓN BÁSICA, SUMIN DE COMBUSTIBLE Y AGUA. INCL IVA</v>
          </cell>
          <cell r="D932" t="str">
            <v>ML</v>
          </cell>
          <cell r="E932">
            <v>16065</v>
          </cell>
          <cell r="F932" t="str">
            <v>Actualización 2022 -I + MO 2023</v>
          </cell>
          <cell r="G932" t="str">
            <v>PRECIOS IDU</v>
          </cell>
        </row>
        <row r="933">
          <cell r="B933">
            <v>8011</v>
          </cell>
          <cell r="C933" t="str">
            <v>COMPRESIÓN TRIAXIAL EN CONDICIÓN CD CONSOLIDADO - DRENADO SOBRE SUELOS (3 PUNTOS). Norma técnica: ASTM D7181 - 11</v>
          </cell>
          <cell r="D933" t="str">
            <v>UN</v>
          </cell>
          <cell r="E933">
            <v>2036600</v>
          </cell>
          <cell r="F933" t="str">
            <v>Actualización 2022 -I + MO 2023</v>
          </cell>
          <cell r="G933" t="str">
            <v>PRECIOS IDU</v>
          </cell>
        </row>
        <row r="934">
          <cell r="B934">
            <v>8012</v>
          </cell>
          <cell r="C934" t="str">
            <v>CBR SOBRE MUESTRA INALTERADA (SUELOS COHESIVOS). Norma técnica: INV E 148-13 NTC-2122-13 ASTM D1883 - 16.</v>
          </cell>
          <cell r="D934" t="str">
            <v>UN</v>
          </cell>
          <cell r="E934">
            <v>142800</v>
          </cell>
          <cell r="F934" t="str">
            <v>Actualización 2022 -I + MO 2023</v>
          </cell>
          <cell r="G934" t="str">
            <v>PRECIOS IDU</v>
          </cell>
        </row>
        <row r="935">
          <cell r="B935">
            <v>8015</v>
          </cell>
          <cell r="C935" t="str">
            <v>COMPRESIÓN INCONFINADA EN MUESTRAS DE SUELO. Norma técnica: INV E 152-13 NTC-1527-00 ASTM D2166 / D2166M - 16.</v>
          </cell>
          <cell r="D935" t="str">
            <v>UN</v>
          </cell>
          <cell r="E935">
            <v>69000</v>
          </cell>
          <cell r="F935" t="str">
            <v>Actualización 2022 -I + MO 2023</v>
          </cell>
          <cell r="G935" t="str">
            <v>PRECIOS IDU</v>
          </cell>
        </row>
        <row r="936">
          <cell r="B936">
            <v>8019</v>
          </cell>
          <cell r="C936" t="str">
            <v>RELACIONES HUMEDAD - PESO UNITARIO SECO EN LOS SUELOS (ENSAYO MODIFICADO DE COMPACTACIÓN). Norma técnica: INV E 142-13 ASTM D1557 - 12e1.</v>
          </cell>
          <cell r="D936" t="str">
            <v>UN</v>
          </cell>
          <cell r="E936">
            <v>142800</v>
          </cell>
          <cell r="F936" t="str">
            <v>Actualización 2022 -I + MO 2023</v>
          </cell>
          <cell r="G936" t="str">
            <v>PRECIOS IDU</v>
          </cell>
        </row>
        <row r="937">
          <cell r="B937">
            <v>8025</v>
          </cell>
          <cell r="C937" t="str">
            <v>DETECCIÓN DEL REFUERZO UTILIZANDO FERROSCAN (POR DÍA)</v>
          </cell>
          <cell r="D937" t="str">
            <v>DIA</v>
          </cell>
          <cell r="E937">
            <v>874000</v>
          </cell>
          <cell r="F937" t="str">
            <v>Actualización 2022 -I + MO 2023</v>
          </cell>
          <cell r="G937" t="str">
            <v>PRECIOS IDU</v>
          </cell>
        </row>
        <row r="938">
          <cell r="B938">
            <v>8026</v>
          </cell>
          <cell r="C938" t="str">
            <v>DETERMINACIÓN DE LA PROFUNDIDAD DE CARBONATACIÓN EN CONCRETO ENDURECIDO Y PUESTO EN SERVICIO</v>
          </cell>
          <cell r="D938" t="str">
            <v>UN</v>
          </cell>
          <cell r="E938">
            <v>53550</v>
          </cell>
          <cell r="F938" t="str">
            <v>Actualización 2022 -I + MO 2023</v>
          </cell>
          <cell r="G938" t="str">
            <v>PRECIOS IDU</v>
          </cell>
        </row>
        <row r="939">
          <cell r="B939">
            <v>8028</v>
          </cell>
          <cell r="C939" t="str">
            <v>DETERMINACIÓN DEL NÚMERO DE REBOTE (ÍNDICE ESCLEROMÉTRICO) EN EL CONCRETO ENDURECIDO, ZONA POR ELEMENTO. Norma técnica: INV E 413 -13  NTC 3692  ASTM C805/C805M.</v>
          </cell>
          <cell r="D939" t="str">
            <v>UN</v>
          </cell>
          <cell r="E939">
            <v>91392</v>
          </cell>
          <cell r="F939" t="str">
            <v>Actualización 2022 -I + MO 2023</v>
          </cell>
          <cell r="G939" t="str">
            <v>PRECIOS IDU</v>
          </cell>
        </row>
        <row r="940">
          <cell r="B940">
            <v>8033</v>
          </cell>
          <cell r="C940" t="str">
            <v>SEMÁFORO VEHICULAR DE POLICARBONATO (3x200), LENTES DE POLICARBONATO DE 8", TRES LUCES, SISTEMA DE ILUMINACIÓN A LEDS. SUMINISTRO E INSTALACIÓN</v>
          </cell>
          <cell r="D940" t="str">
            <v>UN</v>
          </cell>
          <cell r="E940">
            <v>4376187</v>
          </cell>
          <cell r="F940" t="str">
            <v>Actualización 2022 -I + MO 2023</v>
          </cell>
          <cell r="G940" t="str">
            <v>PRECIOS IDU</v>
          </cell>
        </row>
        <row r="941">
          <cell r="B941">
            <v>8034</v>
          </cell>
          <cell r="C941" t="str">
            <v>SEMÁFORO PEATONAL DE POLICARBONATO (2x200), LENTES DE POLICARBONATO DE 8", DOS LUCES, SISTEMA DE ILUMINACIÓN A LEDS. SUMINISTRO E INSTALACIÓN</v>
          </cell>
          <cell r="D941" t="str">
            <v>UN</v>
          </cell>
          <cell r="E941">
            <v>3093046</v>
          </cell>
          <cell r="F941" t="str">
            <v>Actualización 2022 -I + MO 2023</v>
          </cell>
          <cell r="G941" t="str">
            <v>PRECIOS IDU</v>
          </cell>
        </row>
        <row r="942">
          <cell r="B942">
            <v>8035</v>
          </cell>
          <cell r="C942" t="str">
            <v>POSTE TIPO MÁSTIL T1 (3.60m) EN TUBO SCH 40 GALVANIZADO Y PINTADO - SUMINISTRO E INSTALACIÓN</v>
          </cell>
          <cell r="D942" t="str">
            <v>UN</v>
          </cell>
          <cell r="E942">
            <v>2556001</v>
          </cell>
          <cell r="F942" t="str">
            <v>Actualización 2022 -I + MO 2023</v>
          </cell>
          <cell r="G942">
            <v>2556000</v>
          </cell>
        </row>
        <row r="943">
          <cell r="B943">
            <v>8036</v>
          </cell>
          <cell r="C943" t="str">
            <v>POSTE TIPO MÉNSULA T2 (5.50m) EN TUBO SCH 40 GALVANIZADO Y PINTADO. SUMINISTRO E INSTALACION</v>
          </cell>
          <cell r="D943" t="str">
            <v>UN</v>
          </cell>
          <cell r="E943">
            <v>4830924</v>
          </cell>
          <cell r="F943" t="str">
            <v>Actualización 2022 -I + MO 2023</v>
          </cell>
          <cell r="G943" t="str">
            <v>PRECIOS IDU</v>
          </cell>
        </row>
        <row r="944">
          <cell r="B944">
            <v>8037</v>
          </cell>
          <cell r="C944" t="str">
            <v>CABLE ELÉCTRICO 4x16 AWG PARA CONTROL DE SEMÁFOROS VEHICULARES TIPO ST CU 600V 75°C</v>
          </cell>
          <cell r="D944" t="str">
            <v>ML</v>
          </cell>
          <cell r="E944">
            <v>19873</v>
          </cell>
          <cell r="F944" t="str">
            <v>Actualización 2022 -I + MO 2023</v>
          </cell>
          <cell r="G944" t="str">
            <v>PRECIOS IDU</v>
          </cell>
        </row>
        <row r="945">
          <cell r="B945">
            <v>8038</v>
          </cell>
          <cell r="C945" t="str">
            <v>CABLE ELÉCTRICO 3x16 AWG PARA CONTROL DE SEMÁFOROS PEATONALES TIPO ST CU 600V 75°C</v>
          </cell>
          <cell r="D945" t="str">
            <v>ML</v>
          </cell>
          <cell r="E945">
            <v>17136</v>
          </cell>
          <cell r="F945" t="str">
            <v>Actualización 2022 -I + MO 2023</v>
          </cell>
          <cell r="G945" t="str">
            <v>PRECIOS IDU</v>
          </cell>
        </row>
        <row r="946">
          <cell r="B946">
            <v>8039</v>
          </cell>
          <cell r="C946" t="str">
            <v>CABLE ELÉCTRICO 2x8 AWG PARA ACOMETIDA TIPO ST CU 600V 75°C</v>
          </cell>
          <cell r="D946" t="str">
            <v>ML</v>
          </cell>
          <cell r="E946">
            <v>12485</v>
          </cell>
          <cell r="F946" t="str">
            <v>Actualización 2022 -I + MO 2023</v>
          </cell>
          <cell r="G946" t="str">
            <v>PRECIOS IDU</v>
          </cell>
        </row>
        <row r="947">
          <cell r="B947">
            <v>8041</v>
          </cell>
          <cell r="C947" t="str">
            <v>ACERO LISO  D= 1 1/4"</v>
          </cell>
          <cell r="D947" t="str">
            <v>KG</v>
          </cell>
          <cell r="E947">
            <v>2651</v>
          </cell>
          <cell r="F947" t="str">
            <v>Actualización 2022 -I + MO 2023</v>
          </cell>
          <cell r="G947" t="str">
            <v>PRECIOS IDU</v>
          </cell>
        </row>
        <row r="948">
          <cell r="B948">
            <v>8043</v>
          </cell>
          <cell r="C948" t="str">
            <v>NEOPRENO REFORZADO (doble refuerzo)</v>
          </cell>
          <cell r="D948" t="str">
            <v>dm3</v>
          </cell>
          <cell r="E948">
            <v>58251</v>
          </cell>
          <cell r="F948" t="str">
            <v>Actualización 2022 -I + MO 2023</v>
          </cell>
          <cell r="G948" t="str">
            <v>PRECIOS IDU</v>
          </cell>
        </row>
        <row r="949">
          <cell r="B949">
            <v>8044</v>
          </cell>
          <cell r="C949" t="str">
            <v>ANDAMIO TUBULAR DE 1.50m (6 SECCIONES)</v>
          </cell>
          <cell r="D949" t="str">
            <v>DIA</v>
          </cell>
          <cell r="E949">
            <v>3570</v>
          </cell>
          <cell r="F949" t="str">
            <v>Actualización 2022 -I + MO 2023</v>
          </cell>
          <cell r="G949" t="str">
            <v>PRECIOS IDU</v>
          </cell>
        </row>
        <row r="950">
          <cell r="B950">
            <v>8046</v>
          </cell>
          <cell r="C950" t="str">
            <v>ADAPTADOR BRIDA 12" (334mm A 352mm) R2</v>
          </cell>
          <cell r="D950" t="str">
            <v>UN</v>
          </cell>
          <cell r="E950">
            <v>780473</v>
          </cell>
          <cell r="F950" t="str">
            <v>Actualización 2022 -I + MO 2023</v>
          </cell>
          <cell r="G950" t="str">
            <v>PRECIOS IDU</v>
          </cell>
        </row>
        <row r="951">
          <cell r="B951">
            <v>8047</v>
          </cell>
          <cell r="C951" t="str">
            <v>ACOPLE UNIVERSAL R1-R2 D= 8"</v>
          </cell>
          <cell r="D951" t="str">
            <v>UN</v>
          </cell>
          <cell r="E951">
            <v>506940</v>
          </cell>
          <cell r="F951" t="str">
            <v>Actualización 2022 -I + MO 2023</v>
          </cell>
          <cell r="G951" t="str">
            <v>PRECIOS IDU</v>
          </cell>
        </row>
        <row r="952">
          <cell r="B952">
            <v>8048</v>
          </cell>
          <cell r="C952" t="str">
            <v>ACOPLE UNIVERSAL R1-R2 D= 12"</v>
          </cell>
          <cell r="D952" t="str">
            <v>UN</v>
          </cell>
          <cell r="E952">
            <v>974610</v>
          </cell>
          <cell r="F952" t="str">
            <v>Actualización 2022 -I + MO 2023</v>
          </cell>
          <cell r="G952" t="str">
            <v>PRECIOS IDU</v>
          </cell>
        </row>
        <row r="953">
          <cell r="B953">
            <v>8049</v>
          </cell>
          <cell r="C953" t="str">
            <v>TAPA VALVULA DE SEGURIDAD CIERRE PERMANENTE No.3</v>
          </cell>
          <cell r="D953" t="str">
            <v>UN</v>
          </cell>
          <cell r="E953">
            <v>233886</v>
          </cell>
          <cell r="F953" t="str">
            <v>Actualización 2022 -I + MO 2023</v>
          </cell>
          <cell r="G953" t="str">
            <v>PRECIOS IDU</v>
          </cell>
        </row>
        <row r="954">
          <cell r="B954">
            <v>8050</v>
          </cell>
          <cell r="C954" t="str">
            <v>PARAL METÁLICO LARGO - LONGITUD DE 2.00 A 3.50 M</v>
          </cell>
          <cell r="D954" t="str">
            <v>DIA</v>
          </cell>
          <cell r="E954">
            <v>196</v>
          </cell>
          <cell r="F954" t="str">
            <v>Actualización 2022 -I + MO 2023</v>
          </cell>
          <cell r="G954" t="str">
            <v>PRECIOS IDU</v>
          </cell>
        </row>
        <row r="955">
          <cell r="B955">
            <v>8051</v>
          </cell>
          <cell r="C955" t="str">
            <v>TUBERÍA ESTRUCTURAL METÁLICO CUADRADO DE 6mt (50mm x 50mm) ESPESOR 2mm</v>
          </cell>
          <cell r="D955" t="str">
            <v>UN</v>
          </cell>
          <cell r="E955">
            <v>65899</v>
          </cell>
          <cell r="F955" t="str">
            <v>Actualización 2022 -I + MO 2023</v>
          </cell>
          <cell r="G955" t="str">
            <v>PRECIOS IDU</v>
          </cell>
        </row>
        <row r="956">
          <cell r="B956">
            <v>8052</v>
          </cell>
          <cell r="C956" t="str">
            <v>REGISTRO DE INCORPORACIÓN HG 1/2" CON ACOPLE</v>
          </cell>
          <cell r="D956" t="str">
            <v>UN</v>
          </cell>
          <cell r="E956">
            <v>31544</v>
          </cell>
          <cell r="F956" t="str">
            <v>Actualización 2022 -I + MO 2023</v>
          </cell>
          <cell r="G956" t="str">
            <v>PRECIOS IDU</v>
          </cell>
        </row>
        <row r="957">
          <cell r="B957">
            <v>8053</v>
          </cell>
          <cell r="C957" t="str">
            <v>REGISTRO DE BOLA TIPO PESADO 1/2"</v>
          </cell>
          <cell r="D957" t="str">
            <v>UN</v>
          </cell>
          <cell r="E957">
            <v>18606</v>
          </cell>
          <cell r="F957" t="str">
            <v>Actualización 2022 -I + MO 2023</v>
          </cell>
          <cell r="G957" t="str">
            <v>PRECIOS IDU</v>
          </cell>
        </row>
        <row r="958">
          <cell r="B958">
            <v>8054</v>
          </cell>
          <cell r="C958" t="str">
            <v>ADAPTADOR MACHO PVC 1/2"</v>
          </cell>
          <cell r="D958" t="str">
            <v>UN</v>
          </cell>
          <cell r="E958">
            <v>540</v>
          </cell>
          <cell r="F958" t="str">
            <v>Actualización 2022 -I + MO 2023</v>
          </cell>
          <cell r="G958" t="str">
            <v>PRECIOS IDU</v>
          </cell>
        </row>
        <row r="959">
          <cell r="B959">
            <v>8055</v>
          </cell>
          <cell r="C959" t="str">
            <v>COLLAR DE DERIVACIÓN 3" x 1/2"</v>
          </cell>
          <cell r="D959" t="str">
            <v>UN</v>
          </cell>
          <cell r="E959">
            <v>59500</v>
          </cell>
          <cell r="F959" t="str">
            <v>Actualización 2022 -I + MO 2023</v>
          </cell>
          <cell r="G959" t="str">
            <v>PRECIOS IDU</v>
          </cell>
        </row>
        <row r="960">
          <cell r="B960">
            <v>8056</v>
          </cell>
          <cell r="C960" t="str">
            <v>TUBERIA A.N. 2" ESPESOR= 1.9mm</v>
          </cell>
          <cell r="D960" t="str">
            <v>ML</v>
          </cell>
          <cell r="E960">
            <v>15122</v>
          </cell>
          <cell r="F960" t="str">
            <v>Actualización 2022 -I + MO 2023</v>
          </cell>
          <cell r="G960" t="str">
            <v>PRECIOS IDU</v>
          </cell>
        </row>
        <row r="961">
          <cell r="B961">
            <v>8057</v>
          </cell>
          <cell r="C961" t="str">
            <v>TUBERÍA DE ACERO GALVANIZADO 1/2". Espesor del tubo (15mm)</v>
          </cell>
          <cell r="D961" t="str">
            <v>ML</v>
          </cell>
          <cell r="E961">
            <v>11852</v>
          </cell>
          <cell r="F961" t="str">
            <v>Actualización 2022 -I + MO 2023</v>
          </cell>
          <cell r="G961" t="str">
            <v>PRECIOS IDU</v>
          </cell>
        </row>
        <row r="962">
          <cell r="B962">
            <v>8060</v>
          </cell>
          <cell r="C962" t="str">
            <v>TRANSPORTE DE MAQUINARIA DE 6 A 9 TONELADAS. INCLUYE ESCOLTA. VIAJE IDA Y VUELTA</v>
          </cell>
          <cell r="D962" t="str">
            <v>VIAJE</v>
          </cell>
          <cell r="E962">
            <v>888145</v>
          </cell>
          <cell r="F962" t="str">
            <v>Actualización 2022 -I + MO 2023</v>
          </cell>
          <cell r="G962" t="str">
            <v>PRECIOS IDU</v>
          </cell>
        </row>
        <row r="963">
          <cell r="B963">
            <v>8061</v>
          </cell>
          <cell r="C963" t="str">
            <v>EFECTO DEL AGUA SOBRE LA RESISTENCIA A LA COMPRESIÓN DE LAS MEZCLAS ASFÁLTICAS COMPACTADAS (ENSAYO DE INMERSIÓN- COMPRESIÓN), incluye elaboración. Norma técnica: INV E – 738 - 13 ASTM D1075.</v>
          </cell>
          <cell r="D963" t="str">
            <v>UN</v>
          </cell>
          <cell r="E963">
            <v>1218000</v>
          </cell>
          <cell r="F963" t="str">
            <v>Actualización 2022 -I + MO 2023</v>
          </cell>
          <cell r="G963" t="str">
            <v>PRECIOS IDU</v>
          </cell>
        </row>
        <row r="964">
          <cell r="B964">
            <v>8062</v>
          </cell>
          <cell r="C964" t="str">
            <v>MÓDULO RESILIENTE DE SUELOS Y AGREGADOS. Norma técnica: INV E 156-13 AASHTO T 307</v>
          </cell>
          <cell r="D964" t="str">
            <v>UN</v>
          </cell>
          <cell r="E964">
            <v>1208683</v>
          </cell>
          <cell r="F964" t="str">
            <v>Actualización 2022 -I + MO 2023</v>
          </cell>
          <cell r="G964" t="str">
            <v>PRECIOS IDU</v>
          </cell>
        </row>
        <row r="965">
          <cell r="B965">
            <v>8070</v>
          </cell>
          <cell r="C965" t="str">
            <v>SISTEMA DE ANCLAJE PARA POSTES METÁLICOS 3/4" x 1500 (4 PERNOS)</v>
          </cell>
          <cell r="D965" t="str">
            <v>UN</v>
          </cell>
          <cell r="E965">
            <v>148390</v>
          </cell>
          <cell r="F965" t="str">
            <v>Actualización 2022 -I + MO 2023</v>
          </cell>
          <cell r="G965" t="str">
            <v>PRECIOS IDU</v>
          </cell>
        </row>
        <row r="966">
          <cell r="B966">
            <v>8077</v>
          </cell>
          <cell r="C966" t="str">
            <v>EQUIPO DE OXICORTE - PRESIÓN DE OXÍGENO 125 PSI - PRESIÓN GAS COMBUSTIBLE 15 PSI</v>
          </cell>
          <cell r="D966" t="str">
            <v>DIA</v>
          </cell>
          <cell r="E966">
            <v>85628</v>
          </cell>
          <cell r="F966" t="str">
            <v>Actualización 2022 -I + MO 2023</v>
          </cell>
          <cell r="G966" t="str">
            <v>PRECIOS IDU</v>
          </cell>
        </row>
        <row r="967">
          <cell r="B967">
            <v>8078</v>
          </cell>
          <cell r="C967" t="str">
            <v>YEE PVC SANITARIA D=4"</v>
          </cell>
          <cell r="D967" t="str">
            <v>UN</v>
          </cell>
          <cell r="E967">
            <v>25900</v>
          </cell>
          <cell r="F967" t="str">
            <v>Actualización 2022 -I + MO 2023</v>
          </cell>
          <cell r="G967" t="str">
            <v>PRECIOS IDU</v>
          </cell>
        </row>
        <row r="968">
          <cell r="B968">
            <v>8079</v>
          </cell>
          <cell r="C968" t="str">
            <v>TEE HD 4"X2" EXTREMO LISO</v>
          </cell>
          <cell r="D968" t="str">
            <v>UN</v>
          </cell>
          <cell r="E968">
            <v>198334</v>
          </cell>
          <cell r="F968" t="str">
            <v>Actualización 2022 -I + MO 2023</v>
          </cell>
          <cell r="G968" t="str">
            <v>PRECIOS IDU</v>
          </cell>
        </row>
        <row r="969">
          <cell r="B969">
            <v>8080</v>
          </cell>
          <cell r="C969" t="str">
            <v>TUBERIA ACERO CARBON ASTM A=53 SCH 40 DE D=12"</v>
          </cell>
          <cell r="D969" t="str">
            <v>ML</v>
          </cell>
          <cell r="E969">
            <v>461063</v>
          </cell>
          <cell r="F969" t="str">
            <v>Actualización 2022 -I + MO 2023</v>
          </cell>
          <cell r="G969" t="str">
            <v>PRECIOS IDU</v>
          </cell>
        </row>
        <row r="970">
          <cell r="B970">
            <v>8085</v>
          </cell>
          <cell r="C970" t="str">
            <v>PLANTACION DE FUCCIA H=1.3mt (Incluye tierra, abono, tutor) SUMINISTRO</v>
          </cell>
          <cell r="D970" t="str">
            <v>UN</v>
          </cell>
          <cell r="E970">
            <v>128000</v>
          </cell>
          <cell r="F970" t="str">
            <v>Actualización 2022 -I + MO 2023</v>
          </cell>
          <cell r="G970" t="str">
            <v>PRECIOS IDU</v>
          </cell>
        </row>
        <row r="971">
          <cell r="B971">
            <v>8086</v>
          </cell>
          <cell r="C971" t="str">
            <v>PLANTACION DE DURAZNILLO H=1.5mt (Incluye tierra, abono, tutor) SUMINISTRO</v>
          </cell>
          <cell r="D971" t="str">
            <v>UN</v>
          </cell>
          <cell r="E971">
            <v>148000</v>
          </cell>
          <cell r="F971" t="str">
            <v>Actualización 2022 -I + MO 2023</v>
          </cell>
          <cell r="G971" t="str">
            <v>PRECIOS IDU</v>
          </cell>
        </row>
        <row r="972">
          <cell r="B972">
            <v>8089</v>
          </cell>
          <cell r="C972" t="str">
            <v>PLANTACION DE GUAYACÁN H=1.5mt (Incluye tierra, abono, tutor) SUMINISTRO</v>
          </cell>
          <cell r="D972" t="str">
            <v>UN</v>
          </cell>
          <cell r="E972">
            <v>139000</v>
          </cell>
          <cell r="F972" t="str">
            <v>Actualización 2022 -I + MO 2023</v>
          </cell>
          <cell r="G972" t="str">
            <v>PRECIOS IDU</v>
          </cell>
        </row>
        <row r="973">
          <cell r="B973">
            <v>8090</v>
          </cell>
          <cell r="C973" t="str">
            <v>PLANTACION DE ARRAYÁN H=1.3mt (Incluye tierra, abono, tutor) SUMINISTRO</v>
          </cell>
          <cell r="D973" t="str">
            <v>UN</v>
          </cell>
          <cell r="E973">
            <v>82000</v>
          </cell>
          <cell r="F973" t="str">
            <v>Actualización 2022 -I + MO 2023</v>
          </cell>
          <cell r="G973" t="str">
            <v>PRECIOS IDU</v>
          </cell>
        </row>
        <row r="974">
          <cell r="B974">
            <v>8091</v>
          </cell>
          <cell r="C974" t="str">
            <v>PLANTACION DE CARBONERO H=1.5mt (Incluye tierra, abono, tutor) SUMINISTRO</v>
          </cell>
          <cell r="D974" t="str">
            <v>UN</v>
          </cell>
          <cell r="E974">
            <v>132000</v>
          </cell>
          <cell r="F974" t="str">
            <v>Actualización 2022 -I + MO 2023</v>
          </cell>
          <cell r="G974" t="str">
            <v>PRECIOS IDU</v>
          </cell>
        </row>
        <row r="975">
          <cell r="B975">
            <v>8094</v>
          </cell>
          <cell r="C975" t="str">
            <v>PLANTACION DE FALSO PIMIENTO  H=1.3mt (Incluye tierra, abono, tutor) SUMINISTRO</v>
          </cell>
          <cell r="D975" t="str">
            <v>UN</v>
          </cell>
          <cell r="E975">
            <v>128500</v>
          </cell>
          <cell r="F975" t="str">
            <v>Actualización 2022 -I + MO 2023</v>
          </cell>
          <cell r="G975" t="str">
            <v>PRECIOS IDU</v>
          </cell>
        </row>
        <row r="976">
          <cell r="B976">
            <v>8097</v>
          </cell>
          <cell r="C976" t="str">
            <v>PLANTACION DE CUBRESUELOS BALSAMINA (incluye 20 unidades por M2) SUMINISTRO</v>
          </cell>
          <cell r="D976" t="str">
            <v>M2</v>
          </cell>
          <cell r="E976">
            <v>48000</v>
          </cell>
          <cell r="F976" t="str">
            <v>Actualización 2022 -I + MO 2023</v>
          </cell>
          <cell r="G976" t="str">
            <v>PRECIOS IDU</v>
          </cell>
        </row>
        <row r="977">
          <cell r="B977">
            <v>8099</v>
          </cell>
          <cell r="C977" t="str">
            <v>ADOQUIN EN CONCRETO COLOR OCRE A25 - Adoquin en concreto de 10x20x6cm-Color Ocre</v>
          </cell>
          <cell r="D977" t="str">
            <v>M2</v>
          </cell>
          <cell r="E977">
            <v>57640</v>
          </cell>
          <cell r="F977" t="str">
            <v>Actualización 2022 -I + MO 2023</v>
          </cell>
          <cell r="G977" t="str">
            <v>PRECIOS IDU</v>
          </cell>
        </row>
        <row r="978">
          <cell r="B978">
            <v>8100</v>
          </cell>
          <cell r="C978" t="str">
            <v>ADOQUIN ECOLÓGICO EN CONCRETO DE 40 X 40 X 8cm - GRAMOQUIN</v>
          </cell>
          <cell r="D978" t="str">
            <v>M2</v>
          </cell>
          <cell r="E978">
            <v>42892</v>
          </cell>
          <cell r="F978" t="str">
            <v>Actualización 2022 -I + MO 2023</v>
          </cell>
          <cell r="G978" t="str">
            <v>PRECIOS IDU</v>
          </cell>
        </row>
        <row r="979">
          <cell r="B979">
            <v>8101</v>
          </cell>
          <cell r="C979" t="str">
            <v>ACELERANTE DE FRAGUADO Y RESISTENCIA PARA CONCRETOS</v>
          </cell>
          <cell r="D979" t="str">
            <v>KG</v>
          </cell>
          <cell r="E979">
            <v>11704</v>
          </cell>
          <cell r="F979" t="str">
            <v>Actualización 2022 -I + MO 2023</v>
          </cell>
          <cell r="G979" t="str">
            <v>PRECIOS IDU</v>
          </cell>
        </row>
        <row r="980">
          <cell r="B980">
            <v>8102</v>
          </cell>
          <cell r="C980" t="str">
            <v>TARIFA OPERADOR EQUIPO (INCLUYE FACTOR DE PRESTACIONES)</v>
          </cell>
          <cell r="D980" t="str">
            <v>MES</v>
          </cell>
          <cell r="E980">
            <v>2650098</v>
          </cell>
          <cell r="F980" t="str">
            <v>Actualización 2022 -I + MO 2023</v>
          </cell>
          <cell r="G980" t="str">
            <v>PRECIOS IDU</v>
          </cell>
        </row>
        <row r="981">
          <cell r="B981">
            <v>8103</v>
          </cell>
          <cell r="C981" t="str">
            <v>GRÚA TELESCÓPICA  MOVIL - CARGA MÁXIMA DE 35 A 39 TONELADAS - INCLUYE TRANSPORTE DE IDA Y VUELTA, COMBUSTIBLE Y OPERARIO</v>
          </cell>
          <cell r="D981" t="str">
            <v>DIA</v>
          </cell>
          <cell r="E981">
            <v>2142000</v>
          </cell>
          <cell r="F981" t="str">
            <v>Actualización 2022 -I + MO 2023</v>
          </cell>
          <cell r="G981" t="str">
            <v>PRECIOS IDU</v>
          </cell>
        </row>
        <row r="982">
          <cell r="B982">
            <v>8113</v>
          </cell>
          <cell r="C982" t="str">
            <v>RESISTENCIA A LA COMPRESIÓN UNIAXIAL DE MUESTRAS DE ROCAS INTACTAS. Norma técnica: ASTM D7012 - 14 (Método C).</v>
          </cell>
          <cell r="D982" t="str">
            <v>UN</v>
          </cell>
          <cell r="E982">
            <v>101150</v>
          </cell>
          <cell r="F982" t="str">
            <v>Actualización 2022 -I + MO 2023</v>
          </cell>
          <cell r="G982">
            <v>101150</v>
          </cell>
        </row>
        <row r="983">
          <cell r="B983">
            <v>8116</v>
          </cell>
          <cell r="C983" t="str">
            <v>RESISTENCIA A LA FATIGA DE MEZCLAS ASFÁLTICAS EN CALIENTE MEDIANTE EL ENSAYO DE FLEXIÓN EN DOS PUNTOS SOBRE PROBETAS TRAPEZOIDALES. Norma técnica: INV E – 808 - 13  UNE-EN 12697-24  Anexo A NF P 98-261-1.</v>
          </cell>
          <cell r="D983" t="str">
            <v>UN</v>
          </cell>
          <cell r="E983">
            <v>2300000</v>
          </cell>
          <cell r="F983" t="str">
            <v>Actualización 2022 -I + MO 2023</v>
          </cell>
          <cell r="G983" t="str">
            <v>PRECIOS IDU</v>
          </cell>
        </row>
        <row r="984">
          <cell r="B984">
            <v>8139</v>
          </cell>
          <cell r="C984" t="str">
            <v>PANEL ARQUITECTONICO PREFABRICADO EN CONCRETO - SUMINISTRO E INSTALACION</v>
          </cell>
          <cell r="D984" t="str">
            <v>M2</v>
          </cell>
          <cell r="E984">
            <v>237308</v>
          </cell>
          <cell r="F984" t="str">
            <v>Actualización 2022 -I + MO 2023</v>
          </cell>
          <cell r="G984" t="str">
            <v>PRECIOS IDU</v>
          </cell>
        </row>
        <row r="985">
          <cell r="B985">
            <v>8141</v>
          </cell>
          <cell r="C985" t="str">
            <v>PINTURA BASE AGUA PARA USO EXTERIOR</v>
          </cell>
          <cell r="D985" t="str">
            <v>GLN</v>
          </cell>
          <cell r="E985">
            <v>55000</v>
          </cell>
          <cell r="F985" t="str">
            <v>Actualización 2022 -I + MO 2023</v>
          </cell>
          <cell r="G985" t="str">
            <v>PRECIOS IDU</v>
          </cell>
        </row>
        <row r="986">
          <cell r="B986">
            <v>8142</v>
          </cell>
          <cell r="C986" t="str">
            <v>BALDOSA DE GRANITO 33 x 33 CM</v>
          </cell>
          <cell r="D986" t="str">
            <v>M2</v>
          </cell>
          <cell r="E986">
            <v>67496</v>
          </cell>
          <cell r="F986" t="str">
            <v>Actualización 2022 -I + MO 2023</v>
          </cell>
          <cell r="G986" t="str">
            <v>PRECIOS IDU</v>
          </cell>
        </row>
        <row r="987">
          <cell r="B987">
            <v>8143</v>
          </cell>
          <cell r="C987" t="str">
            <v>ADHESIVO PREMEZCLADO INTERIOR</v>
          </cell>
          <cell r="D987" t="str">
            <v>KG</v>
          </cell>
          <cell r="E987">
            <v>1540</v>
          </cell>
          <cell r="F987" t="str">
            <v>Actualización 2022 -I + MO 2023</v>
          </cell>
          <cell r="G987" t="str">
            <v>PRECIOS IDU</v>
          </cell>
        </row>
        <row r="988">
          <cell r="B988">
            <v>8144</v>
          </cell>
          <cell r="C988" t="str">
            <v>BOQUILLA CON LATEX</v>
          </cell>
          <cell r="D988" t="str">
            <v>KG</v>
          </cell>
          <cell r="E988">
            <v>4880</v>
          </cell>
          <cell r="F988" t="str">
            <v>Actualización 2022 -I + MO 2023</v>
          </cell>
          <cell r="G988" t="str">
            <v>PRECIOS IDU</v>
          </cell>
        </row>
        <row r="989">
          <cell r="B989">
            <v>8145</v>
          </cell>
          <cell r="C989" t="str">
            <v>ZOCALO EN GRANITO h=7.2CM</v>
          </cell>
          <cell r="D989" t="str">
            <v>ML</v>
          </cell>
          <cell r="E989">
            <v>18654</v>
          </cell>
          <cell r="F989" t="str">
            <v>Actualización 2022 -I + MO 2023</v>
          </cell>
          <cell r="G989" t="str">
            <v>PRECIOS IDU</v>
          </cell>
        </row>
        <row r="990">
          <cell r="B990">
            <v>8146</v>
          </cell>
          <cell r="C990" t="str">
            <v>PORCELANATO BEIGE 60 x 60 CM2</v>
          </cell>
          <cell r="D990" t="str">
            <v>M2</v>
          </cell>
          <cell r="E990">
            <v>66900</v>
          </cell>
          <cell r="F990" t="str">
            <v>Actualización 2022 -I + MO 2023</v>
          </cell>
          <cell r="G990" t="str">
            <v>PRECIOS IDU</v>
          </cell>
        </row>
        <row r="991">
          <cell r="B991">
            <v>8149</v>
          </cell>
          <cell r="C991" t="str">
            <v>PINTURA PARA ALUMINIO 260°C</v>
          </cell>
          <cell r="D991" t="str">
            <v>GLN</v>
          </cell>
          <cell r="E991">
            <v>146520</v>
          </cell>
          <cell r="F991" t="str">
            <v>Actualización 2022 -I + MO 2023</v>
          </cell>
          <cell r="G991" t="str">
            <v>PRECIOS IDU</v>
          </cell>
        </row>
        <row r="992">
          <cell r="B992">
            <v>8150</v>
          </cell>
          <cell r="C992" t="str">
            <v>DISPENSADOR DE JABÓN METÁLICO DE 1 LT</v>
          </cell>
          <cell r="D992" t="str">
            <v>UN</v>
          </cell>
          <cell r="E992">
            <v>99900</v>
          </cell>
          <cell r="F992" t="str">
            <v>Actualización 2022 -I + MO 2023</v>
          </cell>
          <cell r="G992" t="str">
            <v>PRECIOS IDU</v>
          </cell>
        </row>
        <row r="993">
          <cell r="B993">
            <v>8151</v>
          </cell>
          <cell r="C993" t="str">
            <v>JABONERA</v>
          </cell>
          <cell r="D993" t="str">
            <v>UN</v>
          </cell>
          <cell r="E993">
            <v>22900</v>
          </cell>
          <cell r="F993" t="str">
            <v>Actualización 2022 -I + MO 2023</v>
          </cell>
          <cell r="G993" t="str">
            <v>PRECIOS IDU</v>
          </cell>
        </row>
        <row r="994">
          <cell r="B994">
            <v>8152</v>
          </cell>
          <cell r="C994" t="str">
            <v>PORTAROLLO</v>
          </cell>
          <cell r="D994" t="str">
            <v>UN</v>
          </cell>
          <cell r="E994">
            <v>17000</v>
          </cell>
          <cell r="F994" t="str">
            <v>Actualización 2022 -I + MO 2023</v>
          </cell>
          <cell r="G994" t="str">
            <v>PRECIOS IDU</v>
          </cell>
        </row>
        <row r="995">
          <cell r="B995">
            <v>8153</v>
          </cell>
          <cell r="C995" t="str">
            <v>TOALLERO EN ACERO INOXIDABLE</v>
          </cell>
          <cell r="D995" t="str">
            <v>UN</v>
          </cell>
          <cell r="E995">
            <v>88257</v>
          </cell>
          <cell r="F995" t="str">
            <v>Actualización 2022 -I + MO 2023</v>
          </cell>
          <cell r="G995" t="str">
            <v>PRECIOS IDU</v>
          </cell>
        </row>
        <row r="996">
          <cell r="B996">
            <v>8154</v>
          </cell>
          <cell r="C996" t="str">
            <v>LAVAPLATOS EN ACERO INOXIDABLE DE SOBREPONER CON ALETA Cr DE 1.0x0.50 MTS</v>
          </cell>
          <cell r="D996" t="str">
            <v>UN</v>
          </cell>
          <cell r="E996">
            <v>132761</v>
          </cell>
          <cell r="F996" t="str">
            <v>Actualización 2022 -I + MO 2023</v>
          </cell>
          <cell r="G996" t="str">
            <v>PRECIOS IDU</v>
          </cell>
        </row>
        <row r="997">
          <cell r="B997">
            <v>8155</v>
          </cell>
          <cell r="C997" t="str">
            <v>SILICONA TRANSPARENTE 300ML</v>
          </cell>
          <cell r="D997" t="str">
            <v>UN</v>
          </cell>
          <cell r="E997">
            <v>8628</v>
          </cell>
          <cell r="F997" t="str">
            <v>Actualización 2022 -I + MO 2023</v>
          </cell>
          <cell r="G997" t="str">
            <v>PRECIOS IDU</v>
          </cell>
        </row>
        <row r="998">
          <cell r="B998">
            <v>8156</v>
          </cell>
          <cell r="C998" t="str">
            <v>TUBERIA PVC SANITARIA D=2"</v>
          </cell>
          <cell r="D998" t="str">
            <v>ML</v>
          </cell>
          <cell r="E998">
            <v>15121</v>
          </cell>
          <cell r="F998" t="str">
            <v>Actualización 2022 -I + MO 2023</v>
          </cell>
          <cell r="G998" t="str">
            <v>PRECIOS IDU</v>
          </cell>
        </row>
        <row r="999">
          <cell r="B999">
            <v>8157</v>
          </cell>
          <cell r="C999" t="str">
            <v>TAPON DE PRUEBA PVC SANITARIA D=2"</v>
          </cell>
          <cell r="D999" t="str">
            <v>UN</v>
          </cell>
          <cell r="E999">
            <v>1266</v>
          </cell>
          <cell r="F999" t="str">
            <v>Actualización 2022 -I + MO 2023</v>
          </cell>
          <cell r="G999" t="str">
            <v>PRECIOS IDU</v>
          </cell>
        </row>
        <row r="1000">
          <cell r="B1000">
            <v>8158</v>
          </cell>
          <cell r="C1000" t="str">
            <v>TAPON DE PRUEBA PVC SANITARIA D=4"</v>
          </cell>
          <cell r="D1000" t="str">
            <v>UN</v>
          </cell>
          <cell r="E1000">
            <v>3164</v>
          </cell>
          <cell r="F1000" t="str">
            <v>Actualización 2022 -I + MO 2023</v>
          </cell>
          <cell r="G1000" t="str">
            <v>PRECIOS IDU</v>
          </cell>
        </row>
        <row r="1001">
          <cell r="B1001">
            <v>8159</v>
          </cell>
          <cell r="C1001" t="str">
            <v>CODO 45° 1/8 CxE PVC SANITARIA D=4"</v>
          </cell>
          <cell r="D1001" t="str">
            <v>UN</v>
          </cell>
          <cell r="E1001">
            <v>15374</v>
          </cell>
          <cell r="F1001" t="str">
            <v>Actualización 2022 -I + MO 2023</v>
          </cell>
          <cell r="G1001" t="str">
            <v>PRECIOS IDU</v>
          </cell>
        </row>
        <row r="1002">
          <cell r="B1002">
            <v>8160</v>
          </cell>
          <cell r="C1002" t="str">
            <v>CODO 45° 1/8 CxE PVC SANITARIA D= 2"</v>
          </cell>
          <cell r="D1002" t="str">
            <v>UN</v>
          </cell>
          <cell r="E1002">
            <v>4098</v>
          </cell>
          <cell r="F1002" t="str">
            <v>Actualización 2022 -I + MO 2023</v>
          </cell>
          <cell r="G1002" t="str">
            <v>PRECIOS IDU</v>
          </cell>
        </row>
        <row r="1003">
          <cell r="B1003">
            <v>8161</v>
          </cell>
          <cell r="C1003" t="str">
            <v>CODO 90° 1/4 CXE PVC SANITARIA D= 4"</v>
          </cell>
          <cell r="D1003" t="str">
            <v>UN</v>
          </cell>
          <cell r="E1003">
            <v>16847</v>
          </cell>
          <cell r="F1003" t="str">
            <v>Actualización 2022 -I + MO 2023</v>
          </cell>
          <cell r="G1003" t="str">
            <v>PRECIOS IDU</v>
          </cell>
        </row>
        <row r="1004">
          <cell r="B1004">
            <v>8162</v>
          </cell>
          <cell r="C1004" t="str">
            <v>YEE PVC SANITARIA D= 2"</v>
          </cell>
          <cell r="D1004" t="str">
            <v>UN</v>
          </cell>
          <cell r="E1004">
            <v>9247</v>
          </cell>
          <cell r="F1004" t="str">
            <v>Actualización 2022 -I + MO 2023</v>
          </cell>
          <cell r="G1004" t="str">
            <v>PRECIOS IDU</v>
          </cell>
        </row>
        <row r="1005">
          <cell r="B1005">
            <v>8164</v>
          </cell>
          <cell r="C1005" t="str">
            <v>YEE DOBLE PVC SANITARIA D= 4"</v>
          </cell>
          <cell r="D1005" t="str">
            <v>UN</v>
          </cell>
          <cell r="E1005">
            <v>58255</v>
          </cell>
          <cell r="F1005" t="str">
            <v>Actualización 2022 -I + MO 2023</v>
          </cell>
          <cell r="G1005" t="str">
            <v>PRECIOS IDU</v>
          </cell>
        </row>
        <row r="1006">
          <cell r="B1006">
            <v>8165</v>
          </cell>
          <cell r="C1006" t="str">
            <v>YEE REDUCIDA PVC SANITARIA 4" x 2"</v>
          </cell>
          <cell r="D1006" t="str">
            <v>UN</v>
          </cell>
          <cell r="E1006">
            <v>28371</v>
          </cell>
          <cell r="F1006" t="str">
            <v>Actualización 2022 -I + MO 2023</v>
          </cell>
          <cell r="G1006" t="str">
            <v>PRECIOS IDU</v>
          </cell>
        </row>
        <row r="1007">
          <cell r="B1007">
            <v>8166</v>
          </cell>
          <cell r="C1007" t="str">
            <v>CODO 45°  1/8 CXC SANITARIA D= 4"</v>
          </cell>
          <cell r="D1007" t="str">
            <v>UN</v>
          </cell>
          <cell r="E1007">
            <v>15374</v>
          </cell>
          <cell r="F1007" t="str">
            <v>Actualización 2022 -I + MO 2023</v>
          </cell>
          <cell r="G1007" t="str">
            <v>PRECIOS IDU</v>
          </cell>
        </row>
        <row r="1008">
          <cell r="B1008">
            <v>8167</v>
          </cell>
          <cell r="C1008" t="str">
            <v>UNION SANITARIA  D= 4"</v>
          </cell>
          <cell r="D1008" t="str">
            <v>UN</v>
          </cell>
          <cell r="E1008">
            <v>7700</v>
          </cell>
          <cell r="F1008" t="str">
            <v>Actualización 2022 -I + MO 2023</v>
          </cell>
          <cell r="G1008" t="str">
            <v>PRECIOS IDU</v>
          </cell>
        </row>
        <row r="1009">
          <cell r="B1009">
            <v>8169</v>
          </cell>
          <cell r="C1009" t="str">
            <v>CODO 45°  1/8 CXC SANITARIA D= 2"</v>
          </cell>
          <cell r="D1009" t="str">
            <v>UN</v>
          </cell>
          <cell r="E1009">
            <v>4098</v>
          </cell>
          <cell r="F1009" t="str">
            <v>Actualización 2022 -I + MO 2023</v>
          </cell>
          <cell r="G1009" t="str">
            <v>PRECIOS IDU</v>
          </cell>
        </row>
        <row r="1010">
          <cell r="B1010">
            <v>8170</v>
          </cell>
          <cell r="C1010" t="str">
            <v>SIFON 180° D= 2"</v>
          </cell>
          <cell r="D1010" t="str">
            <v>UN</v>
          </cell>
          <cell r="E1010">
            <v>6671</v>
          </cell>
          <cell r="F1010" t="str">
            <v>Actualización 2022 -I + MO 2023</v>
          </cell>
          <cell r="G1010" t="str">
            <v>PRECIOS IDU</v>
          </cell>
        </row>
        <row r="1011">
          <cell r="B1011">
            <v>8171</v>
          </cell>
          <cell r="C1011" t="str">
            <v>UNION SANITARIA D= 2"</v>
          </cell>
          <cell r="D1011" t="str">
            <v>UN</v>
          </cell>
          <cell r="E1011">
            <v>3251</v>
          </cell>
          <cell r="F1011" t="str">
            <v>Actualización 2022 -I + MO 2023</v>
          </cell>
          <cell r="G1011" t="str">
            <v>PRECIOS IDU</v>
          </cell>
        </row>
        <row r="1012">
          <cell r="B1012">
            <v>8172</v>
          </cell>
          <cell r="C1012" t="str">
            <v>TUBERIA PVC E.L. D= 1 1/4" 200 PSI RDE 21</v>
          </cell>
          <cell r="D1012" t="str">
            <v>ML</v>
          </cell>
          <cell r="E1012">
            <v>10525</v>
          </cell>
          <cell r="F1012" t="str">
            <v>Actualización 2022 -I + MO 2023</v>
          </cell>
          <cell r="G1012" t="str">
            <v>PRECIOS IDU</v>
          </cell>
        </row>
        <row r="1013">
          <cell r="B1013">
            <v>8173</v>
          </cell>
          <cell r="C1013" t="str">
            <v>TUBERIA PVC E.L.  D= 1" RDE 13.5 - 315 PSI</v>
          </cell>
          <cell r="D1013" t="str">
            <v>ML</v>
          </cell>
          <cell r="E1013">
            <v>7220</v>
          </cell>
          <cell r="F1013" t="str">
            <v>Actualización 2022 -I + MO 2023</v>
          </cell>
          <cell r="G1013" t="str">
            <v>PRECIOS IDU</v>
          </cell>
        </row>
        <row r="1014">
          <cell r="B1014">
            <v>8174</v>
          </cell>
          <cell r="C1014" t="str">
            <v>TEE PVC E.L. D= 1 1/2"</v>
          </cell>
          <cell r="D1014" t="str">
            <v>UN</v>
          </cell>
          <cell r="E1014">
            <v>11570</v>
          </cell>
          <cell r="F1014" t="str">
            <v>Actualización 2022 -I + MO 2023</v>
          </cell>
          <cell r="G1014" t="str">
            <v>PRECIOS IDU</v>
          </cell>
        </row>
        <row r="1015">
          <cell r="B1015">
            <v>8175</v>
          </cell>
          <cell r="C1015" t="str">
            <v>TEE PVC E.L.  D= 1 1/4"</v>
          </cell>
          <cell r="D1015" t="str">
            <v>UN</v>
          </cell>
          <cell r="E1015">
            <v>8814</v>
          </cell>
          <cell r="F1015" t="str">
            <v>Actualización 2022 -I + MO 2023</v>
          </cell>
          <cell r="G1015" t="str">
            <v>PRECIOS IDU</v>
          </cell>
        </row>
        <row r="1016">
          <cell r="B1016">
            <v>8177</v>
          </cell>
          <cell r="C1016" t="str">
            <v>CODO 90° PVC E.L.  D= 1 1/4"</v>
          </cell>
          <cell r="D1016" t="str">
            <v>UN</v>
          </cell>
          <cell r="E1016">
            <v>4002</v>
          </cell>
          <cell r="F1016" t="str">
            <v>Actualización 2022 -I + MO 2023</v>
          </cell>
          <cell r="G1016" t="str">
            <v>PRECIOS IDU</v>
          </cell>
        </row>
        <row r="1017">
          <cell r="B1017">
            <v>8178</v>
          </cell>
          <cell r="C1017" t="str">
            <v>CODO 90° PVC E.L.  D= 1"</v>
          </cell>
          <cell r="D1017" t="str">
            <v>UN</v>
          </cell>
          <cell r="E1017">
            <v>2083</v>
          </cell>
          <cell r="F1017" t="str">
            <v>Actualización 2022 -I + MO 2023</v>
          </cell>
          <cell r="G1017" t="str">
            <v>PRECIOS IDU</v>
          </cell>
        </row>
        <row r="1018">
          <cell r="B1018">
            <v>8179</v>
          </cell>
          <cell r="C1018" t="str">
            <v>CODO 90° E.L.  D= 1 1/2"</v>
          </cell>
          <cell r="D1018" t="str">
            <v>UN</v>
          </cell>
          <cell r="E1018">
            <v>7473</v>
          </cell>
          <cell r="F1018" t="str">
            <v>Actualización 2022 -I + MO 2023</v>
          </cell>
          <cell r="G1018" t="str">
            <v>PRECIOS IDU</v>
          </cell>
        </row>
        <row r="1019">
          <cell r="B1019">
            <v>8180</v>
          </cell>
          <cell r="C1019" t="str">
            <v>REDUCCION PVC E.L.  D= 1 1/2 x 1 1/4" (BUJE SOLDADO)</v>
          </cell>
          <cell r="D1019" t="str">
            <v>UN</v>
          </cell>
          <cell r="E1019">
            <v>3804</v>
          </cell>
          <cell r="F1019" t="str">
            <v>Actualización 2022 -I + MO 2023</v>
          </cell>
          <cell r="G1019" t="str">
            <v>PRECIOS IDU</v>
          </cell>
        </row>
        <row r="1020">
          <cell r="B1020">
            <v>8181</v>
          </cell>
          <cell r="C1020" t="str">
            <v>REDUCCION PVC E.L. D=1 1/4" x 1" (BUJE SOLDADO)</v>
          </cell>
          <cell r="D1020" t="str">
            <v>UN</v>
          </cell>
          <cell r="E1020">
            <v>2464</v>
          </cell>
          <cell r="F1020" t="str">
            <v>Actualización 2022 -I + MO 2023</v>
          </cell>
          <cell r="G1020" t="str">
            <v>PRECIOS IDU</v>
          </cell>
        </row>
        <row r="1021">
          <cell r="B1021">
            <v>8182</v>
          </cell>
          <cell r="C1021" t="str">
            <v>REDUCCION PVC E.L.  D= 1" x 3/4</v>
          </cell>
          <cell r="D1021" t="str">
            <v>UN</v>
          </cell>
          <cell r="E1021">
            <v>1510</v>
          </cell>
          <cell r="F1021" t="str">
            <v>Actualización 2022 -I + MO 2023</v>
          </cell>
          <cell r="G1021" t="str">
            <v>PRECIOS IDU</v>
          </cell>
        </row>
        <row r="1022">
          <cell r="B1022">
            <v>8183</v>
          </cell>
          <cell r="C1022" t="str">
            <v>REDUCCION PVC E.L. D= 3/4" x 1/2" (BUJE SOLDADO)</v>
          </cell>
          <cell r="D1022" t="str">
            <v>UN</v>
          </cell>
          <cell r="E1022">
            <v>644</v>
          </cell>
          <cell r="F1022" t="str">
            <v>Actualización 2022 -I + MO 2023</v>
          </cell>
          <cell r="G1022" t="str">
            <v>PRECIOS IDU</v>
          </cell>
        </row>
        <row r="1023">
          <cell r="B1023">
            <v>8185</v>
          </cell>
          <cell r="C1023" t="str">
            <v>REGISTRO BOLA 1" TIPO PESADO</v>
          </cell>
          <cell r="D1023" t="str">
            <v>UN</v>
          </cell>
          <cell r="E1023">
            <v>17200</v>
          </cell>
          <cell r="F1023" t="str">
            <v>Actualización 2022 -I + MO 2023</v>
          </cell>
          <cell r="G1023" t="str">
            <v>PRECIOS IDU</v>
          </cell>
        </row>
        <row r="1024">
          <cell r="B1024">
            <v>8186</v>
          </cell>
          <cell r="C1024" t="str">
            <v>REGISTRO BOLA 1 1/4" TIPO PESADO</v>
          </cell>
          <cell r="D1024" t="str">
            <v>UN</v>
          </cell>
          <cell r="E1024">
            <v>33529</v>
          </cell>
          <cell r="F1024" t="str">
            <v>Actualización 2022 -I + MO 2023</v>
          </cell>
          <cell r="G1024" t="str">
            <v>PRECIOS IDU</v>
          </cell>
        </row>
        <row r="1025">
          <cell r="B1025">
            <v>8187</v>
          </cell>
          <cell r="C1025" t="str">
            <v>CODO 45° PVC E.L. D=1"</v>
          </cell>
          <cell r="D1025" t="str">
            <v>UN</v>
          </cell>
          <cell r="E1025">
            <v>3346</v>
          </cell>
          <cell r="F1025" t="str">
            <v>Actualización 2022 -I + MO 2023</v>
          </cell>
          <cell r="G1025" t="str">
            <v>PRECIOS IDU</v>
          </cell>
        </row>
        <row r="1026">
          <cell r="B1026">
            <v>8188</v>
          </cell>
          <cell r="C1026" t="str">
            <v>TEE PVC E.L. D=1" SHEDULE 40</v>
          </cell>
          <cell r="D1026" t="str">
            <v>UN</v>
          </cell>
          <cell r="E1026">
            <v>3411</v>
          </cell>
          <cell r="F1026" t="str">
            <v>Actualización 2022 -I + MO 2023</v>
          </cell>
          <cell r="G1026" t="str">
            <v>PRECIOS IDU</v>
          </cell>
        </row>
        <row r="1027">
          <cell r="B1027">
            <v>8189</v>
          </cell>
          <cell r="C1027" t="str">
            <v>TAPON COPA PVC D=1" (TAPON SOLDADO)</v>
          </cell>
          <cell r="D1027" t="str">
            <v>UN</v>
          </cell>
          <cell r="E1027">
            <v>1501</v>
          </cell>
          <cell r="F1027" t="str">
            <v>Actualización 2022 -I + MO 2023</v>
          </cell>
          <cell r="G1027" t="str">
            <v>PRECIOS IDU</v>
          </cell>
        </row>
        <row r="1028">
          <cell r="B1028">
            <v>8190</v>
          </cell>
          <cell r="C1028" t="str">
            <v>CODO 45° PVC E.L. D=1/2"</v>
          </cell>
          <cell r="D1028" t="str">
            <v>UN</v>
          </cell>
          <cell r="E1028">
            <v>1098</v>
          </cell>
          <cell r="F1028" t="str">
            <v>Actualización 2022 -I + MO 2023</v>
          </cell>
          <cell r="G1028" t="str">
            <v>PRECIOS IDU</v>
          </cell>
        </row>
        <row r="1029">
          <cell r="B1029">
            <v>8191</v>
          </cell>
          <cell r="C1029" t="str">
            <v>TUBERIA PVC E.L. D=1/2" RDE 13.5 315PSI</v>
          </cell>
          <cell r="D1029" t="str">
            <v>ML</v>
          </cell>
          <cell r="E1029">
            <v>2868</v>
          </cell>
          <cell r="F1029" t="str">
            <v>Actualización 2022 -I + MO 2023</v>
          </cell>
          <cell r="G1029" t="str">
            <v>PRECIOS IDU</v>
          </cell>
        </row>
        <row r="1030">
          <cell r="B1030">
            <v>8192</v>
          </cell>
          <cell r="C1030" t="str">
            <v>TEE PVC E.L. D=1/2 SHEDULE 40</v>
          </cell>
          <cell r="D1030" t="str">
            <v>UN</v>
          </cell>
          <cell r="E1030">
            <v>1040</v>
          </cell>
          <cell r="F1030" t="str">
            <v>Actualización 2022 -I + MO 2023</v>
          </cell>
          <cell r="G1030" t="str">
            <v>PRECIOS IDU</v>
          </cell>
        </row>
        <row r="1031">
          <cell r="B1031">
            <v>8193</v>
          </cell>
          <cell r="C1031" t="str">
            <v>TAPON COPA PVC D=1/2"</v>
          </cell>
          <cell r="D1031" t="str">
            <v>UN</v>
          </cell>
          <cell r="E1031">
            <v>447</v>
          </cell>
          <cell r="F1031" t="str">
            <v>Actualización 2022 -I + MO 2023</v>
          </cell>
          <cell r="G1031" t="str">
            <v>PRECIOS IDU</v>
          </cell>
        </row>
        <row r="1032">
          <cell r="B1032">
            <v>8195</v>
          </cell>
          <cell r="C1032" t="str">
            <v>CABLE No.2 AWG 600V 90°</v>
          </cell>
          <cell r="D1032" t="str">
            <v>ML</v>
          </cell>
          <cell r="E1032">
            <v>21182</v>
          </cell>
          <cell r="F1032" t="str">
            <v>Actualización 2022 -I + MO 2023</v>
          </cell>
          <cell r="G1032" t="str">
            <v>PRECIOS IDU</v>
          </cell>
        </row>
        <row r="1033">
          <cell r="B1033">
            <v>8199</v>
          </cell>
          <cell r="C1033" t="str">
            <v>CABLE 4 AWG 600V 90° C THHN/THWN</v>
          </cell>
          <cell r="D1033" t="str">
            <v>ML</v>
          </cell>
          <cell r="E1033">
            <v>13602</v>
          </cell>
          <cell r="F1033" t="str">
            <v>Actualización 2022 -I + MO 2023</v>
          </cell>
          <cell r="G1033" t="str">
            <v>PRECIOS IDU</v>
          </cell>
        </row>
        <row r="1034">
          <cell r="B1034">
            <v>8202</v>
          </cell>
          <cell r="C1034" t="str">
            <v>VARILLA COPPERWELD DE 5/8" (2.4 MT)</v>
          </cell>
          <cell r="D1034" t="str">
            <v>UN</v>
          </cell>
          <cell r="E1034">
            <v>193375</v>
          </cell>
          <cell r="F1034" t="str">
            <v>Actualización 2022 -I + MO 2023</v>
          </cell>
          <cell r="G1034" t="str">
            <v>PRECIOS IDU</v>
          </cell>
        </row>
        <row r="1035">
          <cell r="B1035">
            <v>8203</v>
          </cell>
          <cell r="C1035" t="str">
            <v>INTERRUPTOR MONOFASICO 40A</v>
          </cell>
          <cell r="D1035" t="str">
            <v>UN</v>
          </cell>
          <cell r="E1035">
            <v>14511</v>
          </cell>
          <cell r="F1035" t="str">
            <v>Actualización 2022 -I + MO 2023</v>
          </cell>
          <cell r="G1035" t="str">
            <v>PRECIOS IDU</v>
          </cell>
        </row>
        <row r="1036">
          <cell r="B1036">
            <v>8204</v>
          </cell>
          <cell r="C1036" t="str">
            <v>INTERRUPTOR TRIFILAR 50A</v>
          </cell>
          <cell r="D1036" t="str">
            <v>UN</v>
          </cell>
          <cell r="E1036">
            <v>22000</v>
          </cell>
          <cell r="F1036" t="str">
            <v>Actualización 2022 -I + MO 2023</v>
          </cell>
          <cell r="G1036" t="str">
            <v>PRECIOS IDU</v>
          </cell>
        </row>
        <row r="1037">
          <cell r="B1037">
            <v>8205</v>
          </cell>
          <cell r="C1037" t="str">
            <v>SOLDADURA EXOTERMICA</v>
          </cell>
          <cell r="D1037" t="str">
            <v>GR</v>
          </cell>
          <cell r="E1037">
            <v>134</v>
          </cell>
          <cell r="F1037" t="str">
            <v>Actualización 2022 -I + MO 2023</v>
          </cell>
          <cell r="G1037" t="str">
            <v>PRECIOS IDU</v>
          </cell>
        </row>
        <row r="1038">
          <cell r="B1038">
            <v>8206</v>
          </cell>
          <cell r="C1038" t="str">
            <v>CABLE No.1/0 AWG THHN-600V COBRE</v>
          </cell>
          <cell r="D1038" t="str">
            <v>ML</v>
          </cell>
          <cell r="E1038">
            <v>22987</v>
          </cell>
          <cell r="F1038" t="str">
            <v>Actualización 2022 -I + MO 2023</v>
          </cell>
          <cell r="G1038" t="str">
            <v>PRECIOS IDU</v>
          </cell>
        </row>
        <row r="1039">
          <cell r="B1039">
            <v>8207</v>
          </cell>
          <cell r="C1039" t="str">
            <v>CONDUCTOR No.2 A 600V EN COBRE</v>
          </cell>
          <cell r="D1039" t="str">
            <v>ML</v>
          </cell>
          <cell r="E1039">
            <v>22610</v>
          </cell>
          <cell r="F1039" t="str">
            <v>Actualización 2022 -I + MO 2023</v>
          </cell>
          <cell r="G1039" t="str">
            <v>PRECIOS IDU</v>
          </cell>
        </row>
        <row r="1040">
          <cell r="B1040">
            <v>8208</v>
          </cell>
          <cell r="C1040" t="str">
            <v>TUBERIA METALICA EMT D=2"</v>
          </cell>
          <cell r="D1040" t="str">
            <v>ML</v>
          </cell>
          <cell r="E1040">
            <v>45796</v>
          </cell>
          <cell r="F1040" t="str">
            <v>Actualización 2022 -I + MO 2023</v>
          </cell>
          <cell r="G1040" t="str">
            <v>PRECIOS IDU</v>
          </cell>
        </row>
        <row r="1041">
          <cell r="B1041">
            <v>8209</v>
          </cell>
          <cell r="C1041" t="str">
            <v>GRAPA PARA TUBERIA EMT D=2"</v>
          </cell>
          <cell r="D1041" t="str">
            <v>UN</v>
          </cell>
          <cell r="E1041">
            <v>1012</v>
          </cell>
          <cell r="F1041" t="str">
            <v>Actualización 2022 -I + MO 2023</v>
          </cell>
          <cell r="G1041" t="str">
            <v>PRECIOS IDU</v>
          </cell>
        </row>
        <row r="1042">
          <cell r="B1042">
            <v>8210</v>
          </cell>
          <cell r="C1042" t="str">
            <v>CABLE No.6 AWG THHN- 600V COBRE</v>
          </cell>
          <cell r="D1042" t="str">
            <v>ML</v>
          </cell>
          <cell r="E1042">
            <v>8325</v>
          </cell>
          <cell r="F1042" t="str">
            <v>Actualización 2022 -I + MO 2023</v>
          </cell>
          <cell r="G1042" t="str">
            <v>PRECIOS IDU</v>
          </cell>
        </row>
        <row r="1043">
          <cell r="B1043">
            <v>8211</v>
          </cell>
          <cell r="C1043" t="str">
            <v>CABLE No.8 AWG THHN-600V COBRE</v>
          </cell>
          <cell r="D1043" t="str">
            <v>ML</v>
          </cell>
          <cell r="E1043">
            <v>5406</v>
          </cell>
          <cell r="F1043" t="str">
            <v>Actualización 2022 -I + MO 2023</v>
          </cell>
          <cell r="G1043" t="str">
            <v>PRECIOS IDU</v>
          </cell>
        </row>
        <row r="1044">
          <cell r="B1044">
            <v>8212</v>
          </cell>
          <cell r="C1044" t="str">
            <v>TUBERIA METALICA EMT D=1"</v>
          </cell>
          <cell r="D1044" t="str">
            <v>ML</v>
          </cell>
          <cell r="E1044">
            <v>16217</v>
          </cell>
          <cell r="F1044" t="str">
            <v>Actualización 2022 -I + MO 2023</v>
          </cell>
          <cell r="G1044" t="str">
            <v>PRECIOS IDU</v>
          </cell>
        </row>
        <row r="1045">
          <cell r="B1045">
            <v>8213</v>
          </cell>
          <cell r="C1045" t="str">
            <v>GRAPA PARA TUBERIA EMT D=1"</v>
          </cell>
          <cell r="D1045" t="str">
            <v>UN</v>
          </cell>
          <cell r="E1045">
            <v>383</v>
          </cell>
          <cell r="F1045" t="str">
            <v>Actualización 2022 -I + MO 2023</v>
          </cell>
          <cell r="G1045" t="str">
            <v>PRECIOS IDU</v>
          </cell>
        </row>
        <row r="1046">
          <cell r="B1046">
            <v>8216</v>
          </cell>
          <cell r="C1046" t="str">
            <v>TOMA DE INCRUSTAR DOBLE CON POLO A TIERRA AISLADO 15A REGULADA</v>
          </cell>
          <cell r="D1046" t="str">
            <v>UN</v>
          </cell>
          <cell r="E1046">
            <v>5772</v>
          </cell>
          <cell r="F1046" t="str">
            <v>Actualización 2022 -I + MO 2023</v>
          </cell>
          <cell r="G1046" t="str">
            <v>PRECIOS IDU</v>
          </cell>
        </row>
        <row r="1047">
          <cell r="B1047">
            <v>8217</v>
          </cell>
          <cell r="C1047" t="str">
            <v>CAJA PLASTICA ELECTRICA 4" X 4" CONDUIT 1/2"</v>
          </cell>
          <cell r="D1047" t="str">
            <v>UN</v>
          </cell>
          <cell r="E1047">
            <v>685</v>
          </cell>
          <cell r="F1047" t="str">
            <v>Actualización 2022 -I + MO 2023</v>
          </cell>
          <cell r="G1047" t="str">
            <v>PRECIOS IDU</v>
          </cell>
        </row>
        <row r="1048">
          <cell r="B1048">
            <v>8218</v>
          </cell>
          <cell r="C1048" t="str">
            <v>CABLE No.14 AWG 600V 90° C THHN/THWN</v>
          </cell>
          <cell r="D1048" t="str">
            <v>ML</v>
          </cell>
          <cell r="E1048">
            <v>1664</v>
          </cell>
          <cell r="F1048" t="str">
            <v>Actualización 2022 -I + MO 2023</v>
          </cell>
          <cell r="G1048" t="str">
            <v>PRECIOS IDU</v>
          </cell>
        </row>
        <row r="1049">
          <cell r="B1049">
            <v>8219</v>
          </cell>
          <cell r="C1049" t="str">
            <v>TOMA TRIFILAR DE INCRUSTAR 50A/250V</v>
          </cell>
          <cell r="D1049" t="str">
            <v>UN</v>
          </cell>
          <cell r="E1049">
            <v>21693</v>
          </cell>
          <cell r="F1049" t="str">
            <v>Actualización 2022 -I + MO 2023</v>
          </cell>
          <cell r="G1049" t="str">
            <v>PRECIOS IDU</v>
          </cell>
        </row>
        <row r="1050">
          <cell r="B1050">
            <v>8221</v>
          </cell>
          <cell r="C1050" t="str">
            <v>CABLE 12 AWG 600V 90° C THHN/THWN</v>
          </cell>
          <cell r="D1050" t="str">
            <v>ML</v>
          </cell>
          <cell r="E1050">
            <v>2481</v>
          </cell>
          <cell r="F1050" t="str">
            <v>Actualización 2022 -I + MO 2023</v>
          </cell>
          <cell r="G1050" t="str">
            <v>PRECIOS IDU</v>
          </cell>
        </row>
        <row r="1051">
          <cell r="B1051">
            <v>8222</v>
          </cell>
          <cell r="C1051" t="str">
            <v>BREAKER ENCHUFABLE TRIPOLAR 3x20 A</v>
          </cell>
          <cell r="D1051" t="str">
            <v>UN</v>
          </cell>
          <cell r="E1051">
            <v>42007</v>
          </cell>
          <cell r="F1051" t="str">
            <v>Actualización 2022 -I + MO 2023</v>
          </cell>
          <cell r="G1051" t="str">
            <v>PRECIOS IDU</v>
          </cell>
        </row>
        <row r="1052">
          <cell r="B1052">
            <v>8223</v>
          </cell>
          <cell r="C1052" t="str">
            <v>BALA - BALA 1 LUZ e27 13cm ESPECULAR BLANCO</v>
          </cell>
          <cell r="D1052" t="str">
            <v>UN</v>
          </cell>
          <cell r="E1052">
            <v>15706</v>
          </cell>
          <cell r="F1052" t="str">
            <v>Actualización 2022 -I + MO 2023</v>
          </cell>
          <cell r="G1052" t="str">
            <v>PRECIOS IDU</v>
          </cell>
        </row>
        <row r="1053">
          <cell r="B1053">
            <v>8224</v>
          </cell>
          <cell r="C1053" t="str">
            <v>BOMBILLOS AHORRADORES 20W, 120V</v>
          </cell>
          <cell r="D1053" t="str">
            <v>UN</v>
          </cell>
          <cell r="E1053">
            <v>11269</v>
          </cell>
          <cell r="F1053" t="str">
            <v>Actualización 2022 -I + MO 2023</v>
          </cell>
          <cell r="G1053" t="str">
            <v>PRECIOS IDU</v>
          </cell>
        </row>
        <row r="1054">
          <cell r="B1054">
            <v>8225</v>
          </cell>
          <cell r="C1054" t="str">
            <v>INTERRUPTOR DOBLE</v>
          </cell>
          <cell r="D1054" t="str">
            <v>UN</v>
          </cell>
          <cell r="E1054">
            <v>5117</v>
          </cell>
          <cell r="F1054" t="str">
            <v>Actualización 2022 -I + MO 2023</v>
          </cell>
          <cell r="G1054" t="str">
            <v>PRECIOS IDU</v>
          </cell>
        </row>
        <row r="1055">
          <cell r="B1055">
            <v>8227</v>
          </cell>
          <cell r="C1055" t="str">
            <v>CAJA DE INTERRUPTOR 2 x 4</v>
          </cell>
          <cell r="D1055" t="str">
            <v>UN</v>
          </cell>
          <cell r="E1055">
            <v>833</v>
          </cell>
          <cell r="F1055" t="str">
            <v>Actualización 2022 -I + MO 2023</v>
          </cell>
          <cell r="G1055" t="str">
            <v>PRECIOS IDU</v>
          </cell>
        </row>
        <row r="1056">
          <cell r="B1056">
            <v>8228</v>
          </cell>
          <cell r="C1056" t="str">
            <v>TUBERÍA GALVANIZADA D=2". Espesor del tubo (1.5mm)</v>
          </cell>
          <cell r="D1056" t="str">
            <v>ML</v>
          </cell>
          <cell r="E1056">
            <v>51942</v>
          </cell>
          <cell r="F1056" t="str">
            <v>Actualización 2022 -I + MO 2023</v>
          </cell>
          <cell r="G1056" t="str">
            <v>PRECIOS IDU</v>
          </cell>
        </row>
        <row r="1057">
          <cell r="B1057">
            <v>8229</v>
          </cell>
          <cell r="C1057" t="str">
            <v>GRAPA PARA TUBERIA EMT D=3/4"</v>
          </cell>
          <cell r="D1057" t="str">
            <v>UN</v>
          </cell>
          <cell r="E1057">
            <v>299</v>
          </cell>
          <cell r="F1057" t="str">
            <v>Actualización 2022 -I + MO 2023</v>
          </cell>
          <cell r="G1057" t="str">
            <v>PRECIOS IDU</v>
          </cell>
        </row>
        <row r="1058">
          <cell r="B1058">
            <v>8230</v>
          </cell>
          <cell r="C1058" t="str">
            <v>TUBERÍA DE ACERO GALVANIZADA D=3/4". Espesor del tubo (15mm)</v>
          </cell>
          <cell r="D1058" t="str">
            <v>ML</v>
          </cell>
          <cell r="E1058">
            <v>15327</v>
          </cell>
          <cell r="F1058" t="str">
            <v>Actualización 2022 -I + MO 2023</v>
          </cell>
          <cell r="G1058" t="str">
            <v>PRECIOS IDU</v>
          </cell>
        </row>
        <row r="1059">
          <cell r="B1059">
            <v>8231</v>
          </cell>
          <cell r="C1059" t="str">
            <v>GRAPA PARA TUBERIA EMT D=3"</v>
          </cell>
          <cell r="D1059" t="str">
            <v>UN</v>
          </cell>
          <cell r="E1059">
            <v>2500</v>
          </cell>
          <cell r="F1059" t="str">
            <v>Actualización 2022 -I + MO 2023</v>
          </cell>
          <cell r="G1059" t="str">
            <v>PRECIOS IDU</v>
          </cell>
        </row>
        <row r="1060">
          <cell r="B1060">
            <v>8232</v>
          </cell>
          <cell r="C1060" t="str">
            <v>TUBERIA DE 3/4" EMT</v>
          </cell>
          <cell r="D1060" t="str">
            <v>ML</v>
          </cell>
          <cell r="E1060">
            <v>6129</v>
          </cell>
          <cell r="F1060" t="str">
            <v>Actualización 2022 -I + MO 2023</v>
          </cell>
          <cell r="G1060" t="str">
            <v>PRECIOS IDU</v>
          </cell>
        </row>
        <row r="1061">
          <cell r="B1061">
            <v>8233</v>
          </cell>
          <cell r="C1061" t="str">
            <v>BREAKER ENCHUFABLE 1 x 20 A</v>
          </cell>
          <cell r="D1061" t="str">
            <v>UN</v>
          </cell>
          <cell r="E1061">
            <v>10537</v>
          </cell>
          <cell r="F1061" t="str">
            <v>Actualización 2022 -I + MO 2023</v>
          </cell>
          <cell r="G1061" t="str">
            <v>PRECIOS IDU</v>
          </cell>
        </row>
        <row r="1062">
          <cell r="B1062">
            <v>8235</v>
          </cell>
          <cell r="C1062" t="str">
            <v>TUBO FLUORESCENTE 54 W</v>
          </cell>
          <cell r="D1062" t="str">
            <v>UN</v>
          </cell>
          <cell r="E1062">
            <v>7078</v>
          </cell>
          <cell r="F1062" t="str">
            <v>Actualización 2022 -I + MO 2023</v>
          </cell>
          <cell r="G1062" t="str">
            <v>PRECIOS IDU</v>
          </cell>
        </row>
        <row r="1063">
          <cell r="B1063">
            <v>8244</v>
          </cell>
          <cell r="C1063" t="str">
            <v>SANITARIO LINEA INSTITUCIONAL COLOR BLANCO (VALVULA ANTIVANDALICA TIPO PUSH METALICO, CROMADO)</v>
          </cell>
          <cell r="D1063" t="str">
            <v>UN</v>
          </cell>
          <cell r="E1063">
            <v>412900</v>
          </cell>
          <cell r="F1063" t="str">
            <v>Actualización 2022 -I + MO 2023</v>
          </cell>
          <cell r="G1063" t="str">
            <v>PRECIOS IDU</v>
          </cell>
        </row>
        <row r="1064">
          <cell r="B1064">
            <v>8245</v>
          </cell>
          <cell r="C1064" t="str">
            <v>SANITARIO LINEA INSTITUCIONAL PARA DISCAPACITADOS COLOR BLANCO (VALVULA ANTIVANDALICA TIPO PUSH METALICO, CROMADO)</v>
          </cell>
          <cell r="D1064" t="str">
            <v>UN</v>
          </cell>
          <cell r="E1064">
            <v>1050947</v>
          </cell>
          <cell r="F1064" t="str">
            <v>Actualización 2022 -I + MO 2023</v>
          </cell>
          <cell r="G1064" t="str">
            <v>PRECIOS IDU</v>
          </cell>
        </row>
        <row r="1065">
          <cell r="B1065">
            <v>8246</v>
          </cell>
          <cell r="C1065" t="str">
            <v>ORINAL MEDIANO DE COLGAR TIPO INSTITUCIONAL COLOR BLANCO (VALVULA ANTIVANDALICA TIPO PUSH METALICO, CROMADO)</v>
          </cell>
          <cell r="D1065" t="str">
            <v>UN</v>
          </cell>
          <cell r="E1065">
            <v>345299</v>
          </cell>
          <cell r="F1065" t="str">
            <v>Actualización 2022 -I + MO 2023</v>
          </cell>
          <cell r="G1065" t="str">
            <v>PRECIOS IDU</v>
          </cell>
        </row>
        <row r="1066">
          <cell r="B1066">
            <v>8247</v>
          </cell>
          <cell r="C1066" t="str">
            <v>PAPELERA DE 200/400 mm EN LAMINA DE ACERO INOXIDABLE SATINADO CON CERROJO</v>
          </cell>
          <cell r="D1066" t="str">
            <v>UN</v>
          </cell>
          <cell r="E1066">
            <v>78540</v>
          </cell>
          <cell r="F1066" t="str">
            <v>Actualización 2022 -I + MO 2023</v>
          </cell>
          <cell r="G1066" t="str">
            <v>PRECIOS IDU</v>
          </cell>
        </row>
        <row r="1067">
          <cell r="B1067">
            <v>8248</v>
          </cell>
          <cell r="C1067" t="str">
            <v>GRIFERIA  PARA LAVAMANOS INSTITUCIONAL DE MESON TIPO PUSH METALICO CROMADO</v>
          </cell>
          <cell r="D1067" t="str">
            <v>UN</v>
          </cell>
          <cell r="E1067">
            <v>154700</v>
          </cell>
          <cell r="F1067" t="str">
            <v>Actualización 2022 -I + MO 2023</v>
          </cell>
          <cell r="G1067" t="str">
            <v>PRECIOS IDU</v>
          </cell>
        </row>
        <row r="1068">
          <cell r="B1068">
            <v>8249</v>
          </cell>
          <cell r="C1068" t="str">
            <v>SECADOR ELECTRICO DE MANOS, CARCAZA OVALADA METALICA ACERO INOXIDABLE 304 SATINADO CAL. 1.2mm. 1650 W</v>
          </cell>
          <cell r="D1068" t="str">
            <v>UN</v>
          </cell>
          <cell r="E1068">
            <v>359072</v>
          </cell>
          <cell r="F1068" t="str">
            <v>Actualización 2022 -I + MO 2023</v>
          </cell>
          <cell r="G1068" t="str">
            <v>PRECIOS IDU</v>
          </cell>
        </row>
        <row r="1069">
          <cell r="B1069">
            <v>8250</v>
          </cell>
          <cell r="C1069" t="str">
            <v>VALVULA ANTIVANDALICA PARA ORINAL CON ACCESORIOS PARA CONECTAR</v>
          </cell>
          <cell r="D1069" t="str">
            <v>UN</v>
          </cell>
          <cell r="E1069">
            <v>308465</v>
          </cell>
          <cell r="F1069" t="str">
            <v>Actualización 2022 -I + MO 2023</v>
          </cell>
          <cell r="G1069" t="str">
            <v>PRECIOS IDU</v>
          </cell>
        </row>
        <row r="1070">
          <cell r="B1070">
            <v>8253</v>
          </cell>
          <cell r="C1070" t="str">
            <v>PINTURA EPOXICA</v>
          </cell>
          <cell r="D1070" t="str">
            <v>GLN</v>
          </cell>
          <cell r="E1070">
            <v>134390</v>
          </cell>
          <cell r="F1070" t="str">
            <v>Actualización 2022 -I + MO 2023</v>
          </cell>
          <cell r="G1070" t="str">
            <v>PRECIOS IDU</v>
          </cell>
        </row>
        <row r="1071">
          <cell r="B1071">
            <v>8254</v>
          </cell>
          <cell r="C1071" t="str">
            <v>SOLDADURA E-7018 x 1/8"</v>
          </cell>
          <cell r="D1071" t="str">
            <v>KG</v>
          </cell>
          <cell r="E1071">
            <v>15060</v>
          </cell>
          <cell r="F1071" t="str">
            <v>Actualización 2022 -I + MO 2023</v>
          </cell>
          <cell r="G1071" t="str">
            <v>PRECIOS IDU</v>
          </cell>
        </row>
        <row r="1072">
          <cell r="B1072">
            <v>8256</v>
          </cell>
          <cell r="C1072" t="str">
            <v>TARIFA JORNAL - PERSONAL DE OBRA - SOLDADOR (INCLUYE FACTOR DE PRESTACIONES)</v>
          </cell>
          <cell r="D1072" t="str">
            <v>JR</v>
          </cell>
          <cell r="E1072">
            <v>92000</v>
          </cell>
          <cell r="F1072" t="str">
            <v>Actualización 2022 -I + MO 2023</v>
          </cell>
          <cell r="G1072" t="str">
            <v>PRECIOS IDU</v>
          </cell>
        </row>
        <row r="1073">
          <cell r="B1073">
            <v>8258</v>
          </cell>
          <cell r="C1073" t="str">
            <v>EQUIPO DE SOLDADURA - CAPACIDAD 225 AMP</v>
          </cell>
          <cell r="D1073" t="str">
            <v>DIA</v>
          </cell>
          <cell r="E1073">
            <v>38900</v>
          </cell>
          <cell r="F1073" t="str">
            <v>Actualización 2022 -I + MO 2023</v>
          </cell>
          <cell r="G1073" t="str">
            <v>PRECIOS IDU</v>
          </cell>
        </row>
        <row r="1074">
          <cell r="B1074">
            <v>8259</v>
          </cell>
          <cell r="C1074" t="str">
            <v>TUBO CERRAMIENTO NEGRO 2" 1.9mm</v>
          </cell>
          <cell r="D1074" t="str">
            <v>ML</v>
          </cell>
          <cell r="E1074">
            <v>10211</v>
          </cell>
          <cell r="F1074" t="str">
            <v>Actualización 2022 -I + MO 2023</v>
          </cell>
          <cell r="G1074" t="str">
            <v>PRECIOS IDU</v>
          </cell>
        </row>
        <row r="1075">
          <cell r="B1075">
            <v>8260</v>
          </cell>
          <cell r="C1075" t="str">
            <v>TUBO CERRAMIENTO  NEGRO 1/2" 1.9 mm</v>
          </cell>
          <cell r="D1075" t="str">
            <v>ML</v>
          </cell>
          <cell r="E1075">
            <v>3308</v>
          </cell>
          <cell r="F1075" t="str">
            <v>Actualización 2022 -I + MO 2023</v>
          </cell>
          <cell r="G1075" t="str">
            <v>PRECIOS IDU</v>
          </cell>
        </row>
        <row r="1076">
          <cell r="B1076">
            <v>8262</v>
          </cell>
          <cell r="C1076" t="str">
            <v>ANTICORROSIVO CROMATO DE ZINC</v>
          </cell>
          <cell r="D1076" t="str">
            <v>GLN</v>
          </cell>
          <cell r="E1076">
            <v>85000</v>
          </cell>
          <cell r="F1076" t="str">
            <v>Actualización 2022 -I + MO 2023</v>
          </cell>
          <cell r="G1076" t="str">
            <v>PRECIOS IDU</v>
          </cell>
        </row>
        <row r="1077">
          <cell r="B1077">
            <v>8270</v>
          </cell>
          <cell r="C1077" t="str">
            <v>DEMARCACIÓN LINEA DE CEDA EL PASO DISCONTINUA DE 0.8mt ESPACIADO 0.4mt, E=2.3mm EN PINTURA TERMOPLÁSTICA, INCLUYE SUMINISTRO Y APLICACIÓN CON EQUIPO, INCLUYE MICROESFERAS</v>
          </cell>
          <cell r="D1077" t="str">
            <v>ML</v>
          </cell>
          <cell r="E1077">
            <v>7140</v>
          </cell>
          <cell r="F1077" t="str">
            <v>Actualización 2022 -I + MO 2023</v>
          </cell>
          <cell r="G1077" t="str">
            <v>PRECIOS IDU</v>
          </cell>
        </row>
        <row r="1078">
          <cell r="B1078">
            <v>8271</v>
          </cell>
          <cell r="C1078" t="str">
            <v>DEMARCACION LINEA CARRIL A=0.12mt L=3.0 SEPARCION =5.0mt E=2.3mm, EN PINTURA TERMOPLATICA. INCLUYE SUMINISTRO Y APLICACION CON EQUIPO. INCLUYE MICROESFERAS</v>
          </cell>
          <cell r="D1078" t="str">
            <v>M2</v>
          </cell>
          <cell r="E1078">
            <v>9596</v>
          </cell>
          <cell r="F1078" t="str">
            <v>Actualización 2022 -I + MO 2023</v>
          </cell>
          <cell r="G1078" t="str">
            <v>PRECIOS IDU</v>
          </cell>
        </row>
        <row r="1079">
          <cell r="B1079">
            <v>8276</v>
          </cell>
          <cell r="C1079" t="str">
            <v>FRANJA EN ADHESIVO VINILICO ESMERILADO EFECTO STAND BLASTED FROSTED CRYSTAL,  (SUMINISTRO E INSTALACIÓN) GARANTIA DE 5 AÑOS AL EXTERIOR. SEGUN MANUAL DE IMAGEN DE TRANSMILENIO S.A.</v>
          </cell>
          <cell r="D1079" t="str">
            <v>UN</v>
          </cell>
          <cell r="E1079">
            <v>71400</v>
          </cell>
          <cell r="F1079" t="str">
            <v>Actualización 2022 -I + MO 2023</v>
          </cell>
          <cell r="G1079" t="str">
            <v>PRECIOS IDU</v>
          </cell>
        </row>
        <row r="1080">
          <cell r="B1080">
            <v>8277</v>
          </cell>
          <cell r="C1080" t="str">
            <v>FRANJA EN VINILO CON ADHESIVO EN VINILO ALTO 6cm,  (SUMINISTRO E INSTALACIÓN) GARANTIA DE 5 AÑOS AL EXTERIOR SEGUN COLOR. SEGUN MANUAL DE IMAGEN DE TRANSMILENIO S.A.</v>
          </cell>
          <cell r="D1080" t="str">
            <v>UN</v>
          </cell>
          <cell r="E1080">
            <v>22967</v>
          </cell>
          <cell r="F1080" t="str">
            <v>Actualización 2022 -I + MO 2023</v>
          </cell>
          <cell r="G1080" t="str">
            <v>PRECIOS IDU</v>
          </cell>
        </row>
        <row r="1081">
          <cell r="B1081">
            <v>8278</v>
          </cell>
          <cell r="C1081" t="str">
            <v>FRANJA EN VINILO CON ADHESIVO EN VINILO ALTO 3cm,  (SUMINISTRO E INSTALACIÓN) GARANTIA DE 5 AÑOS AL EXTERIOR SEGUN COLOR. SEGUN MANUAL DE IMAGEN DE TRANSMILENIO S.A.</v>
          </cell>
          <cell r="D1081" t="str">
            <v>UN</v>
          </cell>
          <cell r="E1081">
            <v>14280</v>
          </cell>
          <cell r="F1081" t="str">
            <v>Actualización 2022 -I + MO 2023</v>
          </cell>
          <cell r="G1081" t="str">
            <v>PRECIOS IDU</v>
          </cell>
        </row>
        <row r="1082">
          <cell r="B1082">
            <v>8292</v>
          </cell>
          <cell r="C1082" t="str">
            <v>TARIFA JORNAL - PROFESIONAL CATEGORÍA 8 (INCLUYE FACTOR DE PRESTACIONES)</v>
          </cell>
          <cell r="D1082" t="str">
            <v>JR</v>
          </cell>
          <cell r="E1082">
            <v>219266</v>
          </cell>
          <cell r="F1082" t="str">
            <v>Actualización 2022 -I + MO 2023</v>
          </cell>
          <cell r="G1082" t="str">
            <v>PRECIOS IDU</v>
          </cell>
        </row>
        <row r="1083">
          <cell r="B1083">
            <v>8293</v>
          </cell>
          <cell r="C1083" t="str">
            <v>SUMINISTRO CONSTRUCCION E INSTALACION DE JARDIN VERTICAL. INCLUYE ESTRUCTURA Y/O PANEL DE SOPORTE INDEPENDIENTE ELEMENTOS PARA SOPORTE Y SUJECION DE JARDIN, SACOS Y/O CANGUROS PARA SIEMBRA DE JARDIN V</v>
          </cell>
          <cell r="D1083" t="str">
            <v>M2</v>
          </cell>
          <cell r="E1083">
            <v>65000</v>
          </cell>
          <cell r="F1083" t="str">
            <v>Actualización 2022 -I + MO 2023</v>
          </cell>
          <cell r="G1083" t="str">
            <v>PRECIOS IDU</v>
          </cell>
        </row>
        <row r="1084">
          <cell r="B1084">
            <v>8294</v>
          </cell>
          <cell r="C1084" t="str">
            <v>COLLAR DERIVACION 4" x 1/2"</v>
          </cell>
          <cell r="D1084" t="str">
            <v>UN</v>
          </cell>
          <cell r="E1084">
            <v>21153</v>
          </cell>
          <cell r="F1084" t="str">
            <v>Actualización 2022 -I + MO 2023</v>
          </cell>
          <cell r="G1084" t="str">
            <v>PRECIOS IDU</v>
          </cell>
        </row>
        <row r="1085">
          <cell r="B1085">
            <v>8295</v>
          </cell>
          <cell r="C1085" t="str">
            <v>COLLAR DERIVACION 6" x 1/2"</v>
          </cell>
          <cell r="D1085" t="str">
            <v>UN</v>
          </cell>
          <cell r="E1085">
            <v>24500</v>
          </cell>
          <cell r="F1085" t="str">
            <v>Actualización 2022 -I + MO 2023</v>
          </cell>
          <cell r="G1085" t="str">
            <v>PRECIOS IDU</v>
          </cell>
        </row>
        <row r="1086">
          <cell r="B1086">
            <v>8297</v>
          </cell>
          <cell r="C1086" t="str">
            <v>ALQUILER DE VEHICULO: CAMPERO, PICK-UP, CAMIONETA, CAMION O SIMILAR DE 1300cc A 2000cc DE CILINDRADA, MODELO 2022 A 2019. 100% DE LA TARIFA ESTABLECIDA. INCLUYE TODOS LOS COSTOS DE OPERACIÓN Y MANTENIMIENTO EXCEPTO EL SALARIO DEL CONDUCTOR.</v>
          </cell>
          <cell r="D1086" t="str">
            <v>DIA</v>
          </cell>
          <cell r="E1086">
            <v>242000</v>
          </cell>
          <cell r="F1086" t="str">
            <v>Actualización 2022 -I + MO 2023</v>
          </cell>
          <cell r="G1086" t="str">
            <v>PRECIOS IDU</v>
          </cell>
        </row>
        <row r="1087">
          <cell r="B1087">
            <v>8298</v>
          </cell>
          <cell r="C1087" t="str">
            <v>MINICARGADOR - POTENCIA 53 A 63 KW - INCLUYE OPERARIO Y COMBUSTIBLE</v>
          </cell>
          <cell r="D1087" t="str">
            <v>HR</v>
          </cell>
          <cell r="E1087">
            <v>89250</v>
          </cell>
          <cell r="F1087" t="str">
            <v>Actualización 2022 -I + MO 2023</v>
          </cell>
          <cell r="G1087" t="str">
            <v>PRECIOS IDU</v>
          </cell>
        </row>
        <row r="1088">
          <cell r="B1088">
            <v>8299</v>
          </cell>
          <cell r="C1088" t="str">
            <v>TARIFA JORNAL - PERSONAL DE OBRA - AYUDANTE HORARIO NOCTURNO (INCLUYE FACTOR DE PRESTACIONES)</v>
          </cell>
          <cell r="D1088" t="str">
            <v>JR</v>
          </cell>
          <cell r="E1088">
            <v>85999</v>
          </cell>
          <cell r="F1088" t="str">
            <v>Actualización 2022 -I + MO 2023</v>
          </cell>
          <cell r="G1088" t="str">
            <v>PRECIOS IDU</v>
          </cell>
        </row>
        <row r="1089">
          <cell r="B1089">
            <v>8300</v>
          </cell>
          <cell r="C1089" t="str">
            <v>TARIFA JORNAL - PERSONAL DE OBRA - OFICIAL HORARIO NOCTURNO (INCLUYE FACTOR DE PRESTACIONES)</v>
          </cell>
          <cell r="D1089" t="str">
            <v>JR</v>
          </cell>
          <cell r="E1089">
            <v>123999</v>
          </cell>
          <cell r="F1089" t="str">
            <v>Actualización 2022 -I + MO 2023</v>
          </cell>
          <cell r="G1089" t="str">
            <v>PRECIOS IDU</v>
          </cell>
        </row>
        <row r="1090">
          <cell r="B1090">
            <v>8302</v>
          </cell>
          <cell r="C1090" t="str">
            <v>BOYA PLASTICA DE 20 x 20 x 9 cm DE ALTURA (NO INCLUYE ELEMENTOS DE ANCLAJE)</v>
          </cell>
          <cell r="D1090" t="str">
            <v>UN</v>
          </cell>
          <cell r="E1090">
            <v>23949</v>
          </cell>
          <cell r="F1090" t="str">
            <v>Actualización 2022 -I + MO 2023</v>
          </cell>
          <cell r="G1090" t="str">
            <v>PRECIOS IDU</v>
          </cell>
        </row>
        <row r="1091">
          <cell r="B1091">
            <v>8303</v>
          </cell>
          <cell r="C1091" t="str">
            <v>HITO DE 75cm DE ALTURA Y 8cm DE DIAMETRO CON REFLECTIVOS DE COLOR AMARILLO. NO INCLUYE ELEMENTOS DE ANCLAJE</v>
          </cell>
          <cell r="D1091" t="str">
            <v>UN</v>
          </cell>
          <cell r="E1091">
            <v>48582</v>
          </cell>
          <cell r="F1091" t="str">
            <v>Actualización 2022 -I + MO 2023</v>
          </cell>
          <cell r="G1091" t="str">
            <v>PRECIOS IDU</v>
          </cell>
        </row>
        <row r="1092">
          <cell r="B1092">
            <v>8304</v>
          </cell>
          <cell r="C1092" t="str">
            <v>EQUIPO DE OXICORTE - PRESIÓN DE OXÍGENO 125 PSI - PRESIÓN GAS COMBUSTIBLE 15 PSI, MES</v>
          </cell>
          <cell r="D1092" t="str">
            <v>MES</v>
          </cell>
          <cell r="E1092">
            <v>1883821</v>
          </cell>
          <cell r="F1092" t="str">
            <v>Actualización 2022 -I + MO 2023</v>
          </cell>
          <cell r="G1092" t="str">
            <v>PRECIOS IDU</v>
          </cell>
        </row>
        <row r="1093">
          <cell r="B1093">
            <v>8306</v>
          </cell>
          <cell r="C1093" t="str">
            <v>EPOXICO PARA ANCLAJE DE ALTA RESISTENCIA (Unidad 600cc-900g)</v>
          </cell>
          <cell r="D1093" t="str">
            <v>UN</v>
          </cell>
          <cell r="E1093">
            <v>110900</v>
          </cell>
          <cell r="F1093" t="str">
            <v>Actualización 2022 -I + MO 2023</v>
          </cell>
          <cell r="G1093" t="str">
            <v>PRECIOS IDU</v>
          </cell>
        </row>
        <row r="1094">
          <cell r="B1094">
            <v>8307</v>
          </cell>
          <cell r="C1094" t="str">
            <v>CONCRETO FLUIDO SIN RETRACCIÓN</v>
          </cell>
          <cell r="D1094" t="str">
            <v>KG</v>
          </cell>
          <cell r="E1094">
            <v>2351</v>
          </cell>
          <cell r="F1094" t="str">
            <v>Actualización 2022 -I + MO 2023</v>
          </cell>
          <cell r="G1094" t="str">
            <v>PRECIOS IDU</v>
          </cell>
        </row>
        <row r="1095">
          <cell r="B1095">
            <v>8308</v>
          </cell>
          <cell r="C1095" t="str">
            <v>MICROFIBRA DE POLIPROPILENO PARA CONCRETO Y MORTERO</v>
          </cell>
          <cell r="D1095" t="str">
            <v>KG</v>
          </cell>
          <cell r="E1095">
            <v>30226</v>
          </cell>
          <cell r="F1095" t="str">
            <v>Actualización 2022 -I + MO 2023</v>
          </cell>
          <cell r="G1095" t="str">
            <v>PRECIOS IDU</v>
          </cell>
        </row>
        <row r="1096">
          <cell r="B1096">
            <v>8309</v>
          </cell>
          <cell r="C1096" t="str">
            <v>GROUTING DE ALTA RESISTENCIA</v>
          </cell>
          <cell r="D1096" t="str">
            <v>KG</v>
          </cell>
          <cell r="E1096">
            <v>5578</v>
          </cell>
          <cell r="F1096" t="str">
            <v>Actualización 2022 -I + MO 2023</v>
          </cell>
          <cell r="G1096" t="str">
            <v>PRECIOS IDU</v>
          </cell>
        </row>
        <row r="1097">
          <cell r="B1097">
            <v>8313</v>
          </cell>
          <cell r="C1097" t="str">
            <v>MORTERO DE REPARACIÓN ESTRUCTURAL</v>
          </cell>
          <cell r="D1097" t="str">
            <v>KG</v>
          </cell>
          <cell r="E1097">
            <v>4504</v>
          </cell>
          <cell r="F1097" t="str">
            <v>Actualización 2022 -I + MO 2023</v>
          </cell>
          <cell r="G1097" t="str">
            <v>PRECIOS IDU</v>
          </cell>
        </row>
        <row r="1098">
          <cell r="B1098">
            <v>8314</v>
          </cell>
          <cell r="C1098" t="str">
            <v>RECUBRIMIENTO INHIBIDOR DE CORROSIÓN EPOXI-CEMENTO PARA PROTEGER ACERO DE REFUERZO. TRICOMPONENTE.</v>
          </cell>
          <cell r="D1098" t="str">
            <v>KG</v>
          </cell>
          <cell r="E1098">
            <v>23821</v>
          </cell>
          <cell r="F1098" t="str">
            <v>Actualización 2022 -I + MO 2023</v>
          </cell>
          <cell r="G1098" t="str">
            <v>PRECIOS IDU</v>
          </cell>
        </row>
        <row r="1099">
          <cell r="B1099">
            <v>8315</v>
          </cell>
          <cell r="C1099" t="str">
            <v>SELLADOR ELÁSTICO  DE POLIURETANO. CARTUCHO 300 ml</v>
          </cell>
          <cell r="D1099" t="str">
            <v>UN</v>
          </cell>
          <cell r="E1099">
            <v>48899</v>
          </cell>
          <cell r="F1099" t="str">
            <v>Actualización 2022 -I + MO 2023</v>
          </cell>
          <cell r="G1099">
            <v>48899</v>
          </cell>
        </row>
        <row r="1100">
          <cell r="B1100">
            <v>8319</v>
          </cell>
          <cell r="C1100" t="str">
            <v>PINTURA EN FRÍO PARA DEMARCACIÓN DE VÍAS. A= 12 cm. INCLUYE EQUIPO AUTOPROPULSADO Y MANO DE OBRA.</v>
          </cell>
          <cell r="D1100" t="str">
            <v>ML</v>
          </cell>
          <cell r="E1100">
            <v>2323</v>
          </cell>
          <cell r="F1100" t="str">
            <v>Actualización 2022 -I + MO 2023</v>
          </cell>
          <cell r="G1100" t="str">
            <v>PRECIOS IDU</v>
          </cell>
        </row>
        <row r="1101">
          <cell r="B1101">
            <v>8320</v>
          </cell>
          <cell r="C1101" t="str">
            <v>TARIFA MES - PERSONAL DE OBRA - OPERADOR EQUIPO DE SEÑALIZACIÓN (INCLUYE FACTOR DE PRESTACIONES)</v>
          </cell>
          <cell r="D1101" t="str">
            <v>MES</v>
          </cell>
          <cell r="E1101">
            <v>2687223</v>
          </cell>
          <cell r="F1101" t="str">
            <v>Actualización 2022 -I + MO 2023</v>
          </cell>
          <cell r="G1101" t="str">
            <v>PRECIOS IDU</v>
          </cell>
        </row>
        <row r="1102">
          <cell r="B1102">
            <v>8321</v>
          </cell>
          <cell r="C1102" t="str">
            <v>TARIFA JORNAL - PERSONAL DE OBRA - OPERADOR EQUIPO DE SEÑALIZACIÓN (INCLUYE FACTOR DE PRESTACIONES)</v>
          </cell>
          <cell r="D1102" t="str">
            <v>JR</v>
          </cell>
          <cell r="E1102">
            <v>89574</v>
          </cell>
          <cell r="F1102" t="str">
            <v>Actualización 2022 -I + MO 2023</v>
          </cell>
          <cell r="G1102" t="str">
            <v>PRECIOS IDU</v>
          </cell>
        </row>
        <row r="1103">
          <cell r="B1103">
            <v>8322</v>
          </cell>
          <cell r="C1103" t="str">
            <v>PINTURA EN FRÍO PARA DEMARCACIÓN DE VÍAS. INCLUYE EQUIPO MANUAL Y MANO DE OBRA.</v>
          </cell>
          <cell r="D1103" t="str">
            <v>ML</v>
          </cell>
          <cell r="E1103">
            <v>2154</v>
          </cell>
          <cell r="F1103" t="str">
            <v>Actualización 2022 -I + MO 2023</v>
          </cell>
          <cell r="G1103" t="str">
            <v>PRECIOS IDU</v>
          </cell>
        </row>
        <row r="1104">
          <cell r="B1104">
            <v>8324</v>
          </cell>
          <cell r="C1104" t="str">
            <v>ALQUILER DE VEHICULO: CAMPERO, PICK-UP, CAMIONETA, CAMION O SIMILAR CON CAPACIDAD DE CARGA DE 3 TON O MAS, MODELO 2014 A 2011. 75% DE LA TARIFA ESTABLECIDA. INCLUYE TODOS LOS COSTOS DE OPERACIÓN Y MANTENIMIENTO EXCEPTO EL SALARIO DEL CONDUCTOR</v>
          </cell>
          <cell r="D1104" t="str">
            <v>DIA</v>
          </cell>
          <cell r="E1104">
            <v>353025</v>
          </cell>
          <cell r="F1104" t="str">
            <v>Actualización 2022 -I + MO 2023</v>
          </cell>
          <cell r="G1104" t="str">
            <v>PRECIOS IDU</v>
          </cell>
        </row>
        <row r="1105">
          <cell r="B1105">
            <v>8328</v>
          </cell>
          <cell r="C1105" t="str">
            <v>FUNGIBLES</v>
          </cell>
          <cell r="D1105" t="str">
            <v>GLB</v>
          </cell>
          <cell r="E1105">
            <v>1000</v>
          </cell>
          <cell r="F1105" t="str">
            <v>Actualización 2022 -I + MO 2023</v>
          </cell>
          <cell r="G1105" t="str">
            <v>PRECIOS IDU</v>
          </cell>
        </row>
        <row r="1106">
          <cell r="B1106">
            <v>8329</v>
          </cell>
          <cell r="C1106" t="str">
            <v>APLICACIÓN DE BICOMPONENTE (SPRAY O EXTRUSIÓN) INCLUYE EQUIPO Y MANO DE OBRA</v>
          </cell>
          <cell r="D1106" t="str">
            <v>ML</v>
          </cell>
          <cell r="E1106">
            <v>5712</v>
          </cell>
          <cell r="F1106" t="str">
            <v>Actualización 2022 -I + MO 2023</v>
          </cell>
          <cell r="G1106" t="str">
            <v>PRECIOS IDU</v>
          </cell>
        </row>
        <row r="1107">
          <cell r="B1107">
            <v>8330</v>
          </cell>
          <cell r="C1107" t="str">
            <v>PLASTICO EN FRIO (INCLUYE CATALIZADOR) - PINTURA PARA TRAFICO</v>
          </cell>
          <cell r="D1107" t="str">
            <v>GLN</v>
          </cell>
          <cell r="E1107">
            <v>160575</v>
          </cell>
          <cell r="F1107" t="str">
            <v>Actualización 2022 -I + MO 2023</v>
          </cell>
          <cell r="G1107" t="str">
            <v>PRECIOS IDU</v>
          </cell>
        </row>
        <row r="1108">
          <cell r="B1108">
            <v>8331</v>
          </cell>
          <cell r="C1108" t="str">
            <v>APLICACIÓN DE BICOMPONENTE (SPRAY O EXTRUSIÓN) INCLUYE EQUIPO Y MANO DE OBRA Y MICROESFERAS</v>
          </cell>
          <cell r="D1108" t="str">
            <v>M2</v>
          </cell>
          <cell r="E1108">
            <v>47124</v>
          </cell>
          <cell r="F1108" t="str">
            <v>Actualización 2022 -I + MO 2023</v>
          </cell>
          <cell r="G1108" t="str">
            <v>PRECIOS IDU</v>
          </cell>
        </row>
        <row r="1109">
          <cell r="B1109">
            <v>8334</v>
          </cell>
          <cell r="C1109" t="str">
            <v>BORRADO SEÑALIZACIÓN VIAL TIPO FRESADO CON MÁQUINA BERTELLI O SIMILAR (ML)</v>
          </cell>
          <cell r="D1109" t="str">
            <v>ML</v>
          </cell>
          <cell r="E1109">
            <v>8330</v>
          </cell>
          <cell r="F1109" t="str">
            <v>Actualización 2022 -I + MO 2023</v>
          </cell>
          <cell r="G1109" t="str">
            <v>PRECIOS IDU</v>
          </cell>
        </row>
        <row r="1110">
          <cell r="B1110">
            <v>8340</v>
          </cell>
          <cell r="C1110" t="str">
            <v>TORNILLO. INCLUYE TUERCA Y ARANDELA</v>
          </cell>
          <cell r="D1110" t="str">
            <v>KG</v>
          </cell>
          <cell r="E1110">
            <v>9002</v>
          </cell>
          <cell r="F1110" t="str">
            <v>Actualización 2022 -I + MO 2023</v>
          </cell>
          <cell r="G1110" t="str">
            <v>PRECIOS IDU</v>
          </cell>
        </row>
        <row r="1111">
          <cell r="B1111">
            <v>8357</v>
          </cell>
          <cell r="C1111" t="str">
            <v>TACHA REFLECTIVA BIDIRECCIONAL (NO INCLUYE ELEMENTOS DE ANCLAJE)</v>
          </cell>
          <cell r="D1111" t="str">
            <v>UN</v>
          </cell>
          <cell r="E1111">
            <v>4522</v>
          </cell>
          <cell r="F1111" t="str">
            <v>Actualización 2022 -I + MO 2023</v>
          </cell>
          <cell r="G1111" t="str">
            <v>PRECIOS IDU</v>
          </cell>
        </row>
        <row r="1112">
          <cell r="B1112">
            <v>8358</v>
          </cell>
          <cell r="C1112" t="str">
            <v>RESALTO EN CAUCHO DE L=1m, ANCHO 30cm, ALTO 4.5cm (INCLUYE PERNOS)</v>
          </cell>
          <cell r="D1112" t="str">
            <v>UN</v>
          </cell>
          <cell r="E1112">
            <v>166600</v>
          </cell>
          <cell r="F1112" t="str">
            <v>Actualización 2022 -I + MO 2023</v>
          </cell>
          <cell r="G1112" t="str">
            <v>PRECIOS IDU</v>
          </cell>
        </row>
        <row r="1113">
          <cell r="B1113">
            <v>8359</v>
          </cell>
          <cell r="C1113" t="str">
            <v>TUBERIA CONDUIT PVC D= 1/2"</v>
          </cell>
          <cell r="D1113" t="str">
            <v>ML</v>
          </cell>
          <cell r="E1113">
            <v>2059</v>
          </cell>
          <cell r="F1113" t="str">
            <v>Actualización 2022 -I + MO 2023</v>
          </cell>
          <cell r="G1113" t="str">
            <v>PRECIOS IDU</v>
          </cell>
        </row>
        <row r="1114">
          <cell r="B1114">
            <v>8362</v>
          </cell>
          <cell r="C1114" t="str">
            <v>TUBERIA CONCRETO REF. CL.V D=36´ (90 CM)</v>
          </cell>
          <cell r="D1114" t="str">
            <v>ML</v>
          </cell>
          <cell r="E1114">
            <v>1380172</v>
          </cell>
          <cell r="F1114" t="str">
            <v>Actualización 2022 -I + MO 2023</v>
          </cell>
          <cell r="G1114" t="str">
            <v>PRECIOS IDU</v>
          </cell>
        </row>
        <row r="1115">
          <cell r="B1115">
            <v>8364</v>
          </cell>
          <cell r="C1115" t="str">
            <v>CLORUROS. Norma técnica: SM 4500 - CL - B.</v>
          </cell>
          <cell r="D1115" t="str">
            <v>PUNTO</v>
          </cell>
          <cell r="E1115">
            <v>13875</v>
          </cell>
          <cell r="F1115" t="str">
            <v>Actualización 2022 -I + MO 2023</v>
          </cell>
          <cell r="G1115" t="str">
            <v>PRECIOS IDU</v>
          </cell>
        </row>
        <row r="1116">
          <cell r="B1116">
            <v>8365</v>
          </cell>
          <cell r="C1116" t="str">
            <v>SULFATOS. Norma técnica: SM 4500 - SO4-2  - E  ASTM C 114 2015.</v>
          </cell>
          <cell r="D1116" t="str">
            <v>PUNTO</v>
          </cell>
          <cell r="E1116">
            <v>14280</v>
          </cell>
          <cell r="F1116" t="str">
            <v>Actualización 2022 -I + MO 2023</v>
          </cell>
          <cell r="G1116" t="str">
            <v>PRECIOS IDU</v>
          </cell>
        </row>
        <row r="1117">
          <cell r="B1117">
            <v>8366</v>
          </cell>
          <cell r="C1117" t="str">
            <v>NITRATOS. Norma técnica: SM 4500 - NO3-B.</v>
          </cell>
          <cell r="D1117" t="str">
            <v>PUNTO</v>
          </cell>
          <cell r="E1117">
            <v>19635</v>
          </cell>
          <cell r="F1117" t="str">
            <v>Actualización 2022 -I + MO 2023</v>
          </cell>
          <cell r="G1117" t="str">
            <v>PRECIOS IDU</v>
          </cell>
        </row>
        <row r="1118">
          <cell r="B1118">
            <v>8367</v>
          </cell>
          <cell r="C1118" t="str">
            <v>HIERRO TOTAL. Norma técnica: SM 3500 Fe - B.</v>
          </cell>
          <cell r="D1118" t="str">
            <v>PUNTO</v>
          </cell>
          <cell r="E1118">
            <v>27370</v>
          </cell>
          <cell r="F1118" t="str">
            <v>Actualización 2022 -I + MO 2023</v>
          </cell>
          <cell r="G1118" t="str">
            <v>PRECIOS IDU</v>
          </cell>
        </row>
        <row r="1119">
          <cell r="B1119">
            <v>8369</v>
          </cell>
          <cell r="C1119" t="str">
            <v>MAGNESIO. Norma técnica: SM 3500 Mg - B.</v>
          </cell>
          <cell r="D1119" t="str">
            <v>PUNTO</v>
          </cell>
          <cell r="E1119">
            <v>33915</v>
          </cell>
          <cell r="F1119" t="str">
            <v>Actualización 2022 -I + MO 2023</v>
          </cell>
          <cell r="G1119">
            <v>33915</v>
          </cell>
        </row>
        <row r="1120">
          <cell r="B1120">
            <v>8370</v>
          </cell>
          <cell r="C1120" t="str">
            <v>SODIO. Norma técnica: SM 3500 Na - B.</v>
          </cell>
          <cell r="D1120" t="str">
            <v>PUNTO</v>
          </cell>
          <cell r="E1120">
            <v>33915</v>
          </cell>
          <cell r="F1120" t="str">
            <v>Actualización 2022 -I + MO 2023</v>
          </cell>
          <cell r="G1120" t="str">
            <v>PRECIOS IDU</v>
          </cell>
        </row>
        <row r="1121">
          <cell r="B1121">
            <v>8404</v>
          </cell>
          <cell r="C1121" t="str">
            <v>PINTURA BASE AGUA DOMESTICA</v>
          </cell>
          <cell r="D1121" t="str">
            <v>GLN</v>
          </cell>
          <cell r="E1121">
            <v>68923</v>
          </cell>
          <cell r="F1121" t="str">
            <v>Actualización 2022 -I + MO 2023</v>
          </cell>
          <cell r="G1121" t="str">
            <v>PRECIOS IDU</v>
          </cell>
        </row>
        <row r="1122">
          <cell r="B1122">
            <v>8430</v>
          </cell>
          <cell r="C1122" t="str">
            <v>CAMARA GRP 2500 * 2500 * 1200 (INCLUYE TUBERIA , CHIMENEA 2.5m Y ACCESORIOS. - NO INCLUYE TRANSPORTE</v>
          </cell>
          <cell r="D1122" t="str">
            <v>UN</v>
          </cell>
          <cell r="E1122">
            <v>44954279</v>
          </cell>
          <cell r="F1122" t="str">
            <v>Actualización 2022 -I + MO 2023</v>
          </cell>
          <cell r="G1122" t="str">
            <v>PRECIOS IDU</v>
          </cell>
        </row>
        <row r="1123">
          <cell r="B1123">
            <v>8431</v>
          </cell>
          <cell r="C1123" t="str">
            <v>CAMARA GRP 2600 * 2600 * 1200 (INCLUYE TUBERIA , CHIMENEA 2.5m Y ACCESORIOS. - NO INCLUYE TRANSPORTE</v>
          </cell>
          <cell r="D1123" t="str">
            <v>UN</v>
          </cell>
          <cell r="E1123">
            <v>46752450</v>
          </cell>
          <cell r="F1123" t="str">
            <v>Actualización 2022 -I + MO 2023</v>
          </cell>
          <cell r="G1123" t="str">
            <v>PRECIOS IDU</v>
          </cell>
        </row>
        <row r="1124">
          <cell r="B1124">
            <v>8432</v>
          </cell>
          <cell r="C1124" t="str">
            <v>TUBERIA GRP DN 350 PN1 SN2500 - NO INCLUYE TRANSPORTE</v>
          </cell>
          <cell r="D1124" t="str">
            <v>ML</v>
          </cell>
          <cell r="E1124">
            <v>480317</v>
          </cell>
          <cell r="F1124" t="str">
            <v>Actualización 2022 -I + MO 2023</v>
          </cell>
          <cell r="G1124" t="str">
            <v>PRECIOS IDU</v>
          </cell>
        </row>
        <row r="1125">
          <cell r="B1125">
            <v>8434</v>
          </cell>
          <cell r="C1125" t="str">
            <v>TUBERIA GRP DN 450 PN1 SN2500 - NO INCLUYE TRANSPORTE</v>
          </cell>
          <cell r="D1125" t="str">
            <v>ML</v>
          </cell>
          <cell r="E1125">
            <v>629796</v>
          </cell>
          <cell r="F1125" t="str">
            <v>Actualización 2022 -I + MO 2023</v>
          </cell>
          <cell r="G1125" t="str">
            <v>PRECIOS IDU</v>
          </cell>
        </row>
        <row r="1126">
          <cell r="B1126">
            <v>8435</v>
          </cell>
          <cell r="C1126" t="str">
            <v>ACOPLE GRP DN 450 PN1 - NO INCLUYE TRANSPORTE</v>
          </cell>
          <cell r="D1126" t="str">
            <v>UN</v>
          </cell>
          <cell r="E1126">
            <v>521579</v>
          </cell>
          <cell r="F1126" t="str">
            <v>Actualización 2022 -I + MO 2023</v>
          </cell>
          <cell r="G1126" t="str">
            <v>PRECIOS IDU</v>
          </cell>
        </row>
        <row r="1127">
          <cell r="B1127">
            <v>8436</v>
          </cell>
          <cell r="C1127" t="str">
            <v>TUBERIA GRP DN 550 PN1 SN2500 - NO INCLUYE TRANSPORTE</v>
          </cell>
          <cell r="D1127" t="str">
            <v>ML</v>
          </cell>
          <cell r="E1127">
            <v>841823</v>
          </cell>
          <cell r="F1127" t="str">
            <v>Actualización 2022 -I + MO 2023</v>
          </cell>
          <cell r="G1127" t="str">
            <v>PRECIOS IDU</v>
          </cell>
        </row>
        <row r="1128">
          <cell r="B1128">
            <v>8437</v>
          </cell>
          <cell r="C1128" t="str">
            <v>ACOPLE GRP DN 550 PN1 - NO INCLUYE TRANSPORTE</v>
          </cell>
          <cell r="D1128" t="str">
            <v>UN</v>
          </cell>
          <cell r="E1128">
            <v>608643</v>
          </cell>
          <cell r="F1128" t="str">
            <v>Actualización 2022 -I + MO 2023</v>
          </cell>
          <cell r="G1128" t="str">
            <v>PRECIOS IDU</v>
          </cell>
        </row>
        <row r="1129">
          <cell r="B1129">
            <v>8438</v>
          </cell>
          <cell r="C1129" t="str">
            <v>TUBERIA GRP DN 650 PN1 SN2500 - NO INCLUYE TRANSPORTE</v>
          </cell>
          <cell r="D1129" t="str">
            <v>ML</v>
          </cell>
          <cell r="E1129">
            <v>885932</v>
          </cell>
          <cell r="F1129" t="str">
            <v>Actualización 2022 -I + MO 2023</v>
          </cell>
          <cell r="G1129" t="str">
            <v>PRECIOS IDU</v>
          </cell>
        </row>
        <row r="1130">
          <cell r="B1130">
            <v>8440</v>
          </cell>
          <cell r="C1130" t="str">
            <v>TUBERIA GRP DN 750 PN1 SN2500 - NO INCLUYE TRANSPORTE</v>
          </cell>
          <cell r="D1130" t="str">
            <v>ML</v>
          </cell>
          <cell r="E1130">
            <v>1091069</v>
          </cell>
          <cell r="F1130" t="str">
            <v>Actualización 2022 -I + MO 2023</v>
          </cell>
          <cell r="G1130" t="str">
            <v>PRECIOS IDU</v>
          </cell>
        </row>
        <row r="1131">
          <cell r="B1131">
            <v>8441</v>
          </cell>
          <cell r="C1131" t="str">
            <v>ACOPLE GRP DN 750 PN1 - NO INCLUYE TRANSPORTE</v>
          </cell>
          <cell r="D1131" t="str">
            <v>UN</v>
          </cell>
          <cell r="E1131">
            <v>1172401</v>
          </cell>
          <cell r="F1131" t="str">
            <v>Actualización 2022 -I + MO 2023</v>
          </cell>
          <cell r="G1131" t="str">
            <v>PRECIOS IDU</v>
          </cell>
        </row>
        <row r="1132">
          <cell r="B1132">
            <v>8442</v>
          </cell>
          <cell r="C1132" t="str">
            <v>TUBERIA GRP DN 850 PN1 SN2500 - NO INCLUYE TRANSPORTE</v>
          </cell>
          <cell r="D1132" t="str">
            <v>ML</v>
          </cell>
          <cell r="E1132">
            <v>1322246</v>
          </cell>
          <cell r="F1132" t="str">
            <v>Actualización 2022 -I + MO 2023</v>
          </cell>
          <cell r="G1132" t="str">
            <v>PRECIOS IDU</v>
          </cell>
        </row>
        <row r="1133">
          <cell r="B1133">
            <v>8443</v>
          </cell>
          <cell r="C1133" t="str">
            <v>ACOPLE GRP DN 850 PN1 - NO INCLUYE TRANSPORTE</v>
          </cell>
          <cell r="D1133" t="str">
            <v>UN</v>
          </cell>
          <cell r="E1133">
            <v>1299109</v>
          </cell>
          <cell r="F1133" t="str">
            <v>Actualización 2022 -I + MO 2023</v>
          </cell>
          <cell r="G1133" t="str">
            <v>PRECIOS IDU</v>
          </cell>
        </row>
        <row r="1134">
          <cell r="B1134">
            <v>8444</v>
          </cell>
          <cell r="C1134" t="str">
            <v>TUBERIA GRP DN 2500 PN1 SN2500 - NO INCLUYE TRANSPORTE</v>
          </cell>
          <cell r="D1134" t="str">
            <v>ML</v>
          </cell>
          <cell r="E1134">
            <v>8544379</v>
          </cell>
          <cell r="F1134" t="str">
            <v>Actualización 2022 -I + MO 2023</v>
          </cell>
          <cell r="G1134" t="str">
            <v>PRECIOS IDU</v>
          </cell>
        </row>
        <row r="1135">
          <cell r="B1135">
            <v>8445</v>
          </cell>
          <cell r="C1135" t="str">
            <v>ACOPLE GRP DN 2500 PN1 - NO INCLUYE TRANSPORTE</v>
          </cell>
          <cell r="D1135" t="str">
            <v>UN</v>
          </cell>
          <cell r="E1135">
            <v>4157058</v>
          </cell>
          <cell r="F1135" t="str">
            <v>Actualización 2022 -I + MO 2023</v>
          </cell>
          <cell r="G1135" t="str">
            <v>PRECIOS IDU</v>
          </cell>
        </row>
        <row r="1136">
          <cell r="B1136">
            <v>8447</v>
          </cell>
          <cell r="C1136" t="str">
            <v>TUBERIA GRP DN 2600 PN1 SN2500 - NO INCLUYE TRANSPORTE</v>
          </cell>
          <cell r="D1136" t="str">
            <v>ML</v>
          </cell>
          <cell r="E1136">
            <v>9180551</v>
          </cell>
          <cell r="F1136" t="str">
            <v>Actualización 2022 -I + MO 2023</v>
          </cell>
          <cell r="G1136" t="str">
            <v>PRECIOS IDU</v>
          </cell>
        </row>
        <row r="1137">
          <cell r="B1137">
            <v>8448</v>
          </cell>
          <cell r="C1137" t="str">
            <v>ACOPLE GRP DN 2600 PN1 - NO INCLUYE TRANSPORTE</v>
          </cell>
          <cell r="D1137" t="str">
            <v>UN</v>
          </cell>
          <cell r="E1137">
            <v>5158111</v>
          </cell>
          <cell r="F1137" t="str">
            <v>Actualización 2022 -I + MO 2023</v>
          </cell>
          <cell r="G1137" t="str">
            <v>PRECIOS IDU</v>
          </cell>
        </row>
        <row r="1138">
          <cell r="B1138">
            <v>8449</v>
          </cell>
          <cell r="C1138" t="str">
            <v>CAMARA GRP 900 * 900 * 1200 (INCLUYE TUBERIA , CHIMENEA 1.0m Y ACCESORIOS. - NO INCLUYE TRANSPORTE</v>
          </cell>
          <cell r="D1138" t="str">
            <v>UN</v>
          </cell>
          <cell r="E1138">
            <v>18465326</v>
          </cell>
          <cell r="F1138" t="str">
            <v>Actualización 2022 -I + MO 2023</v>
          </cell>
          <cell r="G1138" t="str">
            <v>PRECIOS IDU</v>
          </cell>
        </row>
        <row r="1139">
          <cell r="B1139">
            <v>8450</v>
          </cell>
          <cell r="C1139" t="str">
            <v>CAMARA GRP 900 * 900 * 1200 (INCLUYE TUBERIA , CHIMENEA 2.5m Y ACCESORIOS. - NO INCLUYE TRANSPORTE</v>
          </cell>
          <cell r="D1139" t="str">
            <v>UN</v>
          </cell>
          <cell r="E1139">
            <v>20311859</v>
          </cell>
          <cell r="F1139" t="str">
            <v>Actualización 2022 -I + MO 2023</v>
          </cell>
          <cell r="G1139" t="str">
            <v>PRECIOS IDU</v>
          </cell>
        </row>
        <row r="1140">
          <cell r="B1140">
            <v>8451</v>
          </cell>
          <cell r="C1140" t="str">
            <v>CAMARA GRP 1000 * 1000 * 1200 (INCLUYE TUBERIA , CHIMENEA 2.5m Y ACCESORIOS. - NO INCLUYE TRANSPORTE</v>
          </cell>
          <cell r="D1140" t="str">
            <v>UN</v>
          </cell>
          <cell r="E1140">
            <v>20184535</v>
          </cell>
          <cell r="F1140" t="str">
            <v>Actualización 2022 -I + MO 2023</v>
          </cell>
          <cell r="G1140" t="str">
            <v>PRECIOS IDU</v>
          </cell>
        </row>
        <row r="1141">
          <cell r="B1141">
            <v>8452</v>
          </cell>
          <cell r="C1141" t="str">
            <v>CAMARA GRP 1100 * 1100 * 1200 (INCLUYE TUBERIA , CHIMENEA 2.5m Y ACCESORIOS. - NO INCLUYE TRANSPORTE</v>
          </cell>
          <cell r="D1141" t="str">
            <v>UN</v>
          </cell>
          <cell r="E1141">
            <v>22918463</v>
          </cell>
          <cell r="F1141" t="str">
            <v>Actualización 2022 -I + MO 2023</v>
          </cell>
          <cell r="G1141" t="str">
            <v>PRECIOS IDU</v>
          </cell>
        </row>
        <row r="1142">
          <cell r="B1142">
            <v>8453</v>
          </cell>
          <cell r="C1142" t="str">
            <v>CAMARA GRP 1300 * 1300 * 1200 (INCLUYE TUBERIA , CHIMENEA 5m Y ACCESORIOS. - NO INCLUYE TRANSPORTE</v>
          </cell>
          <cell r="D1142" t="str">
            <v>UN</v>
          </cell>
          <cell r="E1142">
            <v>15026911</v>
          </cell>
          <cell r="F1142" t="str">
            <v>Actualización 2022 -I + MO 2023</v>
          </cell>
          <cell r="G1142" t="str">
            <v>PRECIOS IDU</v>
          </cell>
        </row>
        <row r="1143">
          <cell r="B1143">
            <v>8454</v>
          </cell>
          <cell r="C1143" t="str">
            <v>CAMARA GRP 1500 * 1500 * 1200 (INCLUYE TUBERIA , CHIMENEA 2.5m Y ACCESORIOS. - NO INCLUYE TRANSPORTE</v>
          </cell>
          <cell r="D1143" t="str">
            <v>UN</v>
          </cell>
          <cell r="E1143">
            <v>16028705</v>
          </cell>
          <cell r="F1143" t="str">
            <v>Actualización 2022 -I + MO 2023</v>
          </cell>
          <cell r="G1143" t="str">
            <v>PRECIOS IDU</v>
          </cell>
        </row>
        <row r="1144">
          <cell r="B1144">
            <v>8455</v>
          </cell>
          <cell r="C1144" t="str">
            <v>CAMARA GRP 1600 * 1600 * 1200 (INCLUYE TUBERIA , CHIMENEA 2.5m Y ACCESORIOS. - NO INCLUYE TRANSPORTE</v>
          </cell>
          <cell r="D1144" t="str">
            <v>UN</v>
          </cell>
          <cell r="E1144">
            <v>21250961</v>
          </cell>
          <cell r="F1144" t="str">
            <v>Actualización 2022 -I + MO 2023</v>
          </cell>
          <cell r="G1144" t="str">
            <v>PRECIOS IDU</v>
          </cell>
        </row>
        <row r="1145">
          <cell r="B1145">
            <v>8456</v>
          </cell>
          <cell r="C1145" t="str">
            <v>CAMARA GRP 1800 * 1800 * 1200 (INCLUYE TUBERIA , CHIMENEA 2.5m Y ACCESORIOS. - NO INCLUYE TRANSPORTE</v>
          </cell>
          <cell r="D1145" t="str">
            <v>UN</v>
          </cell>
          <cell r="E1145">
            <v>22743957</v>
          </cell>
          <cell r="F1145" t="str">
            <v>Actualización 2022 -I + MO 2023</v>
          </cell>
          <cell r="G1145" t="str">
            <v>PRECIOS IDU</v>
          </cell>
        </row>
        <row r="1146">
          <cell r="B1146">
            <v>8457</v>
          </cell>
          <cell r="C1146" t="str">
            <v>CAMARA GRP 1800 * 1800 * 1200 (INCLUYE TUBERIA , CHIMENEA 5m Y ACCESORIOS. - NO INCLUYE TRANSPORTE</v>
          </cell>
          <cell r="D1146" t="str">
            <v>UN</v>
          </cell>
          <cell r="E1146">
            <v>26318100</v>
          </cell>
          <cell r="F1146" t="str">
            <v>Actualización 2022 -I + MO 2023</v>
          </cell>
          <cell r="G1146" t="str">
            <v>PRECIOS IDU</v>
          </cell>
        </row>
        <row r="1147">
          <cell r="B1147">
            <v>8460</v>
          </cell>
          <cell r="C1147" t="str">
            <v>CONECTORES DE COBRE 25mm 5/8"</v>
          </cell>
          <cell r="D1147" t="str">
            <v>UN</v>
          </cell>
          <cell r="E1147">
            <v>5415</v>
          </cell>
          <cell r="F1147" t="str">
            <v>Actualización 2022 -I + MO 2023</v>
          </cell>
          <cell r="G1147" t="str">
            <v>PRECIOS IDU</v>
          </cell>
        </row>
        <row r="1148">
          <cell r="B1148">
            <v>8461</v>
          </cell>
          <cell r="C1148" t="str">
            <v>ALAMBRE DE COBRE No. 4 AWG</v>
          </cell>
          <cell r="D1148" t="str">
            <v>ML</v>
          </cell>
          <cell r="E1148">
            <v>14637</v>
          </cell>
          <cell r="F1148" t="str">
            <v>Actualización 2022 -I + MO 2023</v>
          </cell>
          <cell r="G1148" t="str">
            <v>PRECIOS IDU</v>
          </cell>
        </row>
        <row r="1149">
          <cell r="B1149">
            <v>8462</v>
          </cell>
          <cell r="C1149" t="str">
            <v>MASCARILLA DE GIRO PARA SEMAFORO DE 200 mm</v>
          </cell>
          <cell r="D1149" t="str">
            <v>UN</v>
          </cell>
          <cell r="E1149">
            <v>362522</v>
          </cell>
          <cell r="F1149" t="str">
            <v>Actualización 2022 -I + MO 2023</v>
          </cell>
          <cell r="G1149" t="str">
            <v>PRECIOS IDU</v>
          </cell>
        </row>
        <row r="1150">
          <cell r="B1150">
            <v>8463</v>
          </cell>
          <cell r="C1150" t="str">
            <v>MODULO ROJO PARA SEMAFOROS DE 200mm (TIPO LED, SEMAFORO TIPO MENSULA) SUMINISTRO E INSTALACION.</v>
          </cell>
          <cell r="D1150" t="str">
            <v>UN</v>
          </cell>
          <cell r="E1150">
            <v>746238</v>
          </cell>
          <cell r="F1150" t="str">
            <v>Actualización 2022 -I + MO 2023</v>
          </cell>
          <cell r="G1150" t="str">
            <v>PRECIOS IDU</v>
          </cell>
        </row>
        <row r="1151">
          <cell r="B1151">
            <v>8473</v>
          </cell>
          <cell r="C1151" t="str">
            <v>MALLA ZARANDA DE 6" x 6" PARA CLASIFICACION MATERIAL</v>
          </cell>
          <cell r="D1151" t="str">
            <v>M2</v>
          </cell>
          <cell r="E1151">
            <v>1330</v>
          </cell>
          <cell r="F1151" t="str">
            <v>Actualización 2022 -I + MO 2023</v>
          </cell>
          <cell r="G1151" t="str">
            <v>PRECIOS IDU</v>
          </cell>
        </row>
        <row r="1152">
          <cell r="B1152">
            <v>8474</v>
          </cell>
          <cell r="C1152" t="str">
            <v>ÁNGULO METÁLICO</v>
          </cell>
          <cell r="D1152" t="str">
            <v>KG</v>
          </cell>
          <cell r="E1152">
            <v>3213</v>
          </cell>
          <cell r="F1152" t="str">
            <v>Actualización 2022 -I + MO 2023</v>
          </cell>
          <cell r="G1152" t="str">
            <v>PRECIOS IDU</v>
          </cell>
        </row>
        <row r="1153">
          <cell r="B1153">
            <v>8475</v>
          </cell>
          <cell r="C1153" t="str">
            <v>PLATINA METALICA</v>
          </cell>
          <cell r="D1153" t="str">
            <v>KG</v>
          </cell>
          <cell r="E1153">
            <v>3080</v>
          </cell>
          <cell r="F1153" t="str">
            <v>Actualización 2022 -I + MO 2023</v>
          </cell>
          <cell r="G1153" t="str">
            <v>PRECIOS IDU</v>
          </cell>
        </row>
        <row r="1154">
          <cell r="B1154">
            <v>8476</v>
          </cell>
          <cell r="C1154" t="str">
            <v>MALLA ESLABONADA CALIBRE 10.5 - HUECO DE 2" x 2"</v>
          </cell>
          <cell r="D1154" t="str">
            <v>M2</v>
          </cell>
          <cell r="E1154">
            <v>14875</v>
          </cell>
          <cell r="F1154" t="str">
            <v>Actualización 2022 -I + MO 2023</v>
          </cell>
          <cell r="G1154" t="str">
            <v>PRECIOS IDU</v>
          </cell>
        </row>
        <row r="1155">
          <cell r="B1155">
            <v>8478</v>
          </cell>
          <cell r="C1155" t="str">
            <v>TEJA DE ZINC 800 x 2438</v>
          </cell>
          <cell r="D1155" t="str">
            <v>UN</v>
          </cell>
          <cell r="E1155">
            <v>23900</v>
          </cell>
          <cell r="F1155" t="str">
            <v>Actualización 2022 -I + MO 2023</v>
          </cell>
          <cell r="G1155" t="str">
            <v>PRECIOS IDU</v>
          </cell>
        </row>
        <row r="1156">
          <cell r="B1156">
            <v>8479</v>
          </cell>
          <cell r="C1156" t="str">
            <v>AMARRAS - Abrazadera Plastico De 8 Pulg. (200mm) Con Argolla</v>
          </cell>
          <cell r="D1156" t="str">
            <v>UN</v>
          </cell>
          <cell r="E1156">
            <v>112</v>
          </cell>
          <cell r="F1156" t="str">
            <v>Actualización 2022 -I + MO 2023</v>
          </cell>
          <cell r="G1156" t="str">
            <v>PRECIOS IDU</v>
          </cell>
        </row>
        <row r="1157">
          <cell r="B1157">
            <v>8480</v>
          </cell>
          <cell r="C1157" t="str">
            <v>LIJA</v>
          </cell>
          <cell r="D1157" t="str">
            <v>UN</v>
          </cell>
          <cell r="E1157">
            <v>1090</v>
          </cell>
          <cell r="F1157" t="str">
            <v>Actualización 2022 -I + MO 2023</v>
          </cell>
          <cell r="G1157" t="str">
            <v>PRECIOS IDU</v>
          </cell>
        </row>
        <row r="1158">
          <cell r="B1158">
            <v>8481</v>
          </cell>
          <cell r="C1158" t="str">
            <v>PINTURA BASE ACEITE</v>
          </cell>
          <cell r="D1158" t="str">
            <v>GLN</v>
          </cell>
          <cell r="E1158">
            <v>80000</v>
          </cell>
          <cell r="F1158" t="str">
            <v>Actualización 2022 -I + MO 2023</v>
          </cell>
          <cell r="G1158" t="str">
            <v>PRECIOS IDU</v>
          </cell>
        </row>
        <row r="1159">
          <cell r="B1159">
            <v>8482</v>
          </cell>
          <cell r="C1159" t="str">
            <v>PINTURA EN VINILO TIPO 1</v>
          </cell>
          <cell r="D1159" t="str">
            <v>GLN</v>
          </cell>
          <cell r="E1159">
            <v>55000</v>
          </cell>
          <cell r="F1159" t="str">
            <v>Actualización 2022 -I + MO 2023</v>
          </cell>
          <cell r="G1159" t="str">
            <v>PRECIOS IDU</v>
          </cell>
        </row>
        <row r="1160">
          <cell r="B1160">
            <v>8483</v>
          </cell>
          <cell r="C1160" t="str">
            <v>TANQUE DE AGUA 500 Lts</v>
          </cell>
          <cell r="D1160" t="str">
            <v>UN</v>
          </cell>
          <cell r="E1160">
            <v>169900</v>
          </cell>
          <cell r="F1160" t="str">
            <v>Actualización 2022 -I + MO 2023</v>
          </cell>
          <cell r="G1160" t="str">
            <v>PRECIOS IDU</v>
          </cell>
        </row>
        <row r="1161">
          <cell r="B1161">
            <v>8486</v>
          </cell>
          <cell r="C1161" t="str">
            <v>TRONZADORA - POTENCIA DE 2120 A 2560 W</v>
          </cell>
          <cell r="D1161" t="str">
            <v>DIA</v>
          </cell>
          <cell r="E1161">
            <v>20468</v>
          </cell>
          <cell r="F1161" t="str">
            <v>Actualización 2022 -I + MO 2023</v>
          </cell>
          <cell r="G1161" t="str">
            <v>PRECIOS IDU</v>
          </cell>
        </row>
        <row r="1162">
          <cell r="B1162">
            <v>8500</v>
          </cell>
          <cell r="C1162" t="str">
            <v>TUBERIA EMT D= 4" ESP. 083</v>
          </cell>
          <cell r="D1162" t="str">
            <v>ML</v>
          </cell>
          <cell r="E1162">
            <v>110750</v>
          </cell>
          <cell r="F1162" t="str">
            <v>Actualización 2022 -I + MO 2023</v>
          </cell>
          <cell r="G1162" t="str">
            <v>PRECIOS IDU</v>
          </cell>
        </row>
        <row r="1163">
          <cell r="B1163">
            <v>8501</v>
          </cell>
          <cell r="C1163" t="str">
            <v>COMPRESIÓN TRIAXIAL EN CONDICIÓN CU, CONSOLIDADO - NO DRENADO SOBRE SUELOS (3 PUNTOS). Norma técnica: INV E 153-13 ASTM D4767 - 11.</v>
          </cell>
          <cell r="D1163" t="str">
            <v>UN</v>
          </cell>
          <cell r="E1163">
            <v>1198449</v>
          </cell>
          <cell r="F1163" t="str">
            <v>Actualización 2022 -I + MO 2023</v>
          </cell>
          <cell r="G1163" t="str">
            <v>PRECIOS IDU</v>
          </cell>
        </row>
        <row r="1164">
          <cell r="B1164">
            <v>8502</v>
          </cell>
          <cell r="C1164" t="str">
            <v>CANASTILLA PASAJUNTAS</v>
          </cell>
          <cell r="D1164" t="str">
            <v>KG</v>
          </cell>
          <cell r="E1164">
            <v>4403</v>
          </cell>
          <cell r="F1164" t="str">
            <v>Actualización 2022 -I + MO 2023</v>
          </cell>
          <cell r="G1164" t="str">
            <v>PRECIOS IDU</v>
          </cell>
        </row>
        <row r="1165">
          <cell r="B1165">
            <v>8506</v>
          </cell>
          <cell r="C1165" t="str">
            <v>PINTURA ACRÍLICA BASE SOLVENTE AMARILLO / BLANCO PARA DEMARCACION - PINTUTRAFICO</v>
          </cell>
          <cell r="D1165" t="str">
            <v>GLN</v>
          </cell>
          <cell r="E1165">
            <v>112000</v>
          </cell>
          <cell r="F1165" t="str">
            <v>Actualización 2022 -I + MO 2023</v>
          </cell>
          <cell r="G1165" t="str">
            <v>PRECIOS IDU</v>
          </cell>
        </row>
        <row r="1166">
          <cell r="B1166">
            <v>8508</v>
          </cell>
          <cell r="C1166" t="str">
            <v>PINTURA ACRÍLICA BASE SOLVENTE AZUL / ROJO PARA DEMARCACION - PINTURA PARA TRAFICO</v>
          </cell>
          <cell r="D1166" t="str">
            <v>GLN</v>
          </cell>
          <cell r="E1166">
            <v>112000</v>
          </cell>
          <cell r="F1166" t="str">
            <v>Actualización 2022 -I + MO 2023</v>
          </cell>
          <cell r="G1166" t="str">
            <v>PRECIOS IDU</v>
          </cell>
        </row>
        <row r="1167">
          <cell r="B1167">
            <v>8509</v>
          </cell>
          <cell r="C1167" t="str">
            <v>IMPRIMANTE NEGRO MATE - ACRILICO BASE SOLVENTE - PINTURA PARA TRAFICO</v>
          </cell>
          <cell r="D1167" t="str">
            <v>GLN</v>
          </cell>
          <cell r="E1167">
            <v>112000</v>
          </cell>
          <cell r="F1167" t="str">
            <v>Actualización 2022 -I + MO 2023</v>
          </cell>
          <cell r="G1167" t="str">
            <v>PRECIOS IDU</v>
          </cell>
        </row>
        <row r="1168">
          <cell r="B1168">
            <v>8511</v>
          </cell>
          <cell r="C1168" t="str">
            <v>PINTURA ACRÍLICA BASE SOLVENTE AMARILLO / BLANCO PARA DEMARCACION - TERTRAFICO</v>
          </cell>
          <cell r="D1168" t="str">
            <v>GLN</v>
          </cell>
          <cell r="E1168">
            <v>112000</v>
          </cell>
          <cell r="F1168" t="str">
            <v>Actualización 2022 -I + MO 2023</v>
          </cell>
          <cell r="G1168">
            <v>112000</v>
          </cell>
        </row>
        <row r="1169">
          <cell r="B1169">
            <v>8515</v>
          </cell>
          <cell r="C1169" t="str">
            <v>AGENTE DESENCOFRANTE</v>
          </cell>
          <cell r="D1169" t="str">
            <v>KG</v>
          </cell>
          <cell r="E1169">
            <v>10537</v>
          </cell>
          <cell r="F1169" t="str">
            <v>Actualización 2022 -I + MO 2023</v>
          </cell>
          <cell r="G1169" t="str">
            <v>PRECIOS IDU</v>
          </cell>
        </row>
        <row r="1170">
          <cell r="B1170">
            <v>8516</v>
          </cell>
          <cell r="C1170" t="str">
            <v>FORMALETA PARA CONCRETOS - MADERA (ESTRUCTURAS ENTERRADAS - UN (1) USO)</v>
          </cell>
          <cell r="D1170" t="str">
            <v>M2</v>
          </cell>
          <cell r="E1170">
            <v>34722</v>
          </cell>
          <cell r="F1170" t="str">
            <v>Actualización 2022 -I + MO 2023</v>
          </cell>
          <cell r="G1170" t="str">
            <v>PRECIOS IDU</v>
          </cell>
        </row>
        <row r="1171">
          <cell r="B1171">
            <v>8520</v>
          </cell>
          <cell r="C1171" t="str">
            <v>FORMALETA METÁLICA (CONCRETO HIDRÁULICO)</v>
          </cell>
          <cell r="D1171" t="str">
            <v>M2/DIA</v>
          </cell>
          <cell r="E1171">
            <v>1059</v>
          </cell>
          <cell r="F1171" t="str">
            <v>Actualización 2022 -I + MO 2023</v>
          </cell>
          <cell r="G1171" t="str">
            <v>PRECIOS IDU</v>
          </cell>
        </row>
        <row r="1172">
          <cell r="B1172">
            <v>8522</v>
          </cell>
          <cell r="C1172" t="str">
            <v>ICOPOR D-12 20 MM (LAMINA) DE 1.0m x 1.0m</v>
          </cell>
          <cell r="D1172" t="str">
            <v>M2</v>
          </cell>
          <cell r="E1172">
            <v>4289</v>
          </cell>
          <cell r="F1172" t="str">
            <v>Actualización 2022 -I + MO 2023</v>
          </cell>
          <cell r="G1172" t="str">
            <v>PRECIOS IDU</v>
          </cell>
        </row>
        <row r="1173">
          <cell r="B1173">
            <v>8524</v>
          </cell>
          <cell r="C1173" t="str">
            <v>SELLADO DE JUNTAS (300 CC). Masilla elástica sellante de un componente, con base en poliuretano, con proceso de curado en presencia de humedad del ambiente. Norma ASTM C-920.</v>
          </cell>
          <cell r="D1173" t="str">
            <v>UN</v>
          </cell>
          <cell r="E1173">
            <v>36111</v>
          </cell>
          <cell r="F1173" t="str">
            <v>Actualización 2022 -I + MO 2023</v>
          </cell>
          <cell r="G1173" t="str">
            <v>PRECIOS IDU</v>
          </cell>
        </row>
        <row r="1174">
          <cell r="B1174">
            <v>8525</v>
          </cell>
          <cell r="C1174" t="str">
            <v>GEOMEMBRANA HDPE 30MIL (0.75MM) PARA SEPARACION SUBRASANTE/CAPAS GRANULARES (INCLUYE SUMINISTRO E INSTALACIÓN)</v>
          </cell>
          <cell r="D1174" t="str">
            <v>M2</v>
          </cell>
          <cell r="E1174">
            <v>13090</v>
          </cell>
          <cell r="F1174" t="str">
            <v>Actualización 2022 -I + MO 2023</v>
          </cell>
          <cell r="G1174" t="str">
            <v>PRECIOS IDU</v>
          </cell>
        </row>
        <row r="1175">
          <cell r="B1175">
            <v>8529</v>
          </cell>
          <cell r="C1175" t="str">
            <v>ANTICORROSIVO PHCL</v>
          </cell>
          <cell r="D1175" t="str">
            <v>GLN</v>
          </cell>
          <cell r="E1175">
            <v>60000</v>
          </cell>
          <cell r="F1175" t="str">
            <v>Actualización 2022 -I + MO 2023</v>
          </cell>
          <cell r="G1175" t="str">
            <v>PRECIOS IDU</v>
          </cell>
        </row>
        <row r="1176">
          <cell r="B1176">
            <v>8530</v>
          </cell>
          <cell r="C1176" t="str">
            <v>FUNDENTE (PARA SOLDADURA) 60 gr.</v>
          </cell>
          <cell r="D1176" t="str">
            <v>UN</v>
          </cell>
          <cell r="E1176">
            <v>6800</v>
          </cell>
          <cell r="F1176" t="str">
            <v>Actualización 2022 -I + MO 2023</v>
          </cell>
          <cell r="G1176" t="str">
            <v>PRECIOS IDU</v>
          </cell>
        </row>
        <row r="1177">
          <cell r="B1177">
            <v>8531</v>
          </cell>
          <cell r="C1177" t="str">
            <v>DISOLVENTE THINER</v>
          </cell>
          <cell r="D1177" t="str">
            <v>GLN</v>
          </cell>
          <cell r="E1177">
            <v>19000</v>
          </cell>
          <cell r="F1177" t="str">
            <v>Actualización 2022 -I + MO 2023</v>
          </cell>
          <cell r="G1177" t="str">
            <v>PRECIOS IDU</v>
          </cell>
        </row>
        <row r="1178">
          <cell r="B1178">
            <v>8539</v>
          </cell>
          <cell r="C1178" t="str">
            <v>BLOQUE PERFORADO 15X20X40</v>
          </cell>
          <cell r="D1178" t="str">
            <v>UN</v>
          </cell>
          <cell r="E1178">
            <v>3341</v>
          </cell>
          <cell r="F1178" t="str">
            <v>Actualización 2022 -I + MO 2023</v>
          </cell>
          <cell r="G1178" t="str">
            <v>PRECIOS IDU</v>
          </cell>
        </row>
        <row r="1179">
          <cell r="B1179">
            <v>8555</v>
          </cell>
          <cell r="C1179" t="str">
            <v>LIJA DE AGUA 150 SUPER</v>
          </cell>
          <cell r="D1179" t="str">
            <v>UN</v>
          </cell>
          <cell r="E1179">
            <v>1008</v>
          </cell>
          <cell r="F1179" t="str">
            <v>Actualización 2022 -I + MO 2023</v>
          </cell>
          <cell r="G1179" t="str">
            <v>PRECIOS IDU</v>
          </cell>
        </row>
        <row r="1180">
          <cell r="B1180">
            <v>8560</v>
          </cell>
          <cell r="C1180" t="str">
            <v>CURVA GALVANIZADA 1" IMC</v>
          </cell>
          <cell r="D1180" t="str">
            <v>UN</v>
          </cell>
          <cell r="E1180">
            <v>9250</v>
          </cell>
          <cell r="F1180" t="str">
            <v>Actualización 2022 -I + MO 2023</v>
          </cell>
          <cell r="G1180" t="str">
            <v>PRECIOS IDU</v>
          </cell>
        </row>
        <row r="1181">
          <cell r="B1181">
            <v>8565</v>
          </cell>
          <cell r="C1181" t="str">
            <v>ALAMBRON 40  1/4 PULG LISO</v>
          </cell>
          <cell r="D1181" t="str">
            <v>KG</v>
          </cell>
          <cell r="E1181">
            <v>6069</v>
          </cell>
          <cell r="F1181" t="str">
            <v>Actualización 2022 -I + MO 2023</v>
          </cell>
          <cell r="G1181" t="str">
            <v>PRECIOS IDU</v>
          </cell>
        </row>
        <row r="1182">
          <cell r="B1182">
            <v>8566</v>
          </cell>
          <cell r="C1182" t="str">
            <v>VARILLA DILATACIÓN ALUMINIO</v>
          </cell>
          <cell r="D1182" t="str">
            <v>ML</v>
          </cell>
          <cell r="E1182">
            <v>1590</v>
          </cell>
          <cell r="F1182" t="str">
            <v>Actualización 2022 -I + MO 2023</v>
          </cell>
          <cell r="G1182" t="str">
            <v>PRECIOS IDU</v>
          </cell>
        </row>
        <row r="1183">
          <cell r="B1183">
            <v>8567</v>
          </cell>
          <cell r="C1183" t="str">
            <v>BALDOSA EN GRANO PULIDO TIPO 1 Y TIPO 2 (30X30)</v>
          </cell>
          <cell r="D1183" t="str">
            <v>M2</v>
          </cell>
          <cell r="E1183">
            <v>53115</v>
          </cell>
          <cell r="F1183" t="str">
            <v>Actualización 2022 -I + MO 2023</v>
          </cell>
          <cell r="G1183" t="str">
            <v>PRECIOS IDU</v>
          </cell>
        </row>
        <row r="1184">
          <cell r="B1184">
            <v>8570</v>
          </cell>
          <cell r="C1184" t="str">
            <v>GRANITO (MEZCLA)</v>
          </cell>
          <cell r="D1184" t="str">
            <v>BULTO</v>
          </cell>
          <cell r="E1184">
            <v>22868</v>
          </cell>
          <cell r="F1184" t="str">
            <v>Actualización 2022 -I + MO 2023</v>
          </cell>
          <cell r="G1184" t="str">
            <v>PRECIOS IDU</v>
          </cell>
        </row>
        <row r="1185">
          <cell r="B1185">
            <v>8576</v>
          </cell>
          <cell r="C1185" t="str">
            <v>PEGANTE PARA PISOS DE CAUCHO SINTÉTICO</v>
          </cell>
          <cell r="D1185" t="str">
            <v>GLN</v>
          </cell>
          <cell r="E1185">
            <v>81900</v>
          </cell>
          <cell r="F1185" t="str">
            <v>Actualización 2022 -I + MO 2023</v>
          </cell>
          <cell r="G1185" t="str">
            <v>PRECIOS IDU</v>
          </cell>
        </row>
        <row r="1186">
          <cell r="B1186">
            <v>8577</v>
          </cell>
          <cell r="C1186" t="str">
            <v>TUBERIA PVC SANITARIA 3"</v>
          </cell>
          <cell r="D1186" t="str">
            <v>ML</v>
          </cell>
          <cell r="E1186">
            <v>18668</v>
          </cell>
          <cell r="F1186" t="str">
            <v>Actualización 2022 -I + MO 2023</v>
          </cell>
          <cell r="G1186" t="str">
            <v>PRECIOS IDU</v>
          </cell>
        </row>
        <row r="1187">
          <cell r="B1187">
            <v>8578</v>
          </cell>
          <cell r="C1187" t="str">
            <v>CODO 90°-1/4 CxC PVC SANITARIA D= 2"</v>
          </cell>
          <cell r="D1187" t="str">
            <v>UN</v>
          </cell>
          <cell r="E1187">
            <v>3422</v>
          </cell>
          <cell r="F1187" t="str">
            <v>Actualización 2022 -I + MO 2023</v>
          </cell>
          <cell r="G1187" t="str">
            <v>PRECIOS IDU</v>
          </cell>
        </row>
        <row r="1188">
          <cell r="B1188">
            <v>8579</v>
          </cell>
          <cell r="C1188" t="str">
            <v>CODO 90°-1/4 CxC PVC SANITARIA D=4"</v>
          </cell>
          <cell r="D1188" t="str">
            <v>UN</v>
          </cell>
          <cell r="E1188">
            <v>13665</v>
          </cell>
          <cell r="F1188" t="str">
            <v>Actualización 2022 -I + MO 2023</v>
          </cell>
          <cell r="G1188" t="str">
            <v>PRECIOS IDU</v>
          </cell>
        </row>
        <row r="1189">
          <cell r="B1189">
            <v>8584</v>
          </cell>
          <cell r="C1189" t="str">
            <v>TUBERIA PVC SANITARIA 8"</v>
          </cell>
          <cell r="D1189" t="str">
            <v>ML</v>
          </cell>
          <cell r="E1189">
            <v>119913</v>
          </cell>
          <cell r="F1189" t="str">
            <v>Actualización 2022 -I + MO 2023</v>
          </cell>
          <cell r="G1189" t="str">
            <v>PRECIOS IDU</v>
          </cell>
        </row>
        <row r="1190">
          <cell r="B1190">
            <v>8586</v>
          </cell>
          <cell r="C1190" t="str">
            <v>TUBERÍA VENTILACIÓN PVC 3"</v>
          </cell>
          <cell r="D1190" t="str">
            <v>ML</v>
          </cell>
          <cell r="E1190">
            <v>13221</v>
          </cell>
          <cell r="F1190" t="str">
            <v>Actualización 2022 -I + MO 2023</v>
          </cell>
          <cell r="G1190" t="str">
            <v>PRECIOS IDU</v>
          </cell>
        </row>
        <row r="1191">
          <cell r="B1191">
            <v>8588</v>
          </cell>
          <cell r="C1191" t="str">
            <v>TUBERIA PVC PRESIÓN 1" RDE 21</v>
          </cell>
          <cell r="D1191" t="str">
            <v>ML</v>
          </cell>
          <cell r="E1191">
            <v>5867</v>
          </cell>
          <cell r="F1191" t="str">
            <v>Actualización 2022 -I + MO 2023</v>
          </cell>
          <cell r="G1191" t="str">
            <v>PRECIOS IDU</v>
          </cell>
        </row>
        <row r="1192">
          <cell r="B1192">
            <v>8634</v>
          </cell>
          <cell r="C1192" t="str">
            <v>LAVAMANOS INSTITUCIONAL</v>
          </cell>
          <cell r="D1192" t="str">
            <v>UN</v>
          </cell>
          <cell r="E1192">
            <v>172172</v>
          </cell>
          <cell r="F1192" t="str">
            <v>Actualización 2022 -I + MO 2023</v>
          </cell>
          <cell r="G1192" t="str">
            <v>PRECIOS IDU</v>
          </cell>
        </row>
        <row r="1193">
          <cell r="B1193">
            <v>8635</v>
          </cell>
          <cell r="C1193" t="str">
            <v>ACOPLE 1/2 PARA AGUA POTABLE</v>
          </cell>
          <cell r="D1193" t="str">
            <v>UN</v>
          </cell>
          <cell r="E1193">
            <v>2637</v>
          </cell>
          <cell r="F1193" t="str">
            <v>Actualización 2022 -I + MO 2023</v>
          </cell>
          <cell r="G1193" t="str">
            <v>PRECIOS IDU</v>
          </cell>
        </row>
        <row r="1194">
          <cell r="B1194">
            <v>8636</v>
          </cell>
          <cell r="C1194" t="str">
            <v>CEMENTO BLANCO</v>
          </cell>
          <cell r="D1194" t="str">
            <v>KG</v>
          </cell>
          <cell r="E1194">
            <v>1108</v>
          </cell>
          <cell r="F1194" t="str">
            <v>Actualización 2022 -I + MO 2023</v>
          </cell>
          <cell r="G1194" t="str">
            <v>PRECIOS IDU</v>
          </cell>
        </row>
        <row r="1195">
          <cell r="B1195">
            <v>8644</v>
          </cell>
          <cell r="C1195" t="str">
            <v>LAVAMANOS SOBREPONER</v>
          </cell>
          <cell r="D1195" t="str">
            <v>UN</v>
          </cell>
          <cell r="E1195">
            <v>138637</v>
          </cell>
          <cell r="F1195" t="str">
            <v>Actualización 2022 -I + MO 2023</v>
          </cell>
          <cell r="G1195" t="str">
            <v>PRECIOS IDU</v>
          </cell>
        </row>
        <row r="1196">
          <cell r="B1196">
            <v>8645</v>
          </cell>
          <cell r="C1196" t="str">
            <v>LAVAMANOS DE COLGAR PARA PERSONAS CON MOVILIDAD REDUCIDA</v>
          </cell>
          <cell r="D1196" t="str">
            <v>UN</v>
          </cell>
          <cell r="E1196">
            <v>422900</v>
          </cell>
          <cell r="F1196" t="str">
            <v>Actualización 2022 -I + MO 2023</v>
          </cell>
          <cell r="G1196" t="str">
            <v>PRECIOS IDU</v>
          </cell>
        </row>
        <row r="1197">
          <cell r="B1197">
            <v>8654</v>
          </cell>
          <cell r="C1197" t="str">
            <v>ACERO FIGURADO No.2  (1/4") F`y = 60000 PSI</v>
          </cell>
          <cell r="D1197" t="str">
            <v>KG</v>
          </cell>
          <cell r="E1197">
            <v>3332</v>
          </cell>
          <cell r="F1197" t="str">
            <v>Actualización 2022 -I + MO 2023</v>
          </cell>
          <cell r="G1197" t="str">
            <v>PRECIOS IDU</v>
          </cell>
        </row>
        <row r="1198">
          <cell r="B1198">
            <v>8666</v>
          </cell>
          <cell r="C1198" t="str">
            <v>CABLE CU ENCAUCHETADO 3X16 AWG</v>
          </cell>
          <cell r="D1198" t="str">
            <v>ML</v>
          </cell>
          <cell r="E1198">
            <v>3987</v>
          </cell>
          <cell r="F1198" t="str">
            <v>Actualización 2022 -I + MO 2023</v>
          </cell>
          <cell r="G1198" t="str">
            <v>PRECIOS IDU</v>
          </cell>
        </row>
        <row r="1199">
          <cell r="B1199">
            <v>8672</v>
          </cell>
          <cell r="C1199" t="str">
            <v>CAJA GALVANIZADA 4X4 CUMPLE NORMA RETIE</v>
          </cell>
          <cell r="D1199" t="str">
            <v>UN</v>
          </cell>
          <cell r="E1199">
            <v>3569</v>
          </cell>
          <cell r="F1199" t="str">
            <v>Actualización 2022 -I + MO 2023</v>
          </cell>
          <cell r="G1199" t="str">
            <v>PRECIOS IDU</v>
          </cell>
        </row>
        <row r="1200">
          <cell r="B1200">
            <v>8674</v>
          </cell>
          <cell r="C1200" t="str">
            <v>TOMACORRIENTE CON CONEXIÓN A TIERRA, MONOFÁSICO DOBLE, 15 A</v>
          </cell>
          <cell r="D1200" t="str">
            <v>UN</v>
          </cell>
          <cell r="E1200">
            <v>4522</v>
          </cell>
          <cell r="F1200" t="str">
            <v>Actualización 2022 -I + MO 2023</v>
          </cell>
          <cell r="G1200" t="str">
            <v>PRECIOS IDU</v>
          </cell>
        </row>
        <row r="1201">
          <cell r="B1201">
            <v>8675</v>
          </cell>
          <cell r="C1201" t="str">
            <v>TOMACORRIENTE CON PROTECCIÓN DE FALLA A TIERRA (GFCI)</v>
          </cell>
          <cell r="D1201" t="str">
            <v>UN</v>
          </cell>
          <cell r="E1201">
            <v>28451</v>
          </cell>
          <cell r="F1201" t="str">
            <v>Actualización 2022 -I + MO 2023</v>
          </cell>
          <cell r="G1201" t="str">
            <v>PRECIOS IDU</v>
          </cell>
        </row>
        <row r="1202">
          <cell r="B1202">
            <v>8676</v>
          </cell>
          <cell r="C1202" t="str">
            <v>TOMACORRIENTE CON CONEXIÓN A TIERRA, BIFÁSICOS, DOS POLOS, 3 HILOS, 20 A</v>
          </cell>
          <cell r="D1202" t="str">
            <v>UN</v>
          </cell>
          <cell r="E1202">
            <v>11000</v>
          </cell>
          <cell r="F1202" t="str">
            <v>Actualización 2022 -I + MO 2023</v>
          </cell>
          <cell r="G1202" t="str">
            <v>PRECIOS IDU</v>
          </cell>
        </row>
        <row r="1203">
          <cell r="B1203">
            <v>8679</v>
          </cell>
          <cell r="C1203" t="str">
            <v>TUBERIA CONDUIT GALVANIZADA EMT D=1" (3M)</v>
          </cell>
          <cell r="D1203" t="str">
            <v>UN</v>
          </cell>
          <cell r="E1203">
            <v>48650</v>
          </cell>
          <cell r="F1203" t="str">
            <v>Actualización 2022 -I + MO 2023</v>
          </cell>
          <cell r="G1203" t="str">
            <v>PRECIOS IDU</v>
          </cell>
        </row>
        <row r="1204">
          <cell r="B1204">
            <v>8688</v>
          </cell>
          <cell r="C1204" t="str">
            <v>OTROS MATERIALES Y ACCESORIOS</v>
          </cell>
          <cell r="D1204" t="str">
            <v>GLB</v>
          </cell>
          <cell r="E1204">
            <v>1000</v>
          </cell>
          <cell r="F1204" t="str">
            <v>Actualización 2022 -I + MO 2023</v>
          </cell>
          <cell r="G1204" t="str">
            <v>PRECIOS IDU</v>
          </cell>
        </row>
        <row r="1205">
          <cell r="B1205">
            <v>8689</v>
          </cell>
          <cell r="C1205" t="str">
            <v>TARIFA JORNAL - PERSONAL DE OBRA - TECNICO SOLDADOR (INCLUYE FACTOR DE PRESTACIONES)</v>
          </cell>
          <cell r="D1205" t="str">
            <v>JR</v>
          </cell>
          <cell r="E1205">
            <v>106000</v>
          </cell>
          <cell r="F1205" t="str">
            <v>Actualización 2022 -I + MO 2023</v>
          </cell>
          <cell r="G1205" t="str">
            <v>PRECIOS IDU</v>
          </cell>
        </row>
        <row r="1206">
          <cell r="B1206">
            <v>8690</v>
          </cell>
          <cell r="C1206" t="str">
            <v>TARIFA JORNAL - PERSONAL DE OBRA - TÉCNICO (SOLDADOR 1 A) (INCLUYE FACTOR DE PRESTACIONES)</v>
          </cell>
          <cell r="D1206" t="str">
            <v>JR</v>
          </cell>
          <cell r="E1206">
            <v>106000</v>
          </cell>
          <cell r="F1206" t="str">
            <v>Actualización 2022 -I + MO 2023</v>
          </cell>
          <cell r="G1206" t="str">
            <v>PRECIOS IDU</v>
          </cell>
        </row>
        <row r="1207">
          <cell r="B1207">
            <v>8694</v>
          </cell>
          <cell r="C1207" t="str">
            <v>CABLE DE COBRE AISLADO No.10</v>
          </cell>
          <cell r="D1207" t="str">
            <v>ML</v>
          </cell>
          <cell r="E1207">
            <v>3819</v>
          </cell>
          <cell r="F1207" t="str">
            <v>Actualización 2022 -I + MO 2023</v>
          </cell>
          <cell r="G1207" t="str">
            <v>PRECIOS IDU</v>
          </cell>
        </row>
        <row r="1208">
          <cell r="B1208">
            <v>8695</v>
          </cell>
          <cell r="C1208" t="str">
            <v>CABLE DE COBRE AISLADO No.8</v>
          </cell>
          <cell r="D1208" t="str">
            <v>ML</v>
          </cell>
          <cell r="E1208">
            <v>6059</v>
          </cell>
          <cell r="F1208" t="str">
            <v>Actualización 2022 -I + MO 2023</v>
          </cell>
          <cell r="G1208" t="str">
            <v>PRECIOS IDU</v>
          </cell>
        </row>
        <row r="1209">
          <cell r="B1209">
            <v>8696</v>
          </cell>
          <cell r="C1209" t="str">
            <v>CABLE DE COBRE AISLADO No.6</v>
          </cell>
          <cell r="D1209" t="str">
            <v>ML</v>
          </cell>
          <cell r="E1209">
            <v>9297</v>
          </cell>
          <cell r="F1209" t="str">
            <v>Actualización 2022 -I + MO 2023</v>
          </cell>
          <cell r="G1209" t="str">
            <v>PRECIOS IDU</v>
          </cell>
        </row>
        <row r="1210">
          <cell r="B1210">
            <v>8698</v>
          </cell>
          <cell r="C1210" t="str">
            <v>CABLE DE COBRE AISLADO No.4</v>
          </cell>
          <cell r="D1210" t="str">
            <v>ML</v>
          </cell>
          <cell r="E1210">
            <v>14637</v>
          </cell>
          <cell r="F1210" t="str">
            <v>Actualización 2022 -I + MO 2023</v>
          </cell>
          <cell r="G1210" t="str">
            <v>PRECIOS IDU</v>
          </cell>
        </row>
        <row r="1211">
          <cell r="B1211">
            <v>8699</v>
          </cell>
          <cell r="C1211" t="str">
            <v>CABLE DE COBRE AISLADO No.2</v>
          </cell>
          <cell r="D1211" t="str">
            <v>ML</v>
          </cell>
          <cell r="E1211">
            <v>22491</v>
          </cell>
          <cell r="F1211" t="str">
            <v>Actualización 2022 -I + MO 2023</v>
          </cell>
          <cell r="G1211" t="str">
            <v>PRECIOS IDU</v>
          </cell>
        </row>
        <row r="1212">
          <cell r="B1212">
            <v>8700</v>
          </cell>
          <cell r="C1212" t="str">
            <v>CABLE No. 2/0 AWG THHN-600V COBRE</v>
          </cell>
          <cell r="D1212" t="str">
            <v>ML</v>
          </cell>
          <cell r="E1212">
            <v>43804</v>
          </cell>
          <cell r="F1212" t="str">
            <v>Actualización 2022 -I + MO 2023</v>
          </cell>
          <cell r="G1212" t="str">
            <v>PRECIOS IDU</v>
          </cell>
        </row>
        <row r="1213">
          <cell r="B1213">
            <v>8706</v>
          </cell>
          <cell r="C1213" t="str">
            <v>CURVA CONDUIT GALVANIZADA IMC 3/4"</v>
          </cell>
          <cell r="D1213" t="str">
            <v>UN</v>
          </cell>
          <cell r="E1213">
            <v>6084</v>
          </cell>
          <cell r="F1213" t="str">
            <v>Actualización 2022 -I + MO 2023</v>
          </cell>
          <cell r="G1213" t="str">
            <v>PRECIOS IDU</v>
          </cell>
        </row>
        <row r="1214">
          <cell r="B1214">
            <v>8708</v>
          </cell>
          <cell r="C1214" t="str">
            <v>CURVA CONDUIT GALVANIZADA IMC 2"</v>
          </cell>
          <cell r="D1214" t="str">
            <v>UN</v>
          </cell>
          <cell r="E1214">
            <v>33046</v>
          </cell>
          <cell r="F1214" t="str">
            <v>Actualización 2022 -I + MO 2023</v>
          </cell>
          <cell r="G1214" t="str">
            <v>PRECIOS IDU</v>
          </cell>
        </row>
        <row r="1215">
          <cell r="B1215">
            <v>8710</v>
          </cell>
          <cell r="C1215" t="str">
            <v>CURVA  EMT 3"</v>
          </cell>
          <cell r="D1215" t="str">
            <v>UN</v>
          </cell>
          <cell r="E1215">
            <v>57150</v>
          </cell>
          <cell r="F1215" t="str">
            <v>Actualización 2022 -I + MO 2023</v>
          </cell>
          <cell r="G1215" t="str">
            <v>PRECIOS IDU</v>
          </cell>
        </row>
        <row r="1216">
          <cell r="B1216">
            <v>8712</v>
          </cell>
          <cell r="C1216" t="str">
            <v>UNIÓN EMT 3"</v>
          </cell>
          <cell r="D1216" t="str">
            <v>UN</v>
          </cell>
          <cell r="E1216">
            <v>22400</v>
          </cell>
          <cell r="F1216" t="str">
            <v>Actualización 2022 -I + MO 2023</v>
          </cell>
          <cell r="G1216" t="str">
            <v>PRECIOS IDU</v>
          </cell>
        </row>
        <row r="1217">
          <cell r="B1217">
            <v>8721</v>
          </cell>
          <cell r="C1217" t="str">
            <v>CABLE COBRE 4/0 AWG 600V 90° C THHN/THWN</v>
          </cell>
          <cell r="D1217" t="str">
            <v>ML</v>
          </cell>
          <cell r="E1217">
            <v>62356</v>
          </cell>
          <cell r="F1217" t="str">
            <v>Actualización 2022 -I + MO 2023</v>
          </cell>
          <cell r="G1217" t="str">
            <v>PRECIOS IDU</v>
          </cell>
        </row>
        <row r="1218">
          <cell r="B1218">
            <v>8722</v>
          </cell>
          <cell r="C1218" t="str">
            <v>CABLE DE COBRE AISLADO 8 AWG 600V 90° C THHN/THWN</v>
          </cell>
          <cell r="D1218" t="str">
            <v>ML</v>
          </cell>
          <cell r="E1218">
            <v>5737</v>
          </cell>
          <cell r="F1218" t="str">
            <v>Actualización 2022 -I + MO 2023</v>
          </cell>
          <cell r="G1218" t="str">
            <v>PRECIOS IDU</v>
          </cell>
        </row>
        <row r="1219">
          <cell r="B1219">
            <v>8729</v>
          </cell>
          <cell r="C1219" t="str">
            <v>CURVA  EMT 1 1/4"</v>
          </cell>
          <cell r="D1219" t="str">
            <v>UN</v>
          </cell>
          <cell r="E1219">
            <v>5850</v>
          </cell>
          <cell r="F1219" t="str">
            <v>Actualización 2022 -I + MO 2023</v>
          </cell>
          <cell r="G1219" t="str">
            <v>PRECIOS IDU</v>
          </cell>
        </row>
        <row r="1220">
          <cell r="B1220">
            <v>8731</v>
          </cell>
          <cell r="C1220" t="str">
            <v>UNIÓN EMT 1 1/4"</v>
          </cell>
          <cell r="D1220" t="str">
            <v>UN</v>
          </cell>
          <cell r="E1220">
            <v>1162</v>
          </cell>
          <cell r="F1220" t="str">
            <v>Actualización 2022 -I + MO 2023</v>
          </cell>
          <cell r="G1220">
            <v>1162</v>
          </cell>
        </row>
        <row r="1221">
          <cell r="B1221">
            <v>8732</v>
          </cell>
          <cell r="C1221" t="str">
            <v>CURVA  EMT 2"</v>
          </cell>
          <cell r="D1221" t="str">
            <v>UN</v>
          </cell>
          <cell r="E1221">
            <v>11700</v>
          </cell>
          <cell r="F1221" t="str">
            <v>Actualización 2022 -I + MO 2023</v>
          </cell>
          <cell r="G1221" t="str">
            <v>PRECIOS IDU</v>
          </cell>
        </row>
        <row r="1222">
          <cell r="B1222">
            <v>8734</v>
          </cell>
          <cell r="C1222" t="str">
            <v>UNIÓN EMT 2"</v>
          </cell>
          <cell r="D1222" t="str">
            <v>UN</v>
          </cell>
          <cell r="E1222">
            <v>5700</v>
          </cell>
          <cell r="F1222" t="str">
            <v>Actualización 2022 -I + MO 2023</v>
          </cell>
          <cell r="G1222" t="str">
            <v>PRECIOS IDU</v>
          </cell>
        </row>
        <row r="1223">
          <cell r="B1223">
            <v>8737</v>
          </cell>
          <cell r="C1223" t="str">
            <v>CABLE NO.1/0 AWG 15 KV 133% XLPE</v>
          </cell>
          <cell r="D1223" t="str">
            <v>ML</v>
          </cell>
          <cell r="E1223">
            <v>63200</v>
          </cell>
          <cell r="F1223" t="str">
            <v>Actualización 2022 -I + MO 2023</v>
          </cell>
          <cell r="G1223" t="str">
            <v>PRECIOS IDU</v>
          </cell>
        </row>
        <row r="1224">
          <cell r="B1224">
            <v>8738</v>
          </cell>
          <cell r="C1224" t="str">
            <v>CABLE COBRE DESNUDO No. 2 AWG</v>
          </cell>
          <cell r="D1224" t="str">
            <v>ML</v>
          </cell>
          <cell r="E1224">
            <v>19159</v>
          </cell>
          <cell r="F1224" t="str">
            <v>Actualización 2022 -I + MO 2023</v>
          </cell>
          <cell r="G1224" t="str">
            <v>PRECIOS IDU</v>
          </cell>
        </row>
        <row r="1225">
          <cell r="B1225">
            <v>8742</v>
          </cell>
          <cell r="C1225" t="str">
            <v>DUCTO ELÉCTRICO TELEFÓNICO TDP PVC 4"</v>
          </cell>
          <cell r="D1225" t="str">
            <v>ML</v>
          </cell>
          <cell r="E1225">
            <v>23150</v>
          </cell>
          <cell r="F1225" t="str">
            <v>Actualización 2022 -I + MO 2023</v>
          </cell>
          <cell r="G1225" t="str">
            <v>PRECIOS IDU</v>
          </cell>
        </row>
        <row r="1226">
          <cell r="B1226">
            <v>8743</v>
          </cell>
          <cell r="C1226" t="str">
            <v>CURVA PVC 4"</v>
          </cell>
          <cell r="D1226" t="str">
            <v>UN</v>
          </cell>
          <cell r="E1226">
            <v>35280</v>
          </cell>
          <cell r="F1226" t="str">
            <v>Actualización 2022 -I + MO 2023</v>
          </cell>
          <cell r="G1226" t="str">
            <v>PRECIOS IDU</v>
          </cell>
        </row>
        <row r="1227">
          <cell r="B1227">
            <v>8746</v>
          </cell>
          <cell r="C1227" t="str">
            <v>CABLE NO.2/0 AWG 15 KV 133% XLPE</v>
          </cell>
          <cell r="D1227" t="str">
            <v>ML</v>
          </cell>
          <cell r="E1227">
            <v>45698</v>
          </cell>
          <cell r="F1227" t="str">
            <v>Actualización 2022 -I + MO 2023</v>
          </cell>
          <cell r="G1227" t="str">
            <v>PRECIOS IDU</v>
          </cell>
        </row>
        <row r="1228">
          <cell r="B1228">
            <v>8749</v>
          </cell>
          <cell r="C1228" t="str">
            <v>CABLE DE COBRE AISLADO THWN/THHN NO. 500 MCM</v>
          </cell>
          <cell r="D1228" t="str">
            <v>ML</v>
          </cell>
          <cell r="E1228">
            <v>172010</v>
          </cell>
          <cell r="F1228" t="str">
            <v>Actualización 2022 -I + MO 2023</v>
          </cell>
          <cell r="G1228" t="str">
            <v>PRECIOS IDU</v>
          </cell>
        </row>
        <row r="1229">
          <cell r="B1229">
            <v>8750</v>
          </cell>
          <cell r="C1229" t="str">
            <v>TUBO PVC 4" DB TIPO PESADO</v>
          </cell>
          <cell r="D1229" t="str">
            <v>ML</v>
          </cell>
          <cell r="E1229">
            <v>34029</v>
          </cell>
          <cell r="F1229" t="str">
            <v>Actualización 2022 -I + MO 2023</v>
          </cell>
          <cell r="G1229" t="str">
            <v>PRECIOS IDU</v>
          </cell>
        </row>
        <row r="1230">
          <cell r="B1230">
            <v>8752</v>
          </cell>
          <cell r="C1230" t="str">
            <v>TUBO PVC DB 6"</v>
          </cell>
          <cell r="D1230" t="str">
            <v>ML</v>
          </cell>
          <cell r="E1230">
            <v>70974</v>
          </cell>
          <cell r="F1230" t="str">
            <v>Actualización 2022 -I + MO 2023</v>
          </cell>
          <cell r="G1230" t="str">
            <v>PRECIOS IDU</v>
          </cell>
        </row>
        <row r="1231">
          <cell r="B1231">
            <v>8760</v>
          </cell>
          <cell r="C1231" t="str">
            <v>CABLE ALUMINIO AISLADO NO.1/0</v>
          </cell>
          <cell r="D1231" t="str">
            <v>ML</v>
          </cell>
          <cell r="E1231">
            <v>8330</v>
          </cell>
          <cell r="F1231" t="str">
            <v>Actualización 2022 -I + MO 2023</v>
          </cell>
          <cell r="G1231" t="str">
            <v>PRECIOS IDU</v>
          </cell>
        </row>
        <row r="1232">
          <cell r="B1232">
            <v>8768</v>
          </cell>
          <cell r="C1232" t="str">
            <v>CABLE COBRE DESNUDO NO.2/0 AWG</v>
          </cell>
          <cell r="D1232" t="str">
            <v>ML</v>
          </cell>
          <cell r="E1232">
            <v>42095</v>
          </cell>
          <cell r="F1232" t="str">
            <v>Actualización 2022 -I + MO 2023</v>
          </cell>
          <cell r="G1232" t="str">
            <v>PRECIOS IDU</v>
          </cell>
        </row>
        <row r="1233">
          <cell r="B1233">
            <v>8770</v>
          </cell>
          <cell r="C1233" t="str">
            <v>SOLDADURA CABLE-VARILLA 1/0 - SOLDADOR 1/0 AWG 600V 105°C 170 A</v>
          </cell>
          <cell r="D1233" t="str">
            <v>UN</v>
          </cell>
          <cell r="E1233">
            <v>61476</v>
          </cell>
          <cell r="F1233" t="str">
            <v>Actualización 2022 -I + MO 2023</v>
          </cell>
          <cell r="G1233" t="str">
            <v>PRECIOS IDU</v>
          </cell>
        </row>
        <row r="1234">
          <cell r="B1234">
            <v>8771</v>
          </cell>
          <cell r="C1234" t="str">
            <v>TERMINAL 1 HUECO AWG 2/0</v>
          </cell>
          <cell r="D1234" t="str">
            <v>UN</v>
          </cell>
          <cell r="E1234">
            <v>3516</v>
          </cell>
          <cell r="F1234" t="str">
            <v>Actualización 2022 -I + MO 2023</v>
          </cell>
          <cell r="G1234" t="str">
            <v>PRECIOS IDU</v>
          </cell>
        </row>
        <row r="1235">
          <cell r="B1235">
            <v>8774</v>
          </cell>
          <cell r="C1235" t="str">
            <v>ADAPTADOR TERMINAL PVC 3/4"</v>
          </cell>
          <cell r="D1235" t="str">
            <v>UN</v>
          </cell>
          <cell r="E1235">
            <v>234</v>
          </cell>
          <cell r="F1235" t="str">
            <v>Actualización 2022 -I + MO 2023</v>
          </cell>
          <cell r="G1235" t="str">
            <v>PRECIOS IDU</v>
          </cell>
        </row>
        <row r="1236">
          <cell r="B1236">
            <v>8777</v>
          </cell>
          <cell r="C1236" t="str">
            <v>CABLE UTP CATEGORIA 6A</v>
          </cell>
          <cell r="D1236" t="str">
            <v>ML</v>
          </cell>
          <cell r="E1236">
            <v>2956</v>
          </cell>
          <cell r="F1236" t="str">
            <v>Actualización 2022 -I + MO 2023</v>
          </cell>
          <cell r="G1236" t="str">
            <v>PRECIOS IDU</v>
          </cell>
        </row>
        <row r="1237">
          <cell r="B1237">
            <v>8779</v>
          </cell>
          <cell r="C1237" t="str">
            <v>CAJA GALVANIZADA 2400</v>
          </cell>
          <cell r="D1237" t="str">
            <v>UN</v>
          </cell>
          <cell r="E1237">
            <v>2950</v>
          </cell>
          <cell r="F1237" t="str">
            <v>Actualización 2022 -I + MO 2023</v>
          </cell>
          <cell r="G1237" t="str">
            <v>PRECIOS IDU</v>
          </cell>
        </row>
        <row r="1238">
          <cell r="B1238">
            <v>8789</v>
          </cell>
          <cell r="C1238" t="str">
            <v>INTERVINIL PRO DRYWALL</v>
          </cell>
          <cell r="D1238" t="str">
            <v>GLN</v>
          </cell>
          <cell r="E1238">
            <v>15660</v>
          </cell>
          <cell r="F1238" t="str">
            <v>Actualización 2022 -I + MO 2023</v>
          </cell>
          <cell r="G1238" t="str">
            <v>PRECIOS IDU</v>
          </cell>
        </row>
        <row r="1239">
          <cell r="B1239">
            <v>8790</v>
          </cell>
          <cell r="C1239" t="str">
            <v>VIDRIO TEMPLADO DE 10MM</v>
          </cell>
          <cell r="D1239" t="str">
            <v>M2</v>
          </cell>
          <cell r="E1239">
            <v>187695</v>
          </cell>
          <cell r="F1239" t="str">
            <v>Actualización 2022 -I + MO 2023</v>
          </cell>
          <cell r="G1239" t="str">
            <v>PRECIOS IDU</v>
          </cell>
        </row>
        <row r="1240">
          <cell r="B1240">
            <v>8794</v>
          </cell>
          <cell r="C1240" t="str">
            <v>VIDRIO TEMPLADO DE 6MM</v>
          </cell>
          <cell r="D1240" t="str">
            <v>M2</v>
          </cell>
          <cell r="E1240">
            <v>89250</v>
          </cell>
          <cell r="F1240" t="str">
            <v>Actualización 2022 -I + MO 2023</v>
          </cell>
          <cell r="G1240" t="str">
            <v>PRECIOS IDU</v>
          </cell>
        </row>
        <row r="1241">
          <cell r="B1241">
            <v>8844</v>
          </cell>
          <cell r="C1241" t="str">
            <v>ELECTROSOLDADOR - DE 350 A 515 AMPERIOS EN UN CICLO DE TRABAJO DEL 60%</v>
          </cell>
          <cell r="D1241" t="str">
            <v>HR</v>
          </cell>
          <cell r="E1241">
            <v>4862</v>
          </cell>
          <cell r="F1241" t="str">
            <v>Actualización 2022 -I + MO 2023</v>
          </cell>
          <cell r="G1241">
            <v>4862</v>
          </cell>
        </row>
        <row r="1242">
          <cell r="B1242">
            <v>8845</v>
          </cell>
          <cell r="C1242" t="str">
            <v>TARIFA JORNAL - PERSONAL DE OBRA - TÉCNICO (INCLUYE FACTOR DE PRESTACIONES)</v>
          </cell>
          <cell r="D1242" t="str">
            <v>JR</v>
          </cell>
          <cell r="E1242">
            <v>106000</v>
          </cell>
          <cell r="F1242" t="str">
            <v>Actualización 2022 -I + MO 2023</v>
          </cell>
          <cell r="G1242" t="str">
            <v>PRECIOS IDU</v>
          </cell>
        </row>
        <row r="1243">
          <cell r="B1243">
            <v>8846</v>
          </cell>
          <cell r="C1243" t="str">
            <v>BLOQUE CANALIZADOR AMARILLO - SEPARADOR TIPO TRANSMILENIO. NO INCLUYE ELEMENTOS DE ANCLAJE</v>
          </cell>
          <cell r="D1243" t="str">
            <v>UN</v>
          </cell>
          <cell r="E1243">
            <v>124950</v>
          </cell>
          <cell r="F1243" t="str">
            <v>Actualización 2022 -I + MO 2023</v>
          </cell>
          <cell r="G1243" t="str">
            <v>PRECIOS IDU</v>
          </cell>
        </row>
        <row r="1244">
          <cell r="B1244">
            <v>8854</v>
          </cell>
          <cell r="C1244" t="str">
            <v>SEMAFORO (3x200) LENTES DE POLICARBONATO DE 8" BICICLETA LUCES. SISTEMA ILUMINACION A LEDS COMPATIBILIDAD C800/900 PARA FIJACION A MASTIL. INCL ELEMENTOS DE FIJACION</v>
          </cell>
          <cell r="D1244" t="str">
            <v>UN</v>
          </cell>
          <cell r="E1244">
            <v>3993436</v>
          </cell>
          <cell r="F1244" t="str">
            <v>Actualización 2022 -I + MO 2023</v>
          </cell>
          <cell r="G1244" t="str">
            <v>PRECIOS IDU</v>
          </cell>
        </row>
        <row r="1245">
          <cell r="B1245">
            <v>8855</v>
          </cell>
          <cell r="C1245" t="str">
            <v>ADAPTADOR TERMINAL EMT 1"</v>
          </cell>
          <cell r="D1245" t="str">
            <v>UN</v>
          </cell>
          <cell r="E1245">
            <v>2012</v>
          </cell>
          <cell r="F1245" t="str">
            <v>Actualización 2022 -I + MO 2023</v>
          </cell>
          <cell r="G1245" t="str">
            <v>PRECIOS IDU</v>
          </cell>
        </row>
        <row r="1246">
          <cell r="B1246">
            <v>8856</v>
          </cell>
          <cell r="C1246" t="str">
            <v>ADAPTADOR TERMINAL EMT 3/4"</v>
          </cell>
          <cell r="D1246" t="str">
            <v>UN</v>
          </cell>
          <cell r="E1246">
            <v>1438</v>
          </cell>
          <cell r="F1246" t="str">
            <v>Actualización 2022 -I + MO 2023</v>
          </cell>
          <cell r="G1246" t="str">
            <v>PRECIOS IDU</v>
          </cell>
        </row>
        <row r="1247">
          <cell r="B1247">
            <v>8858</v>
          </cell>
          <cell r="C1247" t="str">
            <v>CABLE COAXIAL RG-6</v>
          </cell>
          <cell r="D1247" t="str">
            <v>ML</v>
          </cell>
          <cell r="E1247">
            <v>833</v>
          </cell>
          <cell r="F1247" t="str">
            <v>Actualización 2022 -I + MO 2023</v>
          </cell>
          <cell r="G1247" t="str">
            <v>PRECIOS IDU</v>
          </cell>
        </row>
        <row r="1248">
          <cell r="B1248">
            <v>8859</v>
          </cell>
          <cell r="C1248" t="str">
            <v>CABLE CU THHN No. 4 DESNUDO</v>
          </cell>
          <cell r="D1248" t="str">
            <v>ML</v>
          </cell>
          <cell r="E1248">
            <v>10591</v>
          </cell>
          <cell r="F1248" t="str">
            <v>Actualización 2022 -I + MO 2023</v>
          </cell>
          <cell r="G1248" t="str">
            <v>PRECIOS IDU</v>
          </cell>
        </row>
        <row r="1249">
          <cell r="B1249">
            <v>8860</v>
          </cell>
          <cell r="C1249" t="str">
            <v>CABLE FLEXIBLE OXIGENO 2x14</v>
          </cell>
          <cell r="D1249" t="str">
            <v>ML</v>
          </cell>
          <cell r="E1249">
            <v>2626</v>
          </cell>
          <cell r="F1249" t="str">
            <v>Actualización 2022 -I + MO 2023</v>
          </cell>
          <cell r="G1249" t="str">
            <v>PRECIOS IDU</v>
          </cell>
        </row>
        <row r="1250">
          <cell r="B1250">
            <v>8861</v>
          </cell>
          <cell r="C1250" t="str">
            <v>CABLE UPT VOZ Y DATOS CAT 6</v>
          </cell>
          <cell r="D1250" t="str">
            <v>ML</v>
          </cell>
          <cell r="E1250">
            <v>2712</v>
          </cell>
          <cell r="F1250" t="str">
            <v>Actualización 2022 -I + MO 2023</v>
          </cell>
          <cell r="G1250" t="str">
            <v>PRECIOS IDU</v>
          </cell>
        </row>
        <row r="1251">
          <cell r="B1251">
            <v>8862</v>
          </cell>
          <cell r="C1251" t="str">
            <v>CABLE UPT CAT 6 PARA EXTERIORES</v>
          </cell>
          <cell r="D1251" t="str">
            <v>ML</v>
          </cell>
          <cell r="E1251">
            <v>3332</v>
          </cell>
          <cell r="F1251" t="str">
            <v>Actualización 2022 -I + MO 2023</v>
          </cell>
          <cell r="G1251" t="str">
            <v>PRECIOS IDU</v>
          </cell>
        </row>
        <row r="1252">
          <cell r="B1252">
            <v>8865</v>
          </cell>
          <cell r="C1252" t="str">
            <v>CAJA METALICA PARA CUATRO (4) MEDIDORES</v>
          </cell>
          <cell r="D1252" t="str">
            <v>UN</v>
          </cell>
          <cell r="E1252">
            <v>492115</v>
          </cell>
          <cell r="F1252" t="str">
            <v>Actualización 2022 -I + MO 2023</v>
          </cell>
          <cell r="G1252" t="str">
            <v>PRECIOS IDU</v>
          </cell>
        </row>
        <row r="1253">
          <cell r="B1253">
            <v>8866</v>
          </cell>
          <cell r="C1253" t="str">
            <v>CAJA RADWEL CONDULETA 2 x 4"</v>
          </cell>
          <cell r="D1253" t="str">
            <v>UN</v>
          </cell>
          <cell r="E1253">
            <v>12193</v>
          </cell>
          <cell r="F1253" t="str">
            <v>Actualización 2022 -I + MO 2023</v>
          </cell>
          <cell r="G1253" t="str">
            <v>PRECIOS IDU</v>
          </cell>
        </row>
        <row r="1254">
          <cell r="B1254">
            <v>8867</v>
          </cell>
          <cell r="C1254" t="str">
            <v>CAPACETE IMC DE 3"</v>
          </cell>
          <cell r="D1254" t="str">
            <v>UN</v>
          </cell>
          <cell r="E1254">
            <v>39443</v>
          </cell>
          <cell r="F1254" t="str">
            <v>Actualización 2022 -I + MO 2023</v>
          </cell>
          <cell r="G1254" t="str">
            <v>PRECIOS IDU</v>
          </cell>
        </row>
        <row r="1255">
          <cell r="B1255">
            <v>8868</v>
          </cell>
          <cell r="C1255" t="str">
            <v>CONDUCTORES COBRE No. 1/0 AWG/THHN 600V</v>
          </cell>
          <cell r="D1255" t="str">
            <v>ML</v>
          </cell>
          <cell r="E1255">
            <v>36671</v>
          </cell>
          <cell r="F1255" t="str">
            <v>Actualización 2022 -I + MO 2023</v>
          </cell>
          <cell r="G1255" t="str">
            <v>PRECIOS IDU</v>
          </cell>
        </row>
        <row r="1256">
          <cell r="B1256">
            <v>8869</v>
          </cell>
          <cell r="C1256" t="str">
            <v>CONDUCTOR COBRE No. 2 AWT/THHN 600V</v>
          </cell>
          <cell r="D1256" t="str">
            <v>ML</v>
          </cell>
          <cell r="E1256">
            <v>22491</v>
          </cell>
          <cell r="F1256" t="str">
            <v>Actualización 2022 -I + MO 2023</v>
          </cell>
          <cell r="G1256" t="str">
            <v>PRECIOS IDU</v>
          </cell>
        </row>
        <row r="1257">
          <cell r="B1257">
            <v>8870</v>
          </cell>
          <cell r="C1257" t="str">
            <v>CURVA CONDUIT EMT 1"</v>
          </cell>
          <cell r="D1257" t="str">
            <v>UN</v>
          </cell>
          <cell r="E1257">
            <v>2737</v>
          </cell>
          <cell r="F1257" t="str">
            <v>Actualización 2022 -I + MO 2023</v>
          </cell>
          <cell r="G1257" t="str">
            <v>PRECIOS IDU</v>
          </cell>
        </row>
        <row r="1258">
          <cell r="B1258">
            <v>8871</v>
          </cell>
          <cell r="C1258" t="str">
            <v>CURVA CONDUIT EMT 3/4"</v>
          </cell>
          <cell r="D1258" t="str">
            <v>UN</v>
          </cell>
          <cell r="E1258">
            <v>1549</v>
          </cell>
          <cell r="F1258" t="str">
            <v>Actualización 2022 -I + MO 2023</v>
          </cell>
          <cell r="G1258" t="str">
            <v>PRECIOS IDU</v>
          </cell>
        </row>
        <row r="1259">
          <cell r="B1259">
            <v>8872</v>
          </cell>
          <cell r="C1259" t="str">
            <v>CURVA GRAN RADIO DUCTO PVC  EB DE 3"</v>
          </cell>
          <cell r="D1259" t="str">
            <v>UN</v>
          </cell>
          <cell r="E1259">
            <v>15388</v>
          </cell>
          <cell r="F1259" t="str">
            <v>Actualización 2022 -I + MO 2023</v>
          </cell>
          <cell r="G1259" t="str">
            <v>PRECIOS IDU</v>
          </cell>
        </row>
        <row r="1260">
          <cell r="B1260">
            <v>8873</v>
          </cell>
          <cell r="C1260" t="str">
            <v>FAVIGEL</v>
          </cell>
          <cell r="D1260" t="str">
            <v>KG</v>
          </cell>
          <cell r="E1260">
            <v>5699</v>
          </cell>
          <cell r="F1260" t="str">
            <v>Actualización 2022 -I + MO 2023</v>
          </cell>
          <cell r="G1260" t="str">
            <v>PRECIOS IDU</v>
          </cell>
        </row>
        <row r="1261">
          <cell r="B1261">
            <v>8874</v>
          </cell>
          <cell r="C1261" t="str">
            <v>MEDIDOR DE ENERGIA MONOFASICO</v>
          </cell>
          <cell r="D1261" t="str">
            <v>UN</v>
          </cell>
          <cell r="E1261">
            <v>55596</v>
          </cell>
          <cell r="F1261" t="str">
            <v>Actualización 2022 -I + MO 2023</v>
          </cell>
          <cell r="G1261" t="str">
            <v>PRECIOS IDU</v>
          </cell>
        </row>
        <row r="1262">
          <cell r="B1262">
            <v>8875</v>
          </cell>
          <cell r="C1262" t="str">
            <v>MEDIDOR DE ENERGIA TRIFASICO 20-80 AMP</v>
          </cell>
          <cell r="D1262" t="str">
            <v>UN</v>
          </cell>
          <cell r="E1262">
            <v>195885</v>
          </cell>
          <cell r="F1262" t="str">
            <v>Actualización 2022 -I + MO 2023</v>
          </cell>
          <cell r="G1262" t="str">
            <v>PRECIOS IDU</v>
          </cell>
        </row>
        <row r="1263">
          <cell r="B1263">
            <v>8876</v>
          </cell>
          <cell r="C1263" t="str">
            <v>SOLDADURA EXOTERMICA 115 Gr</v>
          </cell>
          <cell r="D1263" t="str">
            <v>UN</v>
          </cell>
          <cell r="E1263">
            <v>15500</v>
          </cell>
          <cell r="F1263" t="str">
            <v>Actualización 2022 -I + MO 2023</v>
          </cell>
          <cell r="G1263" t="str">
            <v>PRECIOS IDU</v>
          </cell>
        </row>
        <row r="1264">
          <cell r="B1264">
            <v>8877</v>
          </cell>
          <cell r="C1264" t="str">
            <v>TOMA DOBLE VOZ Y DATOS CAT 6</v>
          </cell>
          <cell r="D1264" t="str">
            <v>UN</v>
          </cell>
          <cell r="E1264">
            <v>30359</v>
          </cell>
          <cell r="F1264" t="str">
            <v>Actualización 2022 -I + MO 2023</v>
          </cell>
          <cell r="G1264" t="str">
            <v>PRECIOS IDU</v>
          </cell>
        </row>
        <row r="1265">
          <cell r="B1265">
            <v>8880</v>
          </cell>
          <cell r="C1265" t="str">
            <v>TUBO CONDUIT IMC 4"</v>
          </cell>
          <cell r="D1265" t="str">
            <v>ML</v>
          </cell>
          <cell r="E1265">
            <v>126491</v>
          </cell>
          <cell r="F1265" t="str">
            <v>Actualización 2022 -I + MO 2023</v>
          </cell>
          <cell r="G1265" t="str">
            <v>PRECIOS IDU</v>
          </cell>
        </row>
        <row r="1266">
          <cell r="B1266">
            <v>8883</v>
          </cell>
          <cell r="C1266" t="str">
            <v>UNION CONDUIT EMT DE 1"</v>
          </cell>
          <cell r="D1266" t="str">
            <v>UN</v>
          </cell>
          <cell r="E1266">
            <v>1902</v>
          </cell>
          <cell r="F1266" t="str">
            <v>Actualización 2022 -I + MO 2023</v>
          </cell>
          <cell r="G1266" t="str">
            <v>PRECIOS IDU</v>
          </cell>
        </row>
        <row r="1267">
          <cell r="B1267">
            <v>8884</v>
          </cell>
          <cell r="C1267" t="str">
            <v>UNION CONDUIT EMT DE 3/4"</v>
          </cell>
          <cell r="D1267" t="str">
            <v>UN</v>
          </cell>
          <cell r="E1267">
            <v>1150</v>
          </cell>
          <cell r="F1267" t="str">
            <v>Actualización 2022 -I + MO 2023</v>
          </cell>
          <cell r="G1267" t="str">
            <v>PRECIOS IDU</v>
          </cell>
        </row>
        <row r="1268">
          <cell r="B1268">
            <v>8885</v>
          </cell>
          <cell r="C1268" t="str">
            <v>SOLDADURA EXOTERMICA CAP No. 90 gr</v>
          </cell>
          <cell r="D1268" t="str">
            <v>UN</v>
          </cell>
          <cell r="E1268">
            <v>12650</v>
          </cell>
          <cell r="F1268" t="str">
            <v>Actualización 2022 -I + MO 2023</v>
          </cell>
          <cell r="G1268" t="str">
            <v>PRECIOS IDU</v>
          </cell>
        </row>
        <row r="1269">
          <cell r="B1269">
            <v>8892</v>
          </cell>
          <cell r="C1269" t="str">
            <v>ESTACIÓN 10 - BANCA ABDOMINALES BAJO - ADULTOS MAYORES. DISEÑO IDRD. SUMINISTRO E INSTALACION</v>
          </cell>
          <cell r="D1269" t="str">
            <v>UN</v>
          </cell>
          <cell r="E1269">
            <v>2082500</v>
          </cell>
          <cell r="F1269" t="str">
            <v>Actualización 2022 -I + MO 2023</v>
          </cell>
          <cell r="G1269" t="str">
            <v>PRECIOS IDU</v>
          </cell>
        </row>
        <row r="1270">
          <cell r="B1270">
            <v>8893</v>
          </cell>
          <cell r="C1270" t="str">
            <v>JUEGO BALANCIN - IDRD - NIÑOS (1-5 AÑOS) SUMINISTRO E INSTALACION</v>
          </cell>
          <cell r="D1270" t="str">
            <v>UN</v>
          </cell>
          <cell r="E1270">
            <v>1666000</v>
          </cell>
          <cell r="F1270" t="str">
            <v>Actualización 2022 -I + MO 2023</v>
          </cell>
          <cell r="G1270" t="str">
            <v>PRECIOS IDU</v>
          </cell>
        </row>
        <row r="1271">
          <cell r="B1271">
            <v>8894</v>
          </cell>
          <cell r="C1271" t="str">
            <v>DOTACION BARRA ADULTOS/MAYORES - DISEÑO IDRD (SUMINISTRO E INSTALACION</v>
          </cell>
          <cell r="D1271" t="str">
            <v>UN</v>
          </cell>
          <cell r="E1271">
            <v>1904000</v>
          </cell>
          <cell r="F1271" t="str">
            <v>Actualización 2022 -I + MO 2023</v>
          </cell>
          <cell r="G1271" t="str">
            <v>PRECIOS IDU</v>
          </cell>
        </row>
        <row r="1272">
          <cell r="B1272">
            <v>8895</v>
          </cell>
          <cell r="C1272" t="str">
            <v>DOTACION CAMINADOR ADULTOS/MAYORES - DISEÑO IDRD - SUMINISTRO E INSTALACION</v>
          </cell>
          <cell r="D1272" t="str">
            <v>UN</v>
          </cell>
          <cell r="E1272">
            <v>2380000</v>
          </cell>
          <cell r="F1272" t="str">
            <v>Actualización 2022 -I + MO 2023</v>
          </cell>
          <cell r="G1272" t="str">
            <v>PRECIOS IDU</v>
          </cell>
        </row>
        <row r="1273">
          <cell r="B1273">
            <v>8897</v>
          </cell>
          <cell r="C1273" t="str">
            <v>DOTACION GIRO DE CADERA PARA ADULTOS - SEGUN ESPECIFICACION IDRD - SUMINISTRO E INSTALACION</v>
          </cell>
          <cell r="D1273" t="str">
            <v>UN</v>
          </cell>
          <cell r="E1273">
            <v>2380000</v>
          </cell>
          <cell r="F1273" t="str">
            <v>Actualización 2022 -I + MO 2023</v>
          </cell>
          <cell r="G1273" t="str">
            <v>PRECIOS IDU</v>
          </cell>
        </row>
        <row r="1274">
          <cell r="B1274">
            <v>8907</v>
          </cell>
          <cell r="C1274" t="str">
            <v>GEODREN CON TUBERIA CIRCULAR 160mm H= 1.0m</v>
          </cell>
          <cell r="D1274" t="str">
            <v>ML</v>
          </cell>
          <cell r="E1274">
            <v>93879</v>
          </cell>
          <cell r="F1274" t="str">
            <v>Actualización 2022 -I + MO 2023</v>
          </cell>
          <cell r="G1274" t="str">
            <v>PRECIOS IDU</v>
          </cell>
        </row>
        <row r="1275">
          <cell r="B1275">
            <v>8908</v>
          </cell>
          <cell r="C1275" t="str">
            <v>GEODREN CON TUBERIA CIRCULAR 200mm  H= 1.0m</v>
          </cell>
          <cell r="D1275" t="str">
            <v>ML</v>
          </cell>
          <cell r="E1275">
            <v>132520</v>
          </cell>
          <cell r="F1275" t="str">
            <v>Actualización 2022 -I + MO 2023</v>
          </cell>
          <cell r="G1275" t="str">
            <v>PRECIOS IDU</v>
          </cell>
        </row>
        <row r="1276">
          <cell r="B1276">
            <v>8911</v>
          </cell>
          <cell r="C1276" t="str">
            <v>TARIFA JORNAL - PERSONAL DE OBRA - OPERADOR EQUIPO DE SEÑALIZACIÓN HORARIO NOCTURNO (INCLUYE FACTOR DE PRESTACIONES)</v>
          </cell>
          <cell r="D1276" t="str">
            <v>JR</v>
          </cell>
          <cell r="E1276">
            <v>120925</v>
          </cell>
          <cell r="F1276" t="str">
            <v>Actualización 2022 -I + MO 2023</v>
          </cell>
          <cell r="G1276" t="str">
            <v>PRECIOS IDU</v>
          </cell>
        </row>
        <row r="1277">
          <cell r="B1277">
            <v>8913</v>
          </cell>
          <cell r="C1277" t="str">
            <v>BOLSACRETO REF. 1101 ANCHO= 1.20m  LONGITUD= 2.40m  CAPACIDAD 1.0m3</v>
          </cell>
          <cell r="D1277" t="str">
            <v>UN</v>
          </cell>
          <cell r="E1277">
            <v>29319</v>
          </cell>
          <cell r="F1277" t="str">
            <v>Actualización 2022 -I + MO 2023</v>
          </cell>
          <cell r="G1277" t="str">
            <v>PRECIOS IDU</v>
          </cell>
        </row>
        <row r="1278">
          <cell r="B1278">
            <v>8928</v>
          </cell>
          <cell r="C1278" t="str">
            <v>TUBERIA PVC U.M. NORMA NTC 382 D= 14" RD 21</v>
          </cell>
          <cell r="D1278" t="str">
            <v>ML</v>
          </cell>
          <cell r="E1278">
            <v>510495</v>
          </cell>
          <cell r="F1278" t="str">
            <v>Actualización 2022 -I + MO 2023</v>
          </cell>
          <cell r="G1278" t="str">
            <v>PRECIOS IDU</v>
          </cell>
        </row>
        <row r="1279">
          <cell r="B1279">
            <v>8929</v>
          </cell>
          <cell r="C1279" t="str">
            <v>UNION GIBAULT HD PARA AC CL.25  D= 14" (350mm)</v>
          </cell>
          <cell r="D1279" t="str">
            <v>UN</v>
          </cell>
          <cell r="E1279">
            <v>1153860</v>
          </cell>
          <cell r="F1279" t="str">
            <v>Actualización 2022 -I + MO 2023</v>
          </cell>
          <cell r="G1279" t="str">
            <v>PRECIOS IDU</v>
          </cell>
        </row>
        <row r="1280">
          <cell r="B1280">
            <v>8930</v>
          </cell>
          <cell r="C1280" t="str">
            <v>UNION DE CONSTRUCCION Y REPARACION PARA PVC  D= 14"</v>
          </cell>
          <cell r="D1280" t="str">
            <v>UN</v>
          </cell>
          <cell r="E1280">
            <v>1889219</v>
          </cell>
          <cell r="F1280" t="str">
            <v>Actualización 2022 -I + MO 2023</v>
          </cell>
          <cell r="G1280" t="str">
            <v>PRECIOS IDU</v>
          </cell>
        </row>
        <row r="1281">
          <cell r="B1281">
            <v>8931</v>
          </cell>
          <cell r="C1281" t="str">
            <v>UNION DE TRANSICION PVC-AC  CL.25  D= 14"</v>
          </cell>
          <cell r="D1281" t="str">
            <v>UN</v>
          </cell>
          <cell r="E1281">
            <v>1810273</v>
          </cell>
          <cell r="F1281" t="str">
            <v>Actualización 2022 -I + MO 2023</v>
          </cell>
          <cell r="G1281" t="str">
            <v>PRECIOS IDU</v>
          </cell>
        </row>
        <row r="1282">
          <cell r="B1282">
            <v>8932</v>
          </cell>
          <cell r="C1282" t="str">
            <v>REDUCCION CONCENTRICA HD E.L.  4" x 2"  (100x50mm)</v>
          </cell>
          <cell r="D1282" t="str">
            <v>UN</v>
          </cell>
          <cell r="E1282">
            <v>146370</v>
          </cell>
          <cell r="F1282" t="str">
            <v>Actualización 2022 -I + MO 2023</v>
          </cell>
          <cell r="G1282">
            <v>146370</v>
          </cell>
        </row>
        <row r="1283">
          <cell r="B1283">
            <v>8933</v>
          </cell>
          <cell r="C1283" t="str">
            <v>REDUCCION CONCENTRICA HD E.L.  14" x 12"  (350x300mm)</v>
          </cell>
          <cell r="D1283" t="str">
            <v>UN</v>
          </cell>
          <cell r="E1283">
            <v>2148612</v>
          </cell>
          <cell r="F1283" t="str">
            <v>Actualización 2022 -I + MO 2023</v>
          </cell>
          <cell r="G1283" t="str">
            <v>PRECIOS IDU</v>
          </cell>
        </row>
        <row r="1284">
          <cell r="B1284">
            <v>8938</v>
          </cell>
          <cell r="C1284" t="str">
            <v>CAJA GALVANIZADA 5800 CL. 20</v>
          </cell>
          <cell r="D1284" t="str">
            <v>UN</v>
          </cell>
          <cell r="E1284">
            <v>1866</v>
          </cell>
          <cell r="F1284" t="str">
            <v>Actualización 2022 -I + MO 2023</v>
          </cell>
          <cell r="G1284" t="str">
            <v>PRECIOS IDU</v>
          </cell>
        </row>
        <row r="1285">
          <cell r="B1285">
            <v>8939</v>
          </cell>
          <cell r="C1285" t="str">
            <v>CABLE POLARIZADO 2 x 14"</v>
          </cell>
          <cell r="D1285" t="str">
            <v>ML</v>
          </cell>
          <cell r="E1285">
            <v>2261</v>
          </cell>
          <cell r="F1285" t="str">
            <v>Actualización 2022 -I + MO 2023</v>
          </cell>
          <cell r="G1285" t="str">
            <v>PRECIOS IDU</v>
          </cell>
        </row>
        <row r="1286">
          <cell r="B1286">
            <v>8941</v>
          </cell>
          <cell r="C1286" t="str">
            <v>TABLERO BIFASICO DE 18 CIRCUITOS CON PUERTA</v>
          </cell>
          <cell r="D1286" t="str">
            <v>UN</v>
          </cell>
          <cell r="E1286">
            <v>157076</v>
          </cell>
          <cell r="F1286" t="str">
            <v>Actualización 2022 -I + MO 2023</v>
          </cell>
          <cell r="G1286" t="str">
            <v>PRECIOS IDU</v>
          </cell>
        </row>
        <row r="1287">
          <cell r="B1287">
            <v>8942</v>
          </cell>
          <cell r="C1287" t="str">
            <v>CABLE C XLPE 4/0 AWG 15 KV ALUMINIO IL 100% CINTA</v>
          </cell>
          <cell r="D1287" t="str">
            <v>ML</v>
          </cell>
          <cell r="E1287">
            <v>52370</v>
          </cell>
          <cell r="F1287" t="str">
            <v>Actualización 2022 -I + MO 2023</v>
          </cell>
          <cell r="G1287" t="str">
            <v>PRECIOS IDU</v>
          </cell>
        </row>
        <row r="1288">
          <cell r="B1288">
            <v>8968</v>
          </cell>
          <cell r="C1288" t="str">
            <v>TRANSPORTE DE POSTES AP/LA</v>
          </cell>
          <cell r="D1288" t="str">
            <v>GLB</v>
          </cell>
          <cell r="E1288">
            <v>1000</v>
          </cell>
          <cell r="F1288" t="str">
            <v>Actualización 2022 -I + MO 2023</v>
          </cell>
          <cell r="G1288" t="str">
            <v>PRECIOS IDU</v>
          </cell>
        </row>
        <row r="1289">
          <cell r="B1289">
            <v>8969</v>
          </cell>
          <cell r="C1289" t="str">
            <v>MOVILIZACIÓN, MONTAJE Y DESMONTAJE PILOTEADORA</v>
          </cell>
          <cell r="D1289" t="str">
            <v>GLB</v>
          </cell>
          <cell r="E1289">
            <v>1000</v>
          </cell>
          <cell r="F1289" t="str">
            <v>Actualización 2022 -I + MO 2023</v>
          </cell>
          <cell r="G1289" t="str">
            <v>PRECIOS IDU</v>
          </cell>
        </row>
        <row r="1290">
          <cell r="B1290">
            <v>8970</v>
          </cell>
          <cell r="C1290" t="str">
            <v>TRANSPORTE TUBERIA GRP</v>
          </cell>
          <cell r="D1290" t="str">
            <v>GLB</v>
          </cell>
          <cell r="E1290">
            <v>1000</v>
          </cell>
          <cell r="F1290" t="str">
            <v>Actualización 2022 -I + MO 2023</v>
          </cell>
          <cell r="G1290" t="str">
            <v>PRECIOS IDU</v>
          </cell>
        </row>
        <row r="1291">
          <cell r="B1291">
            <v>8971</v>
          </cell>
          <cell r="C1291" t="str">
            <v>TRANSPORTE ACOPLE GRP</v>
          </cell>
          <cell r="D1291" t="str">
            <v>GLB</v>
          </cell>
          <cell r="E1291">
            <v>1000</v>
          </cell>
          <cell r="F1291" t="str">
            <v>Actualización 2022 -I + MO 2023</v>
          </cell>
          <cell r="G1291" t="str">
            <v>PRECIOS IDU</v>
          </cell>
        </row>
        <row r="1292">
          <cell r="B1292">
            <v>8972</v>
          </cell>
          <cell r="C1292" t="str">
            <v>CONCRETO TREMIE 4000 PSI  28 MPa (280 Kg/cm2)</v>
          </cell>
          <cell r="D1292" t="str">
            <v>M3</v>
          </cell>
          <cell r="E1292">
            <v>431078</v>
          </cell>
          <cell r="F1292" t="str">
            <v>Actualización 2022 -I + MO 2023</v>
          </cell>
          <cell r="G1292" t="str">
            <v>PRECIOS IDU</v>
          </cell>
        </row>
        <row r="1293">
          <cell r="B1293">
            <v>8973</v>
          </cell>
          <cell r="C1293" t="str">
            <v>SOLDADURA 7018 x 3/32</v>
          </cell>
          <cell r="D1293" t="str">
            <v>KG</v>
          </cell>
          <cell r="E1293">
            <v>16738</v>
          </cell>
          <cell r="F1293" t="str">
            <v>Actualización 2022 -I + MO 2023</v>
          </cell>
          <cell r="G1293" t="str">
            <v>PRECIOS IDU</v>
          </cell>
        </row>
        <row r="1294">
          <cell r="B1294">
            <v>8975</v>
          </cell>
          <cell r="C1294" t="str">
            <v>TUBERÍA ESTRUCTURAL METÁLICO RECTANGULAR DE 6mt (50mm x 25mm) ESPESOR 2mm (TUBERIA DE 2" x 1" CAL. 18)</v>
          </cell>
          <cell r="D1294" t="str">
            <v>ML</v>
          </cell>
          <cell r="E1294">
            <v>8659</v>
          </cell>
          <cell r="F1294" t="str">
            <v>Actualización 2022 -I + MO 2023</v>
          </cell>
          <cell r="G1294" t="str">
            <v>PRECIOS IDU</v>
          </cell>
        </row>
        <row r="1295">
          <cell r="B1295">
            <v>8978</v>
          </cell>
          <cell r="C1295" t="str">
            <v>GALVANIZADO EN CALIENTE</v>
          </cell>
          <cell r="D1295" t="str">
            <v>KG</v>
          </cell>
          <cell r="E1295">
            <v>1607</v>
          </cell>
          <cell r="F1295" t="str">
            <v>Actualización 2022 -I + MO 2023</v>
          </cell>
          <cell r="G1295" t="str">
            <v>PRECIOS IDU</v>
          </cell>
        </row>
        <row r="1296">
          <cell r="B1296">
            <v>8979</v>
          </cell>
          <cell r="C1296" t="str">
            <v>OXIGENO</v>
          </cell>
          <cell r="D1296" t="str">
            <v>M3</v>
          </cell>
          <cell r="E1296">
            <v>12884</v>
          </cell>
          <cell r="F1296" t="str">
            <v>Actualización 2022 -I + MO 2023</v>
          </cell>
          <cell r="G1296" t="str">
            <v>PRECIOS IDU</v>
          </cell>
        </row>
        <row r="1297">
          <cell r="B1297">
            <v>8981</v>
          </cell>
          <cell r="C1297" t="str">
            <v>LAMINA HR A-36</v>
          </cell>
          <cell r="D1297" t="str">
            <v>KG</v>
          </cell>
          <cell r="E1297">
            <v>3137</v>
          </cell>
          <cell r="F1297" t="str">
            <v>Actualización 2022 -I + MO 2023</v>
          </cell>
          <cell r="G1297" t="str">
            <v>PRECIOS IDU</v>
          </cell>
        </row>
        <row r="1298">
          <cell r="B1298">
            <v>8983</v>
          </cell>
          <cell r="C1298" t="str">
            <v>PERFIL IPE - ASTM A572 GR. 50</v>
          </cell>
          <cell r="D1298" t="str">
            <v>KG</v>
          </cell>
          <cell r="E1298">
            <v>3451</v>
          </cell>
          <cell r="F1298" t="str">
            <v>Actualización 2022 -I + MO 2023</v>
          </cell>
          <cell r="G1298" t="str">
            <v>PRECIOS IDU</v>
          </cell>
        </row>
        <row r="1299">
          <cell r="B1299">
            <v>8984</v>
          </cell>
          <cell r="C1299" t="str">
            <v>PERFILES C</v>
          </cell>
          <cell r="D1299" t="str">
            <v>KG</v>
          </cell>
          <cell r="E1299">
            <v>3561</v>
          </cell>
          <cell r="F1299" t="str">
            <v>Actualización 2022 -I + MO 2023</v>
          </cell>
          <cell r="G1299" t="str">
            <v>PRECIOS IDU</v>
          </cell>
        </row>
        <row r="1300">
          <cell r="B1300">
            <v>8985</v>
          </cell>
          <cell r="C1300" t="str">
            <v>BREAKER ENCHUFABLE 1x50A</v>
          </cell>
          <cell r="D1300" t="str">
            <v>UN</v>
          </cell>
          <cell r="E1300">
            <v>13516</v>
          </cell>
          <cell r="F1300" t="str">
            <v>Actualización 2022 -I + MO 2023</v>
          </cell>
          <cell r="G1300" t="str">
            <v>PRECIOS IDU</v>
          </cell>
        </row>
        <row r="1301">
          <cell r="B1301">
            <v>8986</v>
          </cell>
          <cell r="C1301" t="str">
            <v>BREAKER ENCHUFABLE 1x15A</v>
          </cell>
          <cell r="D1301" t="str">
            <v>UN</v>
          </cell>
          <cell r="E1301">
            <v>11280</v>
          </cell>
          <cell r="F1301" t="str">
            <v>Actualización 2022 -I + MO 2023</v>
          </cell>
          <cell r="G1301" t="str">
            <v>PRECIOS IDU</v>
          </cell>
        </row>
        <row r="1302">
          <cell r="B1302">
            <v>8987</v>
          </cell>
          <cell r="C1302" t="str">
            <v>BREAKER ENCHUFABLE 2X15A</v>
          </cell>
          <cell r="D1302" t="str">
            <v>UN</v>
          </cell>
          <cell r="E1302">
            <v>24990</v>
          </cell>
          <cell r="F1302" t="str">
            <v>Actualización 2022 -I + MO 2023</v>
          </cell>
          <cell r="G1302" t="str">
            <v>PRECIOS IDU</v>
          </cell>
        </row>
        <row r="1303">
          <cell r="B1303">
            <v>8988</v>
          </cell>
          <cell r="C1303" t="str">
            <v>BREAKER ENCHUFABLE 1X30A</v>
          </cell>
          <cell r="D1303" t="str">
            <v>UN</v>
          </cell>
          <cell r="E1303">
            <v>11032</v>
          </cell>
          <cell r="F1303" t="str">
            <v>Actualización 2022 -I + MO 2023</v>
          </cell>
          <cell r="G1303" t="str">
            <v>PRECIOS IDU</v>
          </cell>
        </row>
        <row r="1304">
          <cell r="B1304">
            <v>8990</v>
          </cell>
          <cell r="C1304" t="str">
            <v>BREAKER ENCHUFABLE 3X60A</v>
          </cell>
          <cell r="D1304" t="str">
            <v>UN</v>
          </cell>
          <cell r="E1304">
            <v>83866</v>
          </cell>
          <cell r="F1304" t="str">
            <v>Actualización 2022 -I + MO 2023</v>
          </cell>
          <cell r="G1304" t="str">
            <v>PRECIOS IDU</v>
          </cell>
        </row>
        <row r="1305">
          <cell r="B1305">
            <v>8993</v>
          </cell>
          <cell r="C1305" t="str">
            <v>CAJA PARA 4 MEDIDORES TRIFASICA 81cm x 75cm x 18cm</v>
          </cell>
          <cell r="D1305" t="str">
            <v>UN</v>
          </cell>
          <cell r="E1305">
            <v>492115</v>
          </cell>
          <cell r="F1305" t="str">
            <v>Actualización 2022 -I + MO 2023</v>
          </cell>
          <cell r="G1305" t="str">
            <v>PRECIOS IDU</v>
          </cell>
        </row>
        <row r="1306">
          <cell r="B1306">
            <v>8994</v>
          </cell>
          <cell r="C1306" t="str">
            <v>CLAVIJA 10A</v>
          </cell>
          <cell r="D1306" t="str">
            <v>UN</v>
          </cell>
          <cell r="E1306">
            <v>1711</v>
          </cell>
          <cell r="F1306" t="str">
            <v>Actualización 2022 -I + MO 2023</v>
          </cell>
          <cell r="G1306" t="str">
            <v>PRECIOS IDU</v>
          </cell>
        </row>
        <row r="1307">
          <cell r="B1307">
            <v>8995</v>
          </cell>
          <cell r="C1307" t="str">
            <v>CURVA EMT 1 1/2"</v>
          </cell>
          <cell r="D1307" t="str">
            <v>UN</v>
          </cell>
          <cell r="E1307">
            <v>6545</v>
          </cell>
          <cell r="F1307" t="str">
            <v>Actualización 2022 -I + MO 2023</v>
          </cell>
          <cell r="G1307" t="str">
            <v>PRECIOS IDU</v>
          </cell>
        </row>
        <row r="1308">
          <cell r="B1308">
            <v>8996</v>
          </cell>
          <cell r="C1308" t="str">
            <v>TABLERO TRIFASICO 18 CIRCUITOS CON ESPACIO PARA TOTALIZADOR</v>
          </cell>
          <cell r="D1308" t="str">
            <v>UN</v>
          </cell>
          <cell r="E1308">
            <v>251090</v>
          </cell>
          <cell r="F1308" t="str">
            <v>Actualización 2022 -I + MO 2023</v>
          </cell>
          <cell r="G1308" t="str">
            <v>PRECIOS IDU</v>
          </cell>
        </row>
        <row r="1309">
          <cell r="B1309">
            <v>8997</v>
          </cell>
          <cell r="C1309" t="str">
            <v>TABLERO MONOFASICO CON ESPACIO PARA 6 CIRCUITOS</v>
          </cell>
          <cell r="D1309" t="str">
            <v>UN</v>
          </cell>
          <cell r="E1309">
            <v>40460</v>
          </cell>
          <cell r="F1309" t="str">
            <v>Actualización 2022 -I + MO 2023</v>
          </cell>
          <cell r="G1309" t="str">
            <v>PRECIOS IDU</v>
          </cell>
        </row>
        <row r="1310">
          <cell r="B1310">
            <v>9000</v>
          </cell>
          <cell r="C1310" t="str">
            <v>TOTALIZADOR INDUSTRIAL DE 30A</v>
          </cell>
          <cell r="D1310" t="str">
            <v>UN</v>
          </cell>
          <cell r="E1310">
            <v>119000</v>
          </cell>
          <cell r="F1310" t="str">
            <v>Actualización 2022 -I + MO 2023</v>
          </cell>
          <cell r="G1310">
            <v>119000</v>
          </cell>
        </row>
        <row r="1311">
          <cell r="B1311">
            <v>9001</v>
          </cell>
          <cell r="C1311" t="str">
            <v>TOTALIZADOR INDUSTRIAL DE 3x80A</v>
          </cell>
          <cell r="D1311" t="str">
            <v>UN</v>
          </cell>
          <cell r="E1311">
            <v>119000</v>
          </cell>
          <cell r="F1311" t="str">
            <v>Actualización 2022 -I + MO 2023</v>
          </cell>
          <cell r="G1311" t="str">
            <v>PRECIOS IDU</v>
          </cell>
        </row>
        <row r="1312">
          <cell r="B1312">
            <v>9003</v>
          </cell>
          <cell r="C1312" t="str">
            <v>UNION EMT 1 1/2"</v>
          </cell>
          <cell r="D1312" t="str">
            <v>UN</v>
          </cell>
          <cell r="E1312">
            <v>4648</v>
          </cell>
          <cell r="F1312" t="str">
            <v>Actualización 2022 -I + MO 2023</v>
          </cell>
          <cell r="G1312" t="str">
            <v>PRECIOS IDU</v>
          </cell>
        </row>
        <row r="1313">
          <cell r="B1313">
            <v>9004</v>
          </cell>
          <cell r="C1313" t="str">
            <v>TUBO EN CONCRETO ALTA RESISTENCIA D= 8"</v>
          </cell>
          <cell r="D1313" t="str">
            <v>ML</v>
          </cell>
          <cell r="E1313">
            <v>190352</v>
          </cell>
          <cell r="F1313" t="str">
            <v>Actualización 2022 -I + MO 2023</v>
          </cell>
          <cell r="G1313" t="str">
            <v>PRECIOS IDU</v>
          </cell>
        </row>
        <row r="1314">
          <cell r="B1314">
            <v>9005</v>
          </cell>
          <cell r="C1314" t="str">
            <v>TUBERIA CONCRETO DE ALTA RESISTENCIA D= 16"</v>
          </cell>
          <cell r="D1314" t="str">
            <v>ML</v>
          </cell>
          <cell r="E1314">
            <v>407513</v>
          </cell>
          <cell r="F1314" t="str">
            <v>Actualización 2022 -I + MO 2023</v>
          </cell>
          <cell r="G1314" t="str">
            <v>PRECIOS IDU</v>
          </cell>
        </row>
        <row r="1315">
          <cell r="B1315">
            <v>9006</v>
          </cell>
          <cell r="C1315" t="str">
            <v>TUBO EN CONCRETO ALTA RESISTENCIA D= 18"</v>
          </cell>
          <cell r="D1315" t="str">
            <v>ML</v>
          </cell>
          <cell r="E1315">
            <v>505943</v>
          </cell>
          <cell r="F1315" t="str">
            <v>Actualización 2022 -I + MO 2023</v>
          </cell>
          <cell r="G1315" t="str">
            <v>PRECIOS IDU</v>
          </cell>
        </row>
        <row r="1316">
          <cell r="B1316">
            <v>9007</v>
          </cell>
          <cell r="C1316" t="str">
            <v>TUBO EN CONCRETO ALTA RESISTENCIA D= 20"</v>
          </cell>
          <cell r="D1316" t="str">
            <v>ML</v>
          </cell>
          <cell r="E1316">
            <v>596552</v>
          </cell>
          <cell r="F1316" t="str">
            <v>Actualización 2022 -I + MO 2023</v>
          </cell>
          <cell r="G1316" t="str">
            <v>PRECIOS IDU</v>
          </cell>
        </row>
        <row r="1317">
          <cell r="B1317">
            <v>9016</v>
          </cell>
          <cell r="C1317" t="str">
            <v>EVALUACION PARA TRATAMIENTO Y/O MANEJO SILVICULTURAL. CANTIDAD &lt;25 ARBOLES. (SEGUN RESOLUCION SDA No. 5589 DEL 30/09/2011)</v>
          </cell>
          <cell r="D1317" t="str">
            <v>UN</v>
          </cell>
          <cell r="E1317">
            <v>106720</v>
          </cell>
          <cell r="F1317" t="str">
            <v>Actualización 2022 -I + MO 2023</v>
          </cell>
          <cell r="G1317" t="str">
            <v>PRECIOS IDU</v>
          </cell>
        </row>
        <row r="1318">
          <cell r="B1318">
            <v>9017</v>
          </cell>
          <cell r="C1318" t="str">
            <v>SEGUIMIENTO PARA TRATAMIENTO Y/O MANEJO SILVICULTURAL. CANTIDAD &lt;25 ARBOLES. (SEGUN RESOLUCION SDA No. 5589 DEL 30/09/2011)</v>
          </cell>
          <cell r="D1318" t="str">
            <v>UN</v>
          </cell>
          <cell r="E1318">
            <v>225040</v>
          </cell>
          <cell r="F1318" t="str">
            <v>Actualización 2022 -I + MO 2023</v>
          </cell>
          <cell r="G1318" t="str">
            <v>PRECIOS IDU</v>
          </cell>
        </row>
        <row r="1319">
          <cell r="B1319">
            <v>9018</v>
          </cell>
          <cell r="C1319" t="str">
            <v>EVALUACION PARA TRATAMIENTO Y/O MANEJO SILVICULTURAL. CANTIDAD 25 - 49 ARBOLES. (SEGUN RESOLUCION SDA No. 5589 DEL 30/09/2011)</v>
          </cell>
          <cell r="D1319" t="str">
            <v>UN</v>
          </cell>
          <cell r="E1319">
            <v>146160</v>
          </cell>
          <cell r="F1319" t="str">
            <v>Actualización 2022 -I + MO 2023</v>
          </cell>
          <cell r="G1319" t="str">
            <v>PRECIOS IDU</v>
          </cell>
        </row>
        <row r="1320">
          <cell r="B1320">
            <v>9019</v>
          </cell>
          <cell r="C1320" t="str">
            <v>SEGUIMIENTO PARA TRATAMIENTO Y/O MANEJO SILVICULTURAL. CANTIDAD 25 - 49 ARBOLES. (SEGUN RESOLUCION SDA No. 5589 DEL 30/09/2011)</v>
          </cell>
          <cell r="D1320" t="str">
            <v>UN</v>
          </cell>
          <cell r="E1320">
            <v>302760</v>
          </cell>
          <cell r="F1320" t="str">
            <v>Actualización 2022 -I + MO 2023</v>
          </cell>
          <cell r="G1320" t="str">
            <v>PRECIOS IDU</v>
          </cell>
        </row>
        <row r="1321">
          <cell r="B1321">
            <v>9020</v>
          </cell>
          <cell r="C1321" t="str">
            <v>EVALUACION PARA TRATAMIENTO Y/O MANEJO SILVICULTURAL. CANTIDAD 50 - 99 ARBOLES. (SEGUN RESOLUCION SDA No. 5589 DEL 30/09/2011)</v>
          </cell>
          <cell r="D1321" t="str">
            <v>UN</v>
          </cell>
          <cell r="E1321">
            <v>185600</v>
          </cell>
          <cell r="F1321" t="str">
            <v>Actualización 2022 -I + MO 2023</v>
          </cell>
          <cell r="G1321" t="str">
            <v>PRECIOS IDU</v>
          </cell>
        </row>
        <row r="1322">
          <cell r="B1322">
            <v>9021</v>
          </cell>
          <cell r="C1322" t="str">
            <v>SEGUIMIENTO PARA TRATAMIENTO Y/O MANEJO SILVICULTURAL. CANTIDAD 50 - 99 ARBOLES. (SEGUN RESOLUCION SDA No. 5589 DEL 30/09/2011)</v>
          </cell>
          <cell r="D1322" t="str">
            <v>UN</v>
          </cell>
          <cell r="E1322">
            <v>381640</v>
          </cell>
          <cell r="F1322" t="str">
            <v>Actualización 2022 -I + MO 2023</v>
          </cell>
          <cell r="G1322" t="str">
            <v>PRECIOS IDU</v>
          </cell>
        </row>
        <row r="1323">
          <cell r="B1323">
            <v>9022</v>
          </cell>
          <cell r="C1323" t="str">
            <v>EVALUACION PARA TRATAMIENTO Y/O MANEJO SILVICULTURAL. CANTIDAD 100 - 199. (SEGUN RESOLUCION SDA No. 5589 DEL 30/09/2011)</v>
          </cell>
          <cell r="D1323" t="str">
            <v>UN</v>
          </cell>
          <cell r="E1323">
            <v>225040</v>
          </cell>
          <cell r="F1323" t="str">
            <v>Actualización 2022 -I + MO 2023</v>
          </cell>
          <cell r="G1323" t="str">
            <v>PRECIOS IDU</v>
          </cell>
        </row>
        <row r="1324">
          <cell r="B1324">
            <v>9023</v>
          </cell>
          <cell r="C1324" t="str">
            <v>SEGUIMIENTO PARA TRATAMIENTO Y/O MANEJO SILVICULTURAL. CANTIDAD 100 - 199. (SEGUN RESOLUCION SDA No. 5589 DEL 30/09/2011)</v>
          </cell>
          <cell r="D1324" t="str">
            <v>UN</v>
          </cell>
          <cell r="E1324">
            <v>460520</v>
          </cell>
          <cell r="F1324" t="str">
            <v>Actualización 2022 -I + MO 2023</v>
          </cell>
          <cell r="G1324" t="str">
            <v>PRECIOS IDU</v>
          </cell>
        </row>
        <row r="1325">
          <cell r="B1325">
            <v>9024</v>
          </cell>
          <cell r="C1325" t="str">
            <v>EVALUACION PARA TRATAMIENTO Y/O MANEJO SILVICULTURAL. CANTIDAD 200 - 299. (SEGUN RESOLUCION SDA No. 5589 DEL 30/09/2011)</v>
          </cell>
          <cell r="D1325" t="str">
            <v>UN</v>
          </cell>
          <cell r="E1325">
            <v>302760</v>
          </cell>
          <cell r="F1325" t="str">
            <v>Actualización 2022 -I + MO 2023</v>
          </cell>
          <cell r="G1325" t="str">
            <v>PRECIOS IDU</v>
          </cell>
        </row>
        <row r="1326">
          <cell r="B1326">
            <v>9025</v>
          </cell>
          <cell r="C1326" t="str">
            <v>SEGUIMIENTO PARA TRATAMIENTO Y/O MANEJO SILVICULTURAL. CANTIDAD 200 - 299. (SEGUN RESOLUCION SDA No. 5589 DEL 30/09/2011)</v>
          </cell>
          <cell r="D1326" t="str">
            <v>UN</v>
          </cell>
          <cell r="E1326">
            <v>617120</v>
          </cell>
          <cell r="F1326" t="str">
            <v>Actualización 2022 -I + MO 2023</v>
          </cell>
          <cell r="G1326" t="str">
            <v>PRECIOS IDU</v>
          </cell>
        </row>
        <row r="1327">
          <cell r="B1327">
            <v>9026</v>
          </cell>
          <cell r="C1327" t="str">
            <v>EVALUACION PARA TRATAMIENTO Y/O MANEJO SILVICULTURAL. CANTIDAD 300 - 399. (SEGUN RESOLUCION SDA No. 5589 DEL 30/09/2011)</v>
          </cell>
          <cell r="D1327" t="str">
            <v>UN</v>
          </cell>
          <cell r="E1327">
            <v>448920</v>
          </cell>
          <cell r="F1327" t="str">
            <v>Actualización 2022 -I + MO 2023</v>
          </cell>
          <cell r="G1327" t="str">
            <v>PRECIOS IDU</v>
          </cell>
        </row>
        <row r="1328">
          <cell r="B1328">
            <v>9027</v>
          </cell>
          <cell r="C1328" t="str">
            <v>SEGUIMIENTO PARA TRATAMIENTO Y/O MANEJO SILVICULTURAL. CANTIDAD 300 - 399. (SEGUN RESOLUCION SDA No. 5589 DEL 30/09/2011)</v>
          </cell>
          <cell r="D1328" t="str">
            <v>UN</v>
          </cell>
          <cell r="E1328">
            <v>773720</v>
          </cell>
          <cell r="F1328" t="str">
            <v>Actualización 2022 -I + MO 2023</v>
          </cell>
          <cell r="G1328" t="str">
            <v>PRECIOS IDU</v>
          </cell>
        </row>
        <row r="1329">
          <cell r="B1329">
            <v>9028</v>
          </cell>
          <cell r="C1329" t="str">
            <v>EVALUACION PARA TRATAMIENTO Y/O MANEJO SILVICULTURAL. CANTIDAD 400 - 499. (SEGUN RESOLUCION SDA No. 5589 DEL 30/09/2011)</v>
          </cell>
          <cell r="D1329" t="str">
            <v>UN</v>
          </cell>
          <cell r="E1329">
            <v>595080</v>
          </cell>
          <cell r="F1329" t="str">
            <v>Actualización 2022 -I + MO 2023</v>
          </cell>
          <cell r="G1329" t="str">
            <v>PRECIOS IDU</v>
          </cell>
        </row>
        <row r="1330">
          <cell r="B1330">
            <v>9029</v>
          </cell>
          <cell r="C1330" t="str">
            <v>SEGUIMIENTO PARA TRATAMIENTO Y/O MANEJO SILVICULTURAL. CANTIDAD 400 - 499. (SEGUN RESOLUCION SDA No. 5589 DEL 30/09/2011)</v>
          </cell>
          <cell r="D1330" t="str">
            <v>UN</v>
          </cell>
          <cell r="E1330">
            <v>1166960</v>
          </cell>
          <cell r="F1330" t="str">
            <v>Actualización 2022 -I + MO 2023</v>
          </cell>
          <cell r="G1330" t="str">
            <v>PRECIOS IDU</v>
          </cell>
        </row>
        <row r="1331">
          <cell r="B1331">
            <v>9030</v>
          </cell>
          <cell r="C1331" t="str">
            <v>EVALUACION PARA TRATAMIENTO Y/O MANEJO SILVICULTURAL. CANTIDAD 500 - 999 ARBOLES. (SEGUN RESOLUCION SDA No. 5589 DEL 30/09/2011)</v>
          </cell>
          <cell r="D1331" t="str">
            <v>UN</v>
          </cell>
          <cell r="E1331">
            <v>988320</v>
          </cell>
          <cell r="F1331" t="str">
            <v>Actualización 2022 -I + MO 2023</v>
          </cell>
          <cell r="G1331" t="str">
            <v>PRECIOS IDU</v>
          </cell>
        </row>
        <row r="1332">
          <cell r="B1332">
            <v>9031</v>
          </cell>
          <cell r="C1332" t="str">
            <v>SEGUIMIENTO PARA TRATAMIENTO Y/O MANEJO SILVICULTURAL. CANTIDAD 500 - 999 ARBOLES. (SEGUN RESOLUCION SDA No. 5589 DEL 30/09/2011)</v>
          </cell>
          <cell r="D1332" t="str">
            <v>UN</v>
          </cell>
          <cell r="E1332">
            <v>2244600</v>
          </cell>
          <cell r="F1332" t="str">
            <v>Actualización 2022 -I + MO 2023</v>
          </cell>
          <cell r="G1332" t="str">
            <v>PRECIOS IDU</v>
          </cell>
        </row>
        <row r="1333">
          <cell r="B1333">
            <v>9032</v>
          </cell>
          <cell r="C1333" t="str">
            <v>EVALUACION PARA TRATAMIENTO Y/O MANEJO SILVICULTURAL. CANTIDAD &gt;1000 ARBOLES. (SEGUN RESOLUCION SDA No. 5589 DEL 30/09/2011)</v>
          </cell>
          <cell r="D1333" t="str">
            <v>UN</v>
          </cell>
          <cell r="E1333">
            <v>1223800</v>
          </cell>
          <cell r="F1333" t="str">
            <v>Actualización 2022 -I + MO 2023</v>
          </cell>
          <cell r="G1333" t="str">
            <v>PRECIOS IDU</v>
          </cell>
        </row>
        <row r="1334">
          <cell r="B1334">
            <v>9033</v>
          </cell>
          <cell r="C1334" t="str">
            <v>SEGUIMIENTO PARA TRATAMIENTO Y/O MANEJO SILVICULTURAL. CANTIDAD &gt;1000 ARBOLES. (SEGUN RESOLUCION SDA No. 5589 DEL 30/09/2011)</v>
          </cell>
          <cell r="D1334" t="str">
            <v>UN</v>
          </cell>
          <cell r="E1334">
            <v>2636680</v>
          </cell>
          <cell r="F1334" t="str">
            <v>Actualización 2022 -I + MO 2023</v>
          </cell>
          <cell r="G1334" t="str">
            <v>PRECIOS IDU</v>
          </cell>
        </row>
        <row r="1335">
          <cell r="B1335">
            <v>9034</v>
          </cell>
          <cell r="C1335" t="str">
            <v>DELINEADORES TIPO A 0.77 x 0.15 x 0.10 (Incluye tornillos)</v>
          </cell>
          <cell r="D1335" t="str">
            <v>UN</v>
          </cell>
          <cell r="E1335">
            <v>134530</v>
          </cell>
          <cell r="F1335" t="str">
            <v>Actualización 2022 -I + MO 2023</v>
          </cell>
          <cell r="G1335" t="str">
            <v>PRECIOS IDU</v>
          </cell>
        </row>
        <row r="1336">
          <cell r="B1336">
            <v>9035</v>
          </cell>
          <cell r="C1336" t="str">
            <v>DELINEADORES TIPO B 0.78 x 0.20 x 0.15 (Incluye tornillos)</v>
          </cell>
          <cell r="D1336" t="str">
            <v>UN</v>
          </cell>
          <cell r="E1336">
            <v>217175</v>
          </cell>
          <cell r="F1336" t="str">
            <v>Actualización 2022 -I + MO 2023</v>
          </cell>
          <cell r="G1336" t="str">
            <v>PRECIOS IDU</v>
          </cell>
        </row>
        <row r="1337">
          <cell r="B1337">
            <v>9036</v>
          </cell>
          <cell r="C1337" t="str">
            <v>DELINEADORES TIPO C 0.405 x 0.15 x 0.085 (Incluye tornillos)</v>
          </cell>
          <cell r="D1337" t="str">
            <v>UN</v>
          </cell>
          <cell r="E1337">
            <v>53907</v>
          </cell>
          <cell r="F1337" t="str">
            <v>Actualización 2022 -I + MO 2023</v>
          </cell>
          <cell r="G1337" t="str">
            <v>PRECIOS IDU</v>
          </cell>
        </row>
        <row r="1338">
          <cell r="B1338">
            <v>9037</v>
          </cell>
          <cell r="C1338" t="str">
            <v>CURVA 90° PVC 2"</v>
          </cell>
          <cell r="D1338" t="str">
            <v>UN</v>
          </cell>
          <cell r="E1338">
            <v>20706</v>
          </cell>
          <cell r="F1338" t="str">
            <v>Actualización 2022 -I + MO 2023</v>
          </cell>
          <cell r="G1338" t="str">
            <v>PRECIOS IDU</v>
          </cell>
        </row>
        <row r="1339">
          <cell r="B1339">
            <v>9038</v>
          </cell>
          <cell r="C1339" t="str">
            <v>POSTE TIPO MASTIL T1 X (5.00 mt) EN TUBO SCH 40  GALVANIZADO Y PINTADO</v>
          </cell>
          <cell r="D1339" t="str">
            <v>UN</v>
          </cell>
          <cell r="E1339">
            <v>3036285</v>
          </cell>
          <cell r="F1339" t="str">
            <v>Actualización 2022 -I + MO 2023</v>
          </cell>
          <cell r="G1339" t="str">
            <v>PRECIOS IDU</v>
          </cell>
        </row>
        <row r="1340">
          <cell r="B1340">
            <v>9043</v>
          </cell>
          <cell r="C1340" t="str">
            <v>GEOMALLA FORTGRID ASPHALT 75  3.8m\ FORTGRID ASPHALT 300 GEF: 3,2</v>
          </cell>
          <cell r="D1340" t="str">
            <v>M2</v>
          </cell>
          <cell r="E1340">
            <v>18159</v>
          </cell>
          <cell r="F1340" t="str">
            <v>Actualización 2022 -I + MO 2023</v>
          </cell>
          <cell r="G1340" t="str">
            <v>PRECIOS IDU</v>
          </cell>
        </row>
        <row r="1341">
          <cell r="B1341">
            <v>9044</v>
          </cell>
          <cell r="C1341" t="str">
            <v>GEOMALLA FORTGRID ASPHALT 100  3.8m\ FORTGRID ASPHALT 700 GEF: 7,0</v>
          </cell>
          <cell r="D1341" t="str">
            <v>M2</v>
          </cell>
          <cell r="E1341">
            <v>22491</v>
          </cell>
          <cell r="F1341" t="str">
            <v>Actualización 2022 -I + MO 2023</v>
          </cell>
          <cell r="G1341" t="str">
            <v>PRECIOS IDU</v>
          </cell>
        </row>
        <row r="1342">
          <cell r="B1342">
            <v>9048</v>
          </cell>
          <cell r="C1342" t="str">
            <v>CARTELERA CON MARCO EN ALUMINIO ANODIZADO, PAÑO COLOR GRIS CON CENEFA SUPERIOR, PUERTAS CORREDIZAS. Incl. transporte</v>
          </cell>
          <cell r="D1342" t="str">
            <v>UN</v>
          </cell>
          <cell r="E1342">
            <v>478574</v>
          </cell>
          <cell r="F1342" t="str">
            <v>Actualización 2022 -I + MO 2023</v>
          </cell>
          <cell r="G1342" t="str">
            <v>PRECIOS IDU</v>
          </cell>
        </row>
        <row r="1343">
          <cell r="B1343">
            <v>9050</v>
          </cell>
          <cell r="C1343" t="str">
            <v>CAMARA DIGITAL COMPACTA MINIMO 16.2 MEGAPIXELES, MEMORIA DE 8 GB, VIDEO HD CON PAUSA Y ZOOM (UN)</v>
          </cell>
          <cell r="D1343" t="str">
            <v>UN</v>
          </cell>
          <cell r="E1343">
            <v>479800</v>
          </cell>
          <cell r="F1343" t="str">
            <v>Actualización 2022 -I + MO 2023</v>
          </cell>
          <cell r="G1343" t="str">
            <v>PRECIOS IDU</v>
          </cell>
        </row>
        <row r="1344">
          <cell r="B1344">
            <v>9054</v>
          </cell>
          <cell r="C1344" t="str">
            <v>CUBIERTA 333C, SENCILLA, EN ALUZINC Cal 24. SUM E INST. PANEL SIN TRASLAPOS LONGITUDINALES. PINTURA PLASTISOL/DURANAR 1 CARA (e=24micrones) CLIPS METALICOS OCULTOS. AISLANTE FIBRA VIDRIO 38mm</v>
          </cell>
          <cell r="D1344" t="str">
            <v>M2</v>
          </cell>
          <cell r="E1344">
            <v>229154</v>
          </cell>
          <cell r="F1344" t="str">
            <v>Actualización 2022 -I + MO 2023</v>
          </cell>
          <cell r="G1344" t="str">
            <v>PRECIOS IDU</v>
          </cell>
        </row>
        <row r="1345">
          <cell r="B1345">
            <v>9056</v>
          </cell>
          <cell r="C1345" t="str">
            <v>CIELORASO BAFFLE EN ALUZINC LISO COLOR ALUMINIO MEDIO. INCL FIJACION CON SISTEMA DE TRABA DE PRESION A UN RIEL PORTAPANEL SECCION 25mm CON DISTANCIA CADA 100mm Y ALTUA DE 100mm</v>
          </cell>
          <cell r="D1345" t="str">
            <v>M2</v>
          </cell>
          <cell r="E1345">
            <v>302171</v>
          </cell>
          <cell r="F1345" t="str">
            <v>Actualización 2022 -I + MO 2023</v>
          </cell>
          <cell r="G1345" t="str">
            <v>PRECIOS IDU</v>
          </cell>
        </row>
        <row r="1346">
          <cell r="B1346">
            <v>9057</v>
          </cell>
          <cell r="C1346" t="str">
            <v>CIELO 84R EN ALUZINC LISO COLOR ALUMINIO MEDIO. INCL FIJACION A LA ESTRUCTURA DEL PORTAPANEL POR MEDIO DE AMARRES CADA METRO, ANCHO DEL PANEL DE 84mm</v>
          </cell>
          <cell r="D1346" t="str">
            <v>M2</v>
          </cell>
          <cell r="E1346">
            <v>242885</v>
          </cell>
          <cell r="F1346" t="str">
            <v>Actualización 2022 -I + MO 2023</v>
          </cell>
          <cell r="G1346" t="str">
            <v>PRECIOS IDU</v>
          </cell>
        </row>
        <row r="1347">
          <cell r="B1347">
            <v>9061</v>
          </cell>
          <cell r="C1347" t="str">
            <v>CAMISA METALICA PERDIDA e= 3/8"</v>
          </cell>
          <cell r="D1347" t="str">
            <v>M2</v>
          </cell>
          <cell r="E1347">
            <v>460104</v>
          </cell>
          <cell r="F1347" t="str">
            <v>Actualización 2022 -I + MO 2023</v>
          </cell>
          <cell r="G1347" t="str">
            <v>PRECIOS IDU</v>
          </cell>
        </row>
        <row r="1348">
          <cell r="B1348">
            <v>9062</v>
          </cell>
          <cell r="C1348" t="str">
            <v>SEÑAL VERTICAL UNA CARA PARA CICLORUTA PARAL 3m, ÁNGULO DE 2x1/4x3m LAMINA CAL. 16 PINTADA POR UNA CARA 0.60m x 0.60m o 0.75m x 0.75m</v>
          </cell>
          <cell r="D1348" t="str">
            <v>UN</v>
          </cell>
          <cell r="E1348">
            <v>214200</v>
          </cell>
          <cell r="F1348" t="str">
            <v>Actualización 2022 -I + MO 2023</v>
          </cell>
          <cell r="G1348" t="str">
            <v>PRECIOS IDU</v>
          </cell>
        </row>
        <row r="1349">
          <cell r="B1349">
            <v>9083</v>
          </cell>
          <cell r="C1349" t="str">
            <v>EQUIPO DE TOPOGRAFÍA. INCLUYE TRÁNSITO, NIVEL Y ELEMENTOS COMPLEMENTARIOS - DÍA</v>
          </cell>
          <cell r="D1349" t="str">
            <v>DIA</v>
          </cell>
          <cell r="E1349">
            <v>141000</v>
          </cell>
          <cell r="F1349" t="str">
            <v>Actualización 2022 -I + MO 2023</v>
          </cell>
          <cell r="G1349" t="str">
            <v>PRECIOS IDU</v>
          </cell>
        </row>
        <row r="1350">
          <cell r="B1350">
            <v>9084</v>
          </cell>
          <cell r="C1350" t="str">
            <v>TARIFA MES - PERSONAL TÉCNICO-TECNÓLOGO EN ÁREAS DE INGENIERÍA (NO INCLUYE FACTOR DE PRESTACIONES)</v>
          </cell>
          <cell r="D1350" t="str">
            <v>MES</v>
          </cell>
          <cell r="E1350">
            <v>2966000</v>
          </cell>
          <cell r="F1350" t="str">
            <v>Actualización 2022 -I + MO 2023</v>
          </cell>
          <cell r="G1350" t="str">
            <v>PRECIOS IDU</v>
          </cell>
        </row>
        <row r="1351">
          <cell r="B1351">
            <v>9085</v>
          </cell>
          <cell r="C1351" t="str">
            <v>TARIFA MES - PERSONAL TÉCNICO - AUXILIAR DE INGENIERÍA (NO INCLUYE FACTOR DE PRESTACIONES)</v>
          </cell>
          <cell r="D1351" t="str">
            <v>MES</v>
          </cell>
          <cell r="E1351">
            <v>2607000</v>
          </cell>
          <cell r="F1351" t="str">
            <v>Actualización 2022 -I + MO 2023</v>
          </cell>
          <cell r="G1351" t="str">
            <v>PRECIOS IDU</v>
          </cell>
        </row>
        <row r="1352">
          <cell r="B1352">
            <v>9086</v>
          </cell>
          <cell r="C1352" t="str">
            <v>TARIFA MES - PERSONAL TÉCNICO - DIBUJANTE 1 (NO INCLUYE FACTOR DE PRESTACIONES)</v>
          </cell>
          <cell r="D1352" t="str">
            <v>MES</v>
          </cell>
          <cell r="E1352">
            <v>2734000</v>
          </cell>
          <cell r="F1352" t="str">
            <v>Actualización 2022 -I + MO 2023</v>
          </cell>
          <cell r="G1352" t="str">
            <v>PRECIOS IDU</v>
          </cell>
        </row>
        <row r="1353">
          <cell r="B1353">
            <v>9087</v>
          </cell>
          <cell r="C1353" t="str">
            <v>TARIFA MES - PERSONAL TÉCNICO - DIBUJANTE 2 (NO INCLUYE FACTOR DE PRESTACIONES)</v>
          </cell>
          <cell r="D1353" t="str">
            <v>MES</v>
          </cell>
          <cell r="E1353">
            <v>2209000</v>
          </cell>
          <cell r="F1353" t="str">
            <v>Actualización 2022 -I + MO 2023</v>
          </cell>
          <cell r="G1353" t="str">
            <v>PRECIOS IDU</v>
          </cell>
        </row>
        <row r="1354">
          <cell r="B1354">
            <v>9088</v>
          </cell>
          <cell r="C1354" t="str">
            <v>TARIFA MES - PERSONAL TÉCNICO - TOPÓGRAFO INSPECTOR (NO INCLUYE FACTOR DE PRESTACIONES)</v>
          </cell>
          <cell r="D1354" t="str">
            <v>MES</v>
          </cell>
          <cell r="E1354">
            <v>3092000</v>
          </cell>
          <cell r="F1354" t="str">
            <v>Actualización 2022 -I + MO 2023</v>
          </cell>
          <cell r="G1354" t="str">
            <v>PRECIOS IDU</v>
          </cell>
        </row>
        <row r="1355">
          <cell r="B1355">
            <v>9089</v>
          </cell>
          <cell r="C1355" t="str">
            <v>TARIFA MES - PERSONAL TÉCNICO - LABORATORISTA INSPECTOR (NO INCLUYE FACTOR DE PRESTACIONES)</v>
          </cell>
          <cell r="D1355" t="str">
            <v>MES</v>
          </cell>
          <cell r="E1355">
            <v>2739000</v>
          </cell>
          <cell r="F1355" t="str">
            <v>Actualización 2022 -I + MO 2023</v>
          </cell>
          <cell r="G1355" t="str">
            <v>PRECIOS IDU</v>
          </cell>
        </row>
        <row r="1356">
          <cell r="B1356">
            <v>9090</v>
          </cell>
          <cell r="C1356" t="str">
            <v>TARIFA MES - PERSONAL TÉCNICO - LABORATORISTA AUXILIAR (NO INCLUYE FACTOR DE PRESTACIONES)</v>
          </cell>
          <cell r="D1356" t="str">
            <v>MES</v>
          </cell>
          <cell r="E1356">
            <v>1917000</v>
          </cell>
          <cell r="F1356" t="str">
            <v>Actualización 2022 -I + MO 2023</v>
          </cell>
          <cell r="G1356" t="str">
            <v>PRECIOS IDU</v>
          </cell>
        </row>
        <row r="1357">
          <cell r="B1357">
            <v>9091</v>
          </cell>
          <cell r="C1357" t="str">
            <v>TARIFA MES - PERSONAL TÉCNICO - OPERADOR EQUIPO PERFORACIÓN (INCLUYE FACTOR DE PRESTACIONES)</v>
          </cell>
          <cell r="D1357" t="str">
            <v>MES</v>
          </cell>
          <cell r="E1357">
            <v>3590916</v>
          </cell>
          <cell r="F1357" t="str">
            <v>Actualización 2022 -I + MO 2023</v>
          </cell>
          <cell r="G1357" t="str">
            <v>PRECIOS IDU</v>
          </cell>
        </row>
        <row r="1358">
          <cell r="B1358">
            <v>9092</v>
          </cell>
          <cell r="C1358" t="str">
            <v>TARIFA MES - PERSONAL TÉCNICO - OPERADOR AUXILIAR DE EQUIPO (INCLUYE FACTOR DE PRESTACIONES)</v>
          </cell>
          <cell r="D1358" t="str">
            <v>MES</v>
          </cell>
          <cell r="E1358">
            <v>2613899</v>
          </cell>
          <cell r="F1358" t="str">
            <v>Actualización 2022 -I + MO 2023</v>
          </cell>
          <cell r="G1358" t="str">
            <v>PRECIOS IDU</v>
          </cell>
        </row>
        <row r="1359">
          <cell r="B1359">
            <v>9093</v>
          </cell>
          <cell r="C1359" t="str">
            <v>TARIFA MES - PERSONAL TÉCNICO - INSPECTOR 1 (NO INCLUYE FACTOR DE PRESTACIONES)</v>
          </cell>
          <cell r="D1359" t="str">
            <v>MES</v>
          </cell>
          <cell r="E1359">
            <v>2249000</v>
          </cell>
          <cell r="F1359" t="str">
            <v>Actualización 2022 -I + MO 2023</v>
          </cell>
          <cell r="G1359" t="str">
            <v>PRECIOS IDU</v>
          </cell>
        </row>
        <row r="1360">
          <cell r="B1360">
            <v>9094</v>
          </cell>
          <cell r="C1360" t="str">
            <v>TARIFA MES - PERSONAL TÉCNICO - INSPECTOR 2 (NO INCLUYE FACTOR DE PRESTACIONES)</v>
          </cell>
          <cell r="D1360" t="str">
            <v>MES</v>
          </cell>
          <cell r="E1360">
            <v>2025000</v>
          </cell>
          <cell r="F1360" t="str">
            <v>Actualización 2022 -I + MO 2023</v>
          </cell>
          <cell r="G1360" t="str">
            <v>PRECIOS IDU</v>
          </cell>
        </row>
        <row r="1361">
          <cell r="B1361">
            <v>9095</v>
          </cell>
          <cell r="C1361" t="str">
            <v>TARIFA MES - PERSONAL TÉCNICO - TOPÓGRAFO AUXILIAR (NO INCLUYE FACTOR DE PRESTACIONES)</v>
          </cell>
          <cell r="D1361" t="str">
            <v>MES</v>
          </cell>
          <cell r="E1361">
            <v>2536000</v>
          </cell>
          <cell r="F1361" t="str">
            <v>Actualización 2022 -I + MO 2023</v>
          </cell>
          <cell r="G1361" t="str">
            <v>PRECIOS IDU</v>
          </cell>
        </row>
        <row r="1362">
          <cell r="B1362">
            <v>9096</v>
          </cell>
          <cell r="C1362" t="str">
            <v>TARIFA MES - PERSONAL TÉCNICO - BATIMETRISTA INSPECTOR (NO INCLUYE FACTOR DE PRESTACIONES)</v>
          </cell>
          <cell r="D1362" t="str">
            <v>MES</v>
          </cell>
          <cell r="E1362">
            <v>3092000</v>
          </cell>
          <cell r="F1362" t="str">
            <v>Actualización 2022 -I + MO 2023</v>
          </cell>
          <cell r="G1362" t="str">
            <v>PRECIOS IDU</v>
          </cell>
        </row>
        <row r="1363">
          <cell r="B1363">
            <v>9097</v>
          </cell>
          <cell r="C1363" t="str">
            <v>TARIFA MES - PERSONAL TÉCNICO - BATIMETRISTA AUXILIAR (NO INCLUYE FACTOR DE PRESTACIONES)</v>
          </cell>
          <cell r="D1363" t="str">
            <v>MES</v>
          </cell>
          <cell r="E1363">
            <v>2536000</v>
          </cell>
          <cell r="F1363" t="str">
            <v>Actualización 2022 -I + MO 2023</v>
          </cell>
          <cell r="G1363" t="str">
            <v>PRECIOS IDU</v>
          </cell>
        </row>
        <row r="1364">
          <cell r="B1364">
            <v>9098</v>
          </cell>
          <cell r="C1364" t="str">
            <v>TARIFA MES - PERSONAL AUXILIAR TÉCNICO - CADENERO 1 (NO INCLUYE FACTOR DE PRESTACIONES)</v>
          </cell>
          <cell r="D1364" t="str">
            <v>MES</v>
          </cell>
          <cell r="E1364">
            <v>1917000</v>
          </cell>
          <cell r="F1364" t="str">
            <v>Actualización 2022 -I + MO 2023</v>
          </cell>
          <cell r="G1364" t="str">
            <v>PRECIOS IDU</v>
          </cell>
        </row>
        <row r="1365">
          <cell r="B1365">
            <v>9099</v>
          </cell>
          <cell r="C1365" t="str">
            <v>TARIFA MES - PERSONAL AUXILIAR TÉCNICO - CADENERO 2 (NO INCLUYE FACTOR DE PRESTACIONES)</v>
          </cell>
          <cell r="D1365" t="str">
            <v>MES</v>
          </cell>
          <cell r="E1365">
            <v>1670000</v>
          </cell>
          <cell r="F1365" t="str">
            <v>Actualización 2022 -I + MO 2023</v>
          </cell>
          <cell r="G1365" t="str">
            <v>PRECIOS IDU</v>
          </cell>
        </row>
        <row r="1366">
          <cell r="B1366">
            <v>9100</v>
          </cell>
          <cell r="C1366" t="str">
            <v>TARIFA MES - PERSONAL AUXILIAR TÉCNICO - CONDUCTOR O MOTORISTA (NO INCLUYE FACTOR DE PRESTACIONES)</v>
          </cell>
          <cell r="D1366" t="str">
            <v>MES</v>
          </cell>
          <cell r="E1366">
            <v>1389000</v>
          </cell>
          <cell r="F1366" t="str">
            <v>Actualización 2022 -I + MO 2023</v>
          </cell>
          <cell r="G1366" t="str">
            <v>PRECIOS IDU</v>
          </cell>
        </row>
        <row r="1367">
          <cell r="B1367">
            <v>9101</v>
          </cell>
          <cell r="C1367" t="str">
            <v>TARIFA MES - PERSONAL DE OBRA - MAESTRO DE OBRA (NO INCLUYE FACTOR DE PRESTACIONES)</v>
          </cell>
          <cell r="D1367" t="str">
            <v>MES</v>
          </cell>
          <cell r="E1367">
            <v>3480000</v>
          </cell>
          <cell r="F1367" t="str">
            <v>Actualización 2022 -I + MO 2023</v>
          </cell>
          <cell r="G1367" t="str">
            <v>PRECIOS IDU</v>
          </cell>
        </row>
        <row r="1368">
          <cell r="B1368">
            <v>9102</v>
          </cell>
          <cell r="C1368" t="str">
            <v>TARIFA MES - PERSONAL ADMINISTRATIVO - ADMINISTRADOR (NO INCLUYE FACTOR DE PRESTACIONES)</v>
          </cell>
          <cell r="D1368" t="str">
            <v>MES</v>
          </cell>
          <cell r="E1368">
            <v>2879000</v>
          </cell>
          <cell r="F1368" t="str">
            <v>Actualización 2022 -I + MO 2023</v>
          </cell>
          <cell r="G1368" t="str">
            <v>PRECIOS IDU</v>
          </cell>
        </row>
        <row r="1369">
          <cell r="B1369">
            <v>9103</v>
          </cell>
          <cell r="C1369" t="str">
            <v>TARIFA MES - PERSONAL ADMINISTRATIVO - AUXILIAR ADMINISTRATIVO-ALMACENISTA (NO INCLUYE FACTOR DE PRESTACIONES)</v>
          </cell>
          <cell r="D1369" t="str">
            <v>MES</v>
          </cell>
          <cell r="E1369">
            <v>2053000</v>
          </cell>
          <cell r="F1369" t="str">
            <v>Actualización 2022 -I + MO 2023</v>
          </cell>
          <cell r="G1369" t="str">
            <v>PRECIOS IDU</v>
          </cell>
        </row>
        <row r="1370">
          <cell r="B1370">
            <v>9104</v>
          </cell>
          <cell r="C1370" t="str">
            <v>TARIFA MES - PERSONAL ADMINISTRATIVO - SECRETARIA 1 (NO INCLUYE FACTOR DE PRESTACIONES)</v>
          </cell>
          <cell r="D1370" t="str">
            <v>MES</v>
          </cell>
          <cell r="E1370">
            <v>1670000</v>
          </cell>
          <cell r="F1370" t="str">
            <v>Actualización 2022 -I + MO 2023</v>
          </cell>
          <cell r="G1370" t="str">
            <v>PRECIOS IDU</v>
          </cell>
        </row>
        <row r="1371">
          <cell r="B1371">
            <v>9105</v>
          </cell>
          <cell r="C1371" t="str">
            <v>TARIFA MES - PERSONAL ADMINISTRATIVO - SECRETARIA 2 (NO INCLUYE FACTOR DE PRESTACIONES)</v>
          </cell>
          <cell r="D1371" t="str">
            <v>MES</v>
          </cell>
          <cell r="E1371">
            <v>1389000</v>
          </cell>
          <cell r="F1371" t="str">
            <v>Actualización 2022 -I + MO 2023</v>
          </cell>
          <cell r="G1371" t="str">
            <v>PRECIOS IDU</v>
          </cell>
        </row>
        <row r="1372">
          <cell r="B1372">
            <v>9107</v>
          </cell>
          <cell r="C1372" t="str">
            <v>TARIFA MES - PROFESIONAL CATEGORÍA 1 (NO INCLUYE FACTOR DE PRESTACIONES)</v>
          </cell>
          <cell r="D1372" t="str">
            <v>MES</v>
          </cell>
          <cell r="E1372">
            <v>14390000</v>
          </cell>
          <cell r="F1372" t="str">
            <v>Actualización 2022 -I + MO 2023</v>
          </cell>
          <cell r="G1372" t="str">
            <v>PRECIOS IDU</v>
          </cell>
        </row>
        <row r="1373">
          <cell r="B1373">
            <v>9108</v>
          </cell>
          <cell r="C1373" t="str">
            <v>TARIFA MES - PROFESIONAL CATEGORÍA 2 (NO INCLUYE FACTOR DE PRESTACIONES)</v>
          </cell>
          <cell r="D1373" t="str">
            <v>MES</v>
          </cell>
          <cell r="E1373">
            <v>10967000</v>
          </cell>
          <cell r="F1373" t="str">
            <v>Actualización 2022 -I + MO 2023</v>
          </cell>
          <cell r="G1373" t="str">
            <v>PRECIOS IDU</v>
          </cell>
        </row>
        <row r="1374">
          <cell r="B1374">
            <v>9109</v>
          </cell>
          <cell r="C1374" t="str">
            <v>TARIFA MES - PROFESIONAL CATEGORÍA 3 (NO INCLUYE FACTOR DE PRESTACIONES)</v>
          </cell>
          <cell r="D1374" t="str">
            <v>MES</v>
          </cell>
          <cell r="E1374">
            <v>9255000</v>
          </cell>
          <cell r="F1374" t="str">
            <v>Actualización 2022 -I + MO 2023</v>
          </cell>
          <cell r="G1374" t="str">
            <v>PRECIOS IDU</v>
          </cell>
        </row>
        <row r="1375">
          <cell r="B1375">
            <v>9110</v>
          </cell>
          <cell r="C1375" t="str">
            <v>TARIFA MES - PROFESIONAL CATEGORÍA 4 (NO INCLUYE FACTOR DE PRESTACIONES)</v>
          </cell>
          <cell r="D1375" t="str">
            <v>MES</v>
          </cell>
          <cell r="E1375">
            <v>7881000</v>
          </cell>
          <cell r="F1375" t="str">
            <v>Actualización 2022 -I + MO 2023</v>
          </cell>
          <cell r="G1375" t="str">
            <v>PRECIOS IDU</v>
          </cell>
        </row>
        <row r="1376">
          <cell r="B1376">
            <v>9111</v>
          </cell>
          <cell r="C1376" t="str">
            <v>TARIFA MES - PROFESIONAL CATEGORÍA 5 (NO INCLUYE FACTOR DE PRESTACIONES)</v>
          </cell>
          <cell r="D1376" t="str">
            <v>MES</v>
          </cell>
          <cell r="E1376">
            <v>7108000</v>
          </cell>
          <cell r="F1376" t="str">
            <v>Actualización 2022 -I + MO 2023</v>
          </cell>
          <cell r="G1376" t="str">
            <v>PRECIOS IDU</v>
          </cell>
        </row>
        <row r="1377">
          <cell r="B1377">
            <v>9112</v>
          </cell>
          <cell r="C1377" t="str">
            <v>TARIFA MES - PROFESIONAL CATEGORÍA 6 (NO INCLUYE FACTOR DE PRESTACIONES)</v>
          </cell>
          <cell r="D1377" t="str">
            <v>MES</v>
          </cell>
          <cell r="E1377">
            <v>6339000</v>
          </cell>
          <cell r="F1377" t="str">
            <v>Actualización 2022 -I + MO 2023</v>
          </cell>
          <cell r="G1377" t="str">
            <v>PRECIOS IDU</v>
          </cell>
        </row>
        <row r="1378">
          <cell r="B1378">
            <v>9113</v>
          </cell>
          <cell r="C1378" t="str">
            <v>TARIFA MES - PROFESIONAL CATEGORÍA 7 (NO INCLUYE FACTOR DE PRESTACIONES)</v>
          </cell>
          <cell r="D1378" t="str">
            <v>MES</v>
          </cell>
          <cell r="E1378">
            <v>4793000</v>
          </cell>
          <cell r="F1378" t="str">
            <v>Actualización 2022 -I + MO 2023</v>
          </cell>
          <cell r="G1378" t="str">
            <v>PRECIOS IDU</v>
          </cell>
        </row>
        <row r="1379">
          <cell r="B1379">
            <v>9114</v>
          </cell>
          <cell r="C1379" t="str">
            <v>TARIFA MES - PROFESIONAL CATEGORÍA 8 (NO INCLUYE FACTOR DE PRESTACIONES)</v>
          </cell>
          <cell r="D1379" t="str">
            <v>MES</v>
          </cell>
          <cell r="E1379">
            <v>4523000</v>
          </cell>
          <cell r="F1379" t="str">
            <v>Actualización 2022 -I + MO 2023</v>
          </cell>
          <cell r="G1379" t="str">
            <v>PRECIOS IDU</v>
          </cell>
        </row>
        <row r="1380">
          <cell r="B1380">
            <v>9115</v>
          </cell>
          <cell r="C1380" t="str">
            <v>EQUIPO DE TOPOGRAFÍA. INCLUYE TRÁNSITO, NIVEL Y ELEMENTOS COMPLEMENTARIOS - MES</v>
          </cell>
          <cell r="D1380" t="str">
            <v>MES</v>
          </cell>
          <cell r="E1380">
            <v>4103000</v>
          </cell>
          <cell r="F1380" t="str">
            <v>Actualización 2022 -I + MO 2023</v>
          </cell>
          <cell r="G1380" t="str">
            <v>PRECIOS IDU</v>
          </cell>
        </row>
        <row r="1381">
          <cell r="B1381">
            <v>9116</v>
          </cell>
          <cell r="C1381" t="str">
            <v>EQUIPO COMPLETO DE LABORATORIO - ESTUDIOS - DÍA</v>
          </cell>
          <cell r="D1381" t="str">
            <v>DIA</v>
          </cell>
          <cell r="E1381">
            <v>221000</v>
          </cell>
          <cell r="F1381" t="str">
            <v>Actualización 2022 -I + MO 2023</v>
          </cell>
          <cell r="G1381" t="str">
            <v>PRECIOS IDU</v>
          </cell>
        </row>
        <row r="1382">
          <cell r="B1382">
            <v>9117</v>
          </cell>
          <cell r="C1382" t="str">
            <v>EQUIPO COMPLETO DE LABORATORIO - ESTUDIOS - MES</v>
          </cell>
          <cell r="D1382" t="str">
            <v>MES</v>
          </cell>
          <cell r="E1382">
            <v>6399000</v>
          </cell>
          <cell r="F1382" t="str">
            <v>Actualización 2022 -I + MO 2023</v>
          </cell>
          <cell r="G1382" t="str">
            <v>PRECIOS IDU</v>
          </cell>
        </row>
        <row r="1383">
          <cell r="B1383">
            <v>9118</v>
          </cell>
          <cell r="C1383" t="str">
            <v>EQUIPO COMPLETO DE LABORATORIO - INTERVENTORIAS - DÍA</v>
          </cell>
          <cell r="D1383" t="str">
            <v>DIA</v>
          </cell>
          <cell r="E1383">
            <v>382000</v>
          </cell>
          <cell r="F1383" t="str">
            <v>Actualización 2022 -I + MO 2023</v>
          </cell>
          <cell r="G1383" t="str">
            <v>PRECIOS IDU</v>
          </cell>
        </row>
        <row r="1384">
          <cell r="B1384">
            <v>9119</v>
          </cell>
          <cell r="C1384" t="str">
            <v>EQUIPO COMPLETO DE LABORATORIO - INTERVENTORIAS - MES</v>
          </cell>
          <cell r="D1384" t="str">
            <v>MES</v>
          </cell>
          <cell r="E1384">
            <v>11312000</v>
          </cell>
          <cell r="F1384" t="str">
            <v>Actualización 2022 -I + MO 2023</v>
          </cell>
          <cell r="G1384" t="str">
            <v>PRECIOS IDU</v>
          </cell>
        </row>
        <row r="1385">
          <cell r="B1385">
            <v>9120</v>
          </cell>
          <cell r="C1385" t="str">
            <v>EQUIPO COMPLETO DE BATIMETRIA, HIDROMETRIA O SEDIMENTOMETRIA - DÍA</v>
          </cell>
          <cell r="D1385" t="str">
            <v>DIA</v>
          </cell>
          <cell r="E1385">
            <v>273000</v>
          </cell>
          <cell r="F1385" t="str">
            <v>Actualización 2022 -I + MO 2023</v>
          </cell>
          <cell r="G1385" t="str">
            <v>PRECIOS IDU</v>
          </cell>
        </row>
        <row r="1386">
          <cell r="B1386">
            <v>9121</v>
          </cell>
          <cell r="C1386" t="str">
            <v>EQUIPO COMPLETO DE BATIMETRIA, HIDROMETRIA O SEDIMENTOMETRIA - MES</v>
          </cell>
          <cell r="D1386" t="str">
            <v>MES</v>
          </cell>
          <cell r="E1386">
            <v>8211000</v>
          </cell>
          <cell r="F1386" t="str">
            <v>Actualización 2022 -I + MO 2023</v>
          </cell>
          <cell r="G1386" t="str">
            <v>PRECIOS IDU</v>
          </cell>
        </row>
        <row r="1387">
          <cell r="B1387">
            <v>9122</v>
          </cell>
          <cell r="C1387" t="str">
            <v xml:space="preserve"> PLOTTER - DÍA</v>
          </cell>
          <cell r="D1387" t="str">
            <v>DIA</v>
          </cell>
          <cell r="E1387">
            <v>41675</v>
          </cell>
          <cell r="F1387" t="str">
            <v>Actualización 2022 -I + MO 2023</v>
          </cell>
          <cell r="G1387" t="str">
            <v>PRECIOS IDU</v>
          </cell>
        </row>
        <row r="1388">
          <cell r="B1388">
            <v>9123</v>
          </cell>
          <cell r="C1388" t="str">
            <v>PLOTTER - MES</v>
          </cell>
          <cell r="D1388" t="str">
            <v>MES</v>
          </cell>
          <cell r="E1388">
            <v>1254999</v>
          </cell>
          <cell r="F1388" t="str">
            <v>Actualización 2022 -I + MO 2023</v>
          </cell>
          <cell r="G1388" t="str">
            <v>PRECIOS IDU</v>
          </cell>
        </row>
        <row r="1389">
          <cell r="B1389">
            <v>9124</v>
          </cell>
          <cell r="C1389" t="str">
            <v>DISTANCIOMETRO  (Incluyendo tránsito y Estación Total) - Capacidad de Lectura hasta 1500m</v>
          </cell>
          <cell r="D1389" t="str">
            <v>DIA</v>
          </cell>
          <cell r="E1389">
            <v>268000</v>
          </cell>
          <cell r="F1389" t="str">
            <v>Actualización 2022 -I + MO 2023</v>
          </cell>
          <cell r="G1389" t="str">
            <v>PRECIOS IDU</v>
          </cell>
        </row>
        <row r="1390">
          <cell r="B1390">
            <v>9125</v>
          </cell>
          <cell r="C1390" t="str">
            <v>DISTANCIOMETRO  (Incluyendo tránsito y Estación Total) - Capacidad de Lectura hasta 1500m.</v>
          </cell>
          <cell r="D1390" t="str">
            <v>MES</v>
          </cell>
          <cell r="E1390">
            <v>8016000</v>
          </cell>
          <cell r="F1390" t="str">
            <v>Actualización 2022 -I + MO 2023</v>
          </cell>
          <cell r="G1390" t="str">
            <v>PRECIOS IDU</v>
          </cell>
        </row>
        <row r="1391">
          <cell r="B1391">
            <v>9143</v>
          </cell>
          <cell r="C1391" t="str">
            <v>TAPON HD EXTREMO LISO D= 3"</v>
          </cell>
          <cell r="D1391" t="str">
            <v>UN</v>
          </cell>
          <cell r="E1391">
            <v>58178</v>
          </cell>
          <cell r="F1391" t="str">
            <v>Actualización 2022 -I + MO 2023</v>
          </cell>
          <cell r="G1391">
            <v>58178</v>
          </cell>
        </row>
        <row r="1392">
          <cell r="B1392">
            <v>9144</v>
          </cell>
          <cell r="C1392" t="str">
            <v>PRUEBA HIDROSTÁTICA EN TUBERÍAS HASTA DE 12" TRAMOS MÁXIMO DE 500 ML</v>
          </cell>
          <cell r="D1392" t="str">
            <v>UN</v>
          </cell>
          <cell r="E1392">
            <v>654500</v>
          </cell>
          <cell r="F1392" t="str">
            <v>Actualización 2022 -I + MO 2023</v>
          </cell>
          <cell r="G1392" t="str">
            <v>PRECIOS IDU</v>
          </cell>
        </row>
        <row r="1393">
          <cell r="B1393">
            <v>9145</v>
          </cell>
          <cell r="C1393" t="str">
            <v>DESINFECCIÓN DE TUBERÍAS HASTA DE 12", POR TRAMOS.</v>
          </cell>
          <cell r="D1393" t="str">
            <v>UN</v>
          </cell>
          <cell r="E1393">
            <v>654500</v>
          </cell>
          <cell r="F1393" t="str">
            <v>Actualización 2022 -I + MO 2023</v>
          </cell>
          <cell r="G1393" t="str">
            <v>PRECIOS IDU</v>
          </cell>
        </row>
        <row r="1394">
          <cell r="B1394">
            <v>9146</v>
          </cell>
          <cell r="C1394" t="str">
            <v>DETECTORES DE DEMANDA VEHICULAR (CÁMARA) NO INCLUYE CABLES</v>
          </cell>
          <cell r="D1394" t="str">
            <v>UN</v>
          </cell>
          <cell r="E1394">
            <v>17062199</v>
          </cell>
          <cell r="F1394" t="str">
            <v>Actualización 2022 -I + MO 2023</v>
          </cell>
          <cell r="G1394" t="str">
            <v>PRECIOS IDU</v>
          </cell>
        </row>
        <row r="1395">
          <cell r="B1395">
            <v>9147</v>
          </cell>
          <cell r="C1395" t="str">
            <v>DETECTORES DE DEMANDA PEATONAL (BOTONES) NO INCLUYE CABLES</v>
          </cell>
          <cell r="D1395" t="str">
            <v>UN</v>
          </cell>
          <cell r="E1395">
            <v>1913706</v>
          </cell>
          <cell r="F1395" t="str">
            <v>Actualización 2022 -I + MO 2023</v>
          </cell>
          <cell r="G1395" t="str">
            <v>PRECIOS IDU</v>
          </cell>
        </row>
        <row r="1396">
          <cell r="B1396">
            <v>9148</v>
          </cell>
          <cell r="C1396" t="str">
            <v>TORRE DE ILUMINACIÓN. POTENCIA DE 2.4 A 3.8 KW - INCLUYE COMBUSTIBLE</v>
          </cell>
          <cell r="D1396" t="str">
            <v>MES</v>
          </cell>
          <cell r="E1396">
            <v>3505192</v>
          </cell>
          <cell r="F1396" t="str">
            <v>Actualización 2022 -I + MO 2023</v>
          </cell>
          <cell r="G1396" t="str">
            <v>PRECIOS IDU</v>
          </cell>
        </row>
        <row r="1397">
          <cell r="B1397">
            <v>9150</v>
          </cell>
          <cell r="C1397" t="str">
            <v>CONTROLADOR C900V CON CAPACIDAD PARA 16 GRUPOS VEHICULARES O PEATONALES. (Suministro, instalación y puesta en funcionamiento). CON POSIBILIDAD DE AMPLIACIÓN HASTA 32 GRUPOS, RELOJ EN TIEMPO REAL, 32</v>
          </cell>
          <cell r="D1397" t="str">
            <v>UN</v>
          </cell>
          <cell r="E1397">
            <v>128072248</v>
          </cell>
          <cell r="F1397" t="str">
            <v>Actualización 2022 -I + MO 2023</v>
          </cell>
          <cell r="G1397" t="str">
            <v>PRECIOS IDU</v>
          </cell>
        </row>
        <row r="1398">
          <cell r="B1398">
            <v>9151</v>
          </cell>
          <cell r="C1398" t="str">
            <v>CONTROLADOR C900V CON CAPACIDAD PARA 24 GRUPOS VEHICULARES O PEATONALES. (Suministro, instalación y puesta en funcionamiento). CON POSIBILIDAD DE AMPLIACIÓN HASTA 32 GRUPOS, RELOJ EN TIEMPO REAL, 32</v>
          </cell>
          <cell r="D1398" t="str">
            <v>UN</v>
          </cell>
          <cell r="E1398">
            <v>145471863</v>
          </cell>
          <cell r="F1398" t="str">
            <v>Actualización 2022 -I + MO 2023</v>
          </cell>
          <cell r="G1398" t="str">
            <v>PRECIOS IDU</v>
          </cell>
        </row>
        <row r="1399">
          <cell r="B1399">
            <v>9152</v>
          </cell>
          <cell r="C1399" t="str">
            <v>CONTROLADOR C900V CON CAPACIDAD PARA 32 GRUPOS VEHICULARES O PEATONALES. (Suministro, instalación y puesta en funcionamiento). CON POSIBILIDAD DE AMPLIACIÓN HASTA 32 GRUPOS, RELOJ EN TIEMPO REAL, 32</v>
          </cell>
          <cell r="D1399" t="str">
            <v>UN</v>
          </cell>
          <cell r="E1399">
            <v>161839084</v>
          </cell>
          <cell r="F1399" t="str">
            <v>Actualización 2022 -I + MO 2023</v>
          </cell>
          <cell r="G1399" t="str">
            <v>PRECIOS IDU</v>
          </cell>
        </row>
        <row r="1400">
          <cell r="B1400">
            <v>9159</v>
          </cell>
          <cell r="C1400" t="str">
            <v>ALQUILER ENTIBADO DESLIZANTE E2, RANGO PROFUNDIDAD DE EXCAVACIÓN: 3.0 M &lt; H &lt;= 4.8 M. INCL. ACCESORIOS Y ELEMENTOS DE FIJACIÓN</v>
          </cell>
          <cell r="D1400" t="str">
            <v>M2/MES</v>
          </cell>
          <cell r="E1400">
            <v>135660</v>
          </cell>
          <cell r="F1400" t="str">
            <v>Actualización 2022 -I + MO 2023</v>
          </cell>
          <cell r="G1400" t="str">
            <v>PRECIOS IDU</v>
          </cell>
        </row>
        <row r="1401">
          <cell r="B1401">
            <v>9164</v>
          </cell>
          <cell r="C1401" t="str">
            <v>ALQUILER DE VEHICULO: CAMPERO, PICK-UP, CAMIONETA, CAMION O SIMILAR MAYOR A 2000cc DE CILINDRADA, MODELO 2022 A 2019. 100% DE LA TARIFA ESTABLECIDA. INCLUYE TODOS LOS COSTOS DE OPERACIÓN Y MANTENIMIENTO EXCEPTO EL SALARIO DEL CONDUCTOR.</v>
          </cell>
          <cell r="D1401" t="str">
            <v>DIA</v>
          </cell>
          <cell r="E1401">
            <v>344000</v>
          </cell>
          <cell r="F1401" t="str">
            <v>Actualización 2022 -I + MO 2023</v>
          </cell>
          <cell r="G1401" t="str">
            <v>PRECIOS IDU</v>
          </cell>
        </row>
        <row r="1402">
          <cell r="B1402">
            <v>9165</v>
          </cell>
          <cell r="C1402" t="str">
            <v>ALQUILER DE VEHICULO: CAMPERO, PICK-UP, CAMIONETA, CAMION O SIMILAR DE 1300cc A 2000cc DE CILINDRADA, MODELO 2022 A 2019. 100% DE LA TARIFA ESTABLECIDA. INCLUYE TODOS LOS COSTOS DE OPERACIÓN Y MANTENIMIENTO EXCEPTO EL SALARIO DEL CONDUCTOR</v>
          </cell>
          <cell r="D1402" t="str">
            <v>MES</v>
          </cell>
          <cell r="E1402">
            <v>7265000</v>
          </cell>
          <cell r="F1402" t="str">
            <v>Actualización 2022 -I + MO 2023</v>
          </cell>
          <cell r="G1402" t="str">
            <v>PRECIOS IDU</v>
          </cell>
        </row>
        <row r="1403">
          <cell r="B1403">
            <v>9166</v>
          </cell>
          <cell r="C1403" t="str">
            <v>ALQUILER DE VEHICULO: CAMPERO, PICK-UP, CAMIONETA, CAMION O SIMILAR MAYOR A 2000cc DE CILINDRADA, MODELO 2022 A 2019. 100% DE LA TARIFA ESTABLECIDA. INCLUYE TODOS LOS COSTOS DE OPERACIÓN Y MANTENIMIENTO EXCEPTO EL SALARIO DEL CONDUCTOR</v>
          </cell>
          <cell r="D1403" t="str">
            <v>MES</v>
          </cell>
          <cell r="E1403">
            <v>10378000</v>
          </cell>
          <cell r="F1403" t="str">
            <v>Actualización 2022 -I + MO 2023</v>
          </cell>
          <cell r="G1403" t="str">
            <v>PRECIOS IDU</v>
          </cell>
        </row>
        <row r="1404">
          <cell r="B1404">
            <v>9167</v>
          </cell>
          <cell r="C1404" t="str">
            <v>ALQUILER DE VEHICULO: CAMPERO, PICK-UP, CAMIONETA, CAMION O SIMILAR CON CAPACIDAD DE CARGA DE 3 TON O MAS, MODELO 2022 A 2019. 100% DE LA TARIFA ESTABLECIDA. INCLUYE TODOS LOS COSTOS DE OPERACIÓN Y MANTENIMIENTO EXCEPTO EL SALARIO DEL CONDUCTOR.</v>
          </cell>
          <cell r="D1404" t="str">
            <v>DIA</v>
          </cell>
          <cell r="E1404">
            <v>471000</v>
          </cell>
          <cell r="F1404" t="str">
            <v>Actualización 2022 -I + MO 2023</v>
          </cell>
          <cell r="G1404" t="str">
            <v>PRECIOS IDU</v>
          </cell>
        </row>
        <row r="1405">
          <cell r="B1405">
            <v>9168</v>
          </cell>
          <cell r="C1405" t="str">
            <v>ALQUILER DE VEHICULO: CAMPERO, PICK-UP, CAMIONETA, CAMION O SIMILAR CON CAPACIDAD DE CARGA DE 3 TON O MAS, MODELO 2022 A 2019. 100% DE LA TARIFA ESTABLECIDA. INCLUYE TODOS LOS COSTOS DE OPERACIÓN Y MANTENIMIENTO EXCEPTO EL SALARIO DEL CONDUCTOR</v>
          </cell>
          <cell r="D1405" t="str">
            <v>MES</v>
          </cell>
          <cell r="E1405">
            <v>14121000</v>
          </cell>
          <cell r="F1405" t="str">
            <v>Actualización 2022 -I + MO 2023</v>
          </cell>
          <cell r="G1405" t="str">
            <v>PRECIOS IDU</v>
          </cell>
        </row>
        <row r="1406">
          <cell r="B1406">
            <v>9169</v>
          </cell>
          <cell r="C1406" t="str">
            <v>PALETA PARE-SIGA REGLAMENTADA</v>
          </cell>
          <cell r="D1406" t="str">
            <v>UN</v>
          </cell>
          <cell r="E1406">
            <v>29750</v>
          </cell>
          <cell r="F1406" t="str">
            <v>Actualización 2022 -I + MO 2023</v>
          </cell>
          <cell r="G1406" t="str">
            <v>PRECIOS IDU</v>
          </cell>
        </row>
        <row r="1407">
          <cell r="B1407">
            <v>9170</v>
          </cell>
          <cell r="C1407" t="str">
            <v>ARANDELA (Kg)</v>
          </cell>
          <cell r="D1407" t="str">
            <v>KG</v>
          </cell>
          <cell r="E1407">
            <v>9508</v>
          </cell>
          <cell r="F1407" t="str">
            <v>Actualización 2022 -I + MO 2023</v>
          </cell>
          <cell r="G1407" t="str">
            <v>PRECIOS IDU</v>
          </cell>
        </row>
        <row r="1408">
          <cell r="B1408">
            <v>9171</v>
          </cell>
          <cell r="C1408" t="str">
            <v>TORNILLO (Kg)</v>
          </cell>
          <cell r="D1408" t="str">
            <v>KG</v>
          </cell>
          <cell r="E1408">
            <v>7994</v>
          </cell>
          <cell r="F1408" t="str">
            <v>Actualización 2022 -I + MO 2023</v>
          </cell>
          <cell r="G1408" t="str">
            <v>PRECIOS IDU</v>
          </cell>
        </row>
        <row r="1409">
          <cell r="B1409">
            <v>9172</v>
          </cell>
          <cell r="C1409" t="str">
            <v>TRANSPORTE DE EQUIPO MENOR A UNA TONELADA POR VIAJE. INCLUYE ESCOLTA</v>
          </cell>
          <cell r="D1409" t="str">
            <v>VIAJE</v>
          </cell>
          <cell r="E1409">
            <v>122376</v>
          </cell>
          <cell r="F1409" t="str">
            <v>Actualización 2022 -I + MO 2023</v>
          </cell>
          <cell r="G1409" t="str">
            <v>PRECIOS IDU</v>
          </cell>
        </row>
        <row r="1410">
          <cell r="B1410">
            <v>9176</v>
          </cell>
          <cell r="C1410" t="str">
            <v>PLUMA GRÚA A COMBUSTIÓN - CAPACIDAD DE CARGA DE  250 A 300 KG. GUAYA DE 35m. NO INCLUYE COMBUSTIBLE</v>
          </cell>
          <cell r="D1410" t="str">
            <v>MES</v>
          </cell>
          <cell r="E1410">
            <v>510510</v>
          </cell>
          <cell r="F1410" t="str">
            <v>Actualización 2022 -I + MO 2023</v>
          </cell>
          <cell r="G1410" t="str">
            <v>PRECIOS IDU</v>
          </cell>
        </row>
        <row r="1411">
          <cell r="B1411">
            <v>9184</v>
          </cell>
          <cell r="C1411" t="str">
            <v>SEÑAL VERTICAL GRUPO DE INFORMATIVAS TIPO RECTANGULO (60cm x 75cm)</v>
          </cell>
          <cell r="D1411" t="str">
            <v>UN</v>
          </cell>
          <cell r="E1411">
            <v>257683</v>
          </cell>
          <cell r="F1411" t="str">
            <v>Actualización 2022 -I + MO 2023</v>
          </cell>
          <cell r="G1411" t="str">
            <v>PRECIOS IDU</v>
          </cell>
        </row>
        <row r="1412">
          <cell r="B1412">
            <v>9185</v>
          </cell>
          <cell r="C1412" t="str">
            <v>SONORIZADORES PARA INVIDENTES</v>
          </cell>
          <cell r="D1412" t="str">
            <v>UN</v>
          </cell>
          <cell r="E1412">
            <v>5726009</v>
          </cell>
          <cell r="F1412" t="str">
            <v>Actualización 2022 -I + MO 2023</v>
          </cell>
          <cell r="G1412" t="str">
            <v>PRECIOS IDU</v>
          </cell>
        </row>
        <row r="1413">
          <cell r="B1413">
            <v>9186</v>
          </cell>
          <cell r="C1413" t="str">
            <v>TRANSFORMADOR MONOFASICO 15 KVA (TENSION PRIMARIA DE 13.200, TENSION SECUNDARIA 240/120V ABB</v>
          </cell>
          <cell r="D1413" t="str">
            <v>UN</v>
          </cell>
          <cell r="E1413">
            <v>3291842</v>
          </cell>
          <cell r="F1413" t="str">
            <v>Actualización 2022 -I + MO 2023</v>
          </cell>
          <cell r="G1413" t="str">
            <v>PRECIOS IDU</v>
          </cell>
        </row>
        <row r="1414">
          <cell r="B1414">
            <v>9187</v>
          </cell>
          <cell r="C1414" t="str">
            <v>POSTE TIPO MÉNSULA T2 (3.50m) EN TUBO SCH 40 GALVANIZADO Y PINTADO.</v>
          </cell>
          <cell r="D1414" t="str">
            <v>UN</v>
          </cell>
          <cell r="E1414">
            <v>3993521</v>
          </cell>
          <cell r="F1414" t="str">
            <v>Actualización 2022 -I + MO 2023</v>
          </cell>
          <cell r="G1414" t="str">
            <v>PRECIOS IDU</v>
          </cell>
        </row>
        <row r="1415">
          <cell r="B1415">
            <v>9188</v>
          </cell>
          <cell r="C1415" t="str">
            <v>POSTE TIPO MÉNSULA T2 (4.50m) EN TUBO SCH 40 GALVANIZADO Y PINTADO.</v>
          </cell>
          <cell r="D1415" t="str">
            <v>UN</v>
          </cell>
          <cell r="E1415">
            <v>4232830</v>
          </cell>
          <cell r="F1415" t="str">
            <v>Actualización 2022 -I + MO 2023</v>
          </cell>
          <cell r="G1415" t="str">
            <v>PRECIOS IDU</v>
          </cell>
        </row>
        <row r="1416">
          <cell r="B1416">
            <v>9189</v>
          </cell>
          <cell r="C1416" t="str">
            <v>POSTE TIPO MÉNSULA T2 (6.50m) EN TUBO SCH 40 GALVANIZADO Y PINTADO.</v>
          </cell>
          <cell r="D1416" t="str">
            <v>UN</v>
          </cell>
          <cell r="E1416">
            <v>5189947</v>
          </cell>
          <cell r="F1416" t="str">
            <v>Actualización 2022 -I + MO 2023</v>
          </cell>
          <cell r="G1416" t="str">
            <v>PRECIOS IDU</v>
          </cell>
        </row>
        <row r="1417">
          <cell r="B1417">
            <v>9190</v>
          </cell>
          <cell r="C1417" t="str">
            <v>POSTE TIPO MÉNSULA T2 (8.50m) EN TUBO SCH 40 GALVANIZADO Y PINTADO.</v>
          </cell>
          <cell r="D1417" t="str">
            <v>UN</v>
          </cell>
          <cell r="E1417">
            <v>11890004</v>
          </cell>
          <cell r="F1417" t="str">
            <v>Actualización 2022 -I + MO 2023</v>
          </cell>
          <cell r="G1417" t="str">
            <v>PRECIOS IDU</v>
          </cell>
        </row>
        <row r="1418">
          <cell r="B1418">
            <v>9191</v>
          </cell>
          <cell r="C1418" t="str">
            <v>SEMAFORO VEHICULAR DE POLICARBONATO (3x200), LENTES DE POLICARBONATO DE 8", TRES LUCES, SISTEMA DE ILUMINACIÓN A LEDS. TIPO MENSULA.</v>
          </cell>
          <cell r="D1418" t="str">
            <v>UN</v>
          </cell>
          <cell r="E1418">
            <v>4640076</v>
          </cell>
          <cell r="F1418" t="str">
            <v>Actualización 2022 -I + MO 2023</v>
          </cell>
          <cell r="G1418" t="str">
            <v>PRECIOS IDU</v>
          </cell>
        </row>
        <row r="1419">
          <cell r="B1419">
            <v>9192</v>
          </cell>
          <cell r="C1419" t="str">
            <v>SEMAFORO VEHICULAR DE POLICARBONATO (3x200), LENTES DE POLICARBONATO DE 8", TRES LUCES, SISTEMA DE ILUMINACIÓN A LEDS. FLECHA DE GIRO TIPO MENSULA.</v>
          </cell>
          <cell r="D1419" t="str">
            <v>UN</v>
          </cell>
          <cell r="E1419">
            <v>4473226</v>
          </cell>
          <cell r="F1419" t="str">
            <v>Actualización 2022 -I + MO 2023</v>
          </cell>
          <cell r="G1419" t="str">
            <v>PRECIOS IDU</v>
          </cell>
        </row>
        <row r="1420">
          <cell r="B1420">
            <v>9193</v>
          </cell>
          <cell r="C1420" t="str">
            <v>SEMAFORO VEHICULAR DE POLICARBONATO (3x200), LENTES DE POLICARBONATO DE 8", TRES LUCES, SISTEMA DE ILUMINACIÓN A LEDS. FLECHA DE GIRO TIPO MASTIL.</v>
          </cell>
          <cell r="D1420" t="str">
            <v>UN</v>
          </cell>
          <cell r="E1420">
            <v>3938351</v>
          </cell>
          <cell r="F1420" t="str">
            <v>Actualización 2022 -I + MO 2023</v>
          </cell>
          <cell r="G1420" t="str">
            <v>PRECIOS IDU</v>
          </cell>
        </row>
        <row r="1421">
          <cell r="B1421">
            <v>9194</v>
          </cell>
          <cell r="C1421" t="str">
            <v>SEMAFORO VEHICULAR DE POLICARBONATO (3x200), LENTES DE POLICARBONATO DE 8", TRES LUCES, SISTEMA DE ILUMINACIÓN A LEDS. TIPO MASTIL.</v>
          </cell>
          <cell r="D1421" t="str">
            <v>UN</v>
          </cell>
          <cell r="E1421">
            <v>40940819</v>
          </cell>
          <cell r="F1421" t="str">
            <v>Actualización 2022 -I + MO 2023</v>
          </cell>
          <cell r="G1421" t="str">
            <v>PRECIOS IDU</v>
          </cell>
        </row>
        <row r="1422">
          <cell r="B1422">
            <v>9197</v>
          </cell>
          <cell r="C1422" t="str">
            <v>CONCRETO MR41 COLOR OCRE.</v>
          </cell>
          <cell r="D1422" t="str">
            <v>M3</v>
          </cell>
          <cell r="E1422">
            <v>728875</v>
          </cell>
          <cell r="F1422" t="str">
            <v>Actualización 2022 -I + MO 2023</v>
          </cell>
          <cell r="G1422" t="str">
            <v>PRECIOS IDU</v>
          </cell>
        </row>
        <row r="1423">
          <cell r="B1423">
            <v>9199</v>
          </cell>
          <cell r="C1423" t="str">
            <v>CONCRETO MR41 COLOR GRIS GRAVA 1" (280 Kg/cm2)</v>
          </cell>
          <cell r="D1423" t="str">
            <v>M3</v>
          </cell>
          <cell r="E1423">
            <v>440300</v>
          </cell>
          <cell r="F1423" t="str">
            <v>Actualización 2022 -I + MO 2023</v>
          </cell>
          <cell r="G1423" t="str">
            <v>PRECIOS IDU</v>
          </cell>
        </row>
        <row r="1424">
          <cell r="B1424">
            <v>9200</v>
          </cell>
          <cell r="C1424" t="str">
            <v>SEÑAL VERTICAL GRUPO DE PREVENTIVAS TIPO CUADRADO (75cm x 75cm)</v>
          </cell>
          <cell r="D1424" t="str">
            <v>UN</v>
          </cell>
          <cell r="E1424">
            <v>322103</v>
          </cell>
          <cell r="F1424" t="str">
            <v>Actualización 2022 -I + MO 2023</v>
          </cell>
          <cell r="G1424" t="str">
            <v>PRECIOS IDU</v>
          </cell>
        </row>
        <row r="1425">
          <cell r="B1425">
            <v>9201</v>
          </cell>
          <cell r="C1425" t="str">
            <v>SEÑAL VERTICAL GRUPO DE PREVENTIVAS SP-40 TIPO RECTANGULO (120cm x 40cm)</v>
          </cell>
          <cell r="D1425" t="str">
            <v>UN</v>
          </cell>
          <cell r="E1425">
            <v>322103</v>
          </cell>
          <cell r="F1425" t="str">
            <v>Actualización 2022 -I + MO 2023</v>
          </cell>
          <cell r="G1425" t="str">
            <v>PRECIOS IDU</v>
          </cell>
        </row>
        <row r="1426">
          <cell r="B1426">
            <v>9202</v>
          </cell>
          <cell r="C1426" t="str">
            <v>SEÑAL VERTICAL GRUPO DE REGLAMENTARIAS TIPO CIRCULO D= 75cm</v>
          </cell>
          <cell r="D1426" t="str">
            <v>UN</v>
          </cell>
          <cell r="E1426">
            <v>322103</v>
          </cell>
          <cell r="F1426" t="str">
            <v>Actualización 2022 -I + MO 2023</v>
          </cell>
          <cell r="G1426" t="str">
            <v>PRECIOS IDU</v>
          </cell>
        </row>
        <row r="1427">
          <cell r="B1427">
            <v>9203</v>
          </cell>
          <cell r="C1427" t="str">
            <v>SEÑAL VERTICAL GRUPO DE REGLAMENTARIAS SR-01 TIPO OCTAGONO CON ALTURA DE 75cm</v>
          </cell>
          <cell r="D1427" t="str">
            <v>UN</v>
          </cell>
          <cell r="E1427">
            <v>322103</v>
          </cell>
          <cell r="F1427" t="str">
            <v>Actualización 2022 -I + MO 2023</v>
          </cell>
          <cell r="G1427" t="str">
            <v>PRECIOS IDU</v>
          </cell>
        </row>
        <row r="1428">
          <cell r="B1428">
            <v>9204</v>
          </cell>
          <cell r="C1428" t="str">
            <v>SEÑAL VERTICAL GRUPO DE REGLAMENTARIAS SR-02 TIPO TRIANGULO EQUILATERO 75cm DE LADO</v>
          </cell>
          <cell r="D1428" t="str">
            <v>UN</v>
          </cell>
          <cell r="E1428">
            <v>322103</v>
          </cell>
          <cell r="F1428" t="str">
            <v>Actualización 2022 -I + MO 2023</v>
          </cell>
          <cell r="G1428" t="str">
            <v>PRECIOS IDU</v>
          </cell>
        </row>
        <row r="1429">
          <cell r="B1429">
            <v>9209</v>
          </cell>
          <cell r="C1429" t="str">
            <v>BARRICADA METALICA TIPO IDU CON CERRADO REFLECTIVO NARANJA Y BLANCO GRADO INGENIERIA, MEDIDAS: 2.40m x 1.50m - 3 BANDEJAS DE 20cm x 2.40m. TABLERO DE DESVIO DE 60cm</v>
          </cell>
          <cell r="D1429" t="str">
            <v>UN</v>
          </cell>
          <cell r="E1429">
            <v>296335</v>
          </cell>
          <cell r="F1429" t="str">
            <v>Actualización 2022 -I + MO 2023</v>
          </cell>
          <cell r="G1429" t="str">
            <v>PRECIOS IDU</v>
          </cell>
        </row>
        <row r="1430">
          <cell r="B1430">
            <v>9210</v>
          </cell>
          <cell r="C1430" t="str">
            <v>GRÚA REMOLQUE TIPO PLANCHÓN.  INCLUYE CONDUCTOR Y COMBUSTIBLE - INCLUYE MOVILIZACIÓN Y DESMOVILIZACIÓN</v>
          </cell>
          <cell r="D1430" t="str">
            <v>DIA</v>
          </cell>
          <cell r="E1430">
            <v>1161869</v>
          </cell>
          <cell r="F1430" t="str">
            <v>Actualización 2022 -I + MO 2023</v>
          </cell>
          <cell r="G1430" t="str">
            <v>PRECIOS IDU</v>
          </cell>
        </row>
        <row r="1431">
          <cell r="B1431">
            <v>9211</v>
          </cell>
          <cell r="C1431" t="str">
            <v>PASACALLE  IMPRESO EN LONA BANNER (7.00m x 1.00m) INCLUYE PALOS A LOS EXTREMOS</v>
          </cell>
          <cell r="D1431" t="str">
            <v>UN</v>
          </cell>
          <cell r="E1431">
            <v>285705</v>
          </cell>
          <cell r="F1431" t="str">
            <v>Actualización 2022 -I + MO 2023</v>
          </cell>
          <cell r="G1431" t="str">
            <v>PRECIOS IDU</v>
          </cell>
        </row>
        <row r="1432">
          <cell r="B1432">
            <v>9216</v>
          </cell>
          <cell r="C1432" t="str">
            <v>CARGA PUNTUAL EN MUESTRAS DE ROCA INTACTA. Norma técnica: ASTM D5731 - 16.</v>
          </cell>
          <cell r="D1432" t="str">
            <v>UN</v>
          </cell>
          <cell r="E1432">
            <v>107100</v>
          </cell>
          <cell r="F1432" t="str">
            <v>Actualización 2022 -I + MO 2023</v>
          </cell>
          <cell r="G1432">
            <v>107100</v>
          </cell>
        </row>
        <row r="1433">
          <cell r="B1433">
            <v>9217</v>
          </cell>
          <cell r="C1433" t="str">
            <v>MÉTODO PARA LA DETERMINACIÓN DEL ÍNDICE DE DESLEIMIENTO - DURABILIDAD DE LUTITAS Y OTRAS ROCAS DÉBILES. Norma técnica: INV E 236-13 ASTM D4644 - 16.</v>
          </cell>
          <cell r="D1433" t="str">
            <v>UN</v>
          </cell>
          <cell r="E1433">
            <v>208488</v>
          </cell>
          <cell r="F1433" t="str">
            <v>Actualización 2022 -I + MO 2023</v>
          </cell>
          <cell r="G1433" t="str">
            <v>PRECIOS IDU</v>
          </cell>
        </row>
        <row r="1434">
          <cell r="B1434">
            <v>9219</v>
          </cell>
          <cell r="C1434" t="str">
            <v>RESISTENCIA A LA TRACCIÓN INDIRECTA DE MUESTRAS DE ROCA INTACTA. Norma técnica: ASTM D3967 - 16.</v>
          </cell>
          <cell r="D1434" t="str">
            <v>UN</v>
          </cell>
          <cell r="E1434">
            <v>95200</v>
          </cell>
          <cell r="F1434" t="str">
            <v>Actualización 2022 -I + MO 2023</v>
          </cell>
          <cell r="G1434" t="str">
            <v>PRECIOS IDU</v>
          </cell>
        </row>
        <row r="1435">
          <cell r="B1435">
            <v>9229</v>
          </cell>
          <cell r="C1435" t="str">
            <v>JUEGO DE ARO Y TAPA EN HF PARA CAMARA T-13 Y T-14 NORMA ETB</v>
          </cell>
          <cell r="D1435" t="str">
            <v>JGO</v>
          </cell>
          <cell r="E1435">
            <v>375183</v>
          </cell>
          <cell r="F1435" t="str">
            <v>Actualización 2022 -I + MO 2023</v>
          </cell>
          <cell r="G1435">
            <v>375183</v>
          </cell>
        </row>
        <row r="1436">
          <cell r="B1436">
            <v>9247</v>
          </cell>
          <cell r="C1436" t="str">
            <v>LAMINA ALVEOLAR POLICARBONATO 6 MM</v>
          </cell>
          <cell r="D1436" t="str">
            <v>M2</v>
          </cell>
          <cell r="E1436">
            <v>38741</v>
          </cell>
          <cell r="F1436" t="str">
            <v>Actualización 2022 -I + MO 2023</v>
          </cell>
          <cell r="G1436" t="str">
            <v>PRECIOS IDU</v>
          </cell>
        </row>
        <row r="1437">
          <cell r="B1437">
            <v>9253</v>
          </cell>
          <cell r="C1437" t="str">
            <v>EQUIPO ANDROIDE CON GPS, CAMARA Y WIFI</v>
          </cell>
          <cell r="D1437" t="str">
            <v>UN</v>
          </cell>
          <cell r="E1437">
            <v>210000</v>
          </cell>
          <cell r="F1437" t="str">
            <v>Actualización 2022 -I + MO 2023</v>
          </cell>
          <cell r="G1437" t="str">
            <v>PRECIOS IDU</v>
          </cell>
        </row>
        <row r="1438">
          <cell r="B1438">
            <v>9254</v>
          </cell>
          <cell r="C1438" t="str">
            <v>TARIFA JORNAL - PROFESIONAL CATEGORÍA 6 (NO INCLUYE FACTOR DE PRESTACIONES)</v>
          </cell>
          <cell r="D1438" t="str">
            <v>JR</v>
          </cell>
          <cell r="E1438">
            <v>211300</v>
          </cell>
          <cell r="F1438" t="str">
            <v>Actualización 2022 -I + MO 2023</v>
          </cell>
          <cell r="G1438" t="str">
            <v>PRECIOS IDU</v>
          </cell>
        </row>
        <row r="1439">
          <cell r="B1439">
            <v>9255</v>
          </cell>
          <cell r="C1439" t="str">
            <v>CONCRETO MR43 DE RESISTENCIA ACELERADA (7 días)</v>
          </cell>
          <cell r="D1439" t="str">
            <v>M3</v>
          </cell>
          <cell r="E1439">
            <v>469255</v>
          </cell>
          <cell r="F1439" t="str">
            <v>Actualización 2022 -I + MO 2023</v>
          </cell>
          <cell r="G1439" t="str">
            <v>PRECIOS IDU</v>
          </cell>
        </row>
        <row r="1440">
          <cell r="B1440">
            <v>9256</v>
          </cell>
          <cell r="C1440" t="str">
            <v>TUBERIA CONCRETO REF. CL.V D=24" (60cm)</v>
          </cell>
          <cell r="D1440" t="str">
            <v>ML</v>
          </cell>
          <cell r="E1440">
            <v>658175</v>
          </cell>
          <cell r="F1440" t="str">
            <v>Actualización 2022 -I + MO 2023</v>
          </cell>
          <cell r="G1440" t="str">
            <v>PRECIOS IDU</v>
          </cell>
        </row>
        <row r="1441">
          <cell r="B1441">
            <v>9257</v>
          </cell>
          <cell r="C1441" t="str">
            <v>TUBERIA CONCRETO REF. CL.V D=27" (70 cm)</v>
          </cell>
          <cell r="D1441" t="str">
            <v>ML</v>
          </cell>
          <cell r="E1441">
            <v>878472</v>
          </cell>
          <cell r="F1441" t="str">
            <v>Actualización 2022 -I + MO 2023</v>
          </cell>
          <cell r="G1441" t="str">
            <v>PRECIOS IDU</v>
          </cell>
        </row>
        <row r="1442">
          <cell r="B1442">
            <v>9259</v>
          </cell>
          <cell r="C1442" t="str">
            <v>TUBERIA CONCRETO REF. CL.V D=40´ (100 cm)</v>
          </cell>
          <cell r="D1442" t="str">
            <v>ML</v>
          </cell>
          <cell r="E1442">
            <v>1727694</v>
          </cell>
          <cell r="F1442" t="str">
            <v>Actualización 2022 -I + MO 2023</v>
          </cell>
          <cell r="G1442" t="str">
            <v>PRECIOS IDU</v>
          </cell>
        </row>
        <row r="1443">
          <cell r="B1443">
            <v>9260</v>
          </cell>
          <cell r="C1443" t="str">
            <v>CRUZ HD  12" x 6" JH (JUNTA HIDRAULICA)</v>
          </cell>
          <cell r="D1443" t="str">
            <v>UN</v>
          </cell>
          <cell r="E1443">
            <v>2590107</v>
          </cell>
          <cell r="F1443" t="str">
            <v>Actualización 2022 -I + MO 2023</v>
          </cell>
          <cell r="G1443" t="str">
            <v>PRECIOS IDU</v>
          </cell>
        </row>
        <row r="1444">
          <cell r="B1444">
            <v>9266</v>
          </cell>
          <cell r="C1444" t="str">
            <v>JUEGO RUEDA GIRATORIA SENCILLA - IDRD NIÑOS (1 - 5 AÑOS) SUMINISTRO E INSTALACION. SEGUN ESPECIFICACIONES IDRD</v>
          </cell>
          <cell r="D1444" t="str">
            <v>UN</v>
          </cell>
          <cell r="E1444">
            <v>4313750</v>
          </cell>
          <cell r="F1444" t="str">
            <v>Actualización 2022 -I + MO 2023</v>
          </cell>
          <cell r="G1444" t="str">
            <v>PRECIOS IDU</v>
          </cell>
        </row>
        <row r="1445">
          <cell r="B1445">
            <v>9269</v>
          </cell>
          <cell r="C1445" t="str">
            <v>ESTRUCTURA MICROFUTBOL. SUMINISTRO E INSTALACION. SEGUN ESPECIFICACIONES IDRD</v>
          </cell>
          <cell r="D1445" t="str">
            <v>JGO</v>
          </cell>
          <cell r="E1445">
            <v>2142000</v>
          </cell>
          <cell r="F1445" t="str">
            <v>Actualización 2022 -I + MO 2023</v>
          </cell>
          <cell r="G1445" t="str">
            <v>PRECIOS IDU</v>
          </cell>
        </row>
        <row r="1446">
          <cell r="B1446">
            <v>9270</v>
          </cell>
          <cell r="C1446" t="str">
            <v>ESTRUCTURA BALONCESTO CON TABLERO ANTIBANDALICO. SUMINISTRO E INSTALACION. SEGUN ESPECIFICACIONES IDRD</v>
          </cell>
          <cell r="D1446" t="str">
            <v>JGO</v>
          </cell>
          <cell r="E1446">
            <v>5117000</v>
          </cell>
          <cell r="F1446" t="str">
            <v>Actualización 2022 -I + MO 2023</v>
          </cell>
          <cell r="G1446" t="str">
            <v>PRECIOS IDU</v>
          </cell>
        </row>
        <row r="1447">
          <cell r="B1447">
            <v>9271</v>
          </cell>
          <cell r="C1447" t="str">
            <v>CERRAMIENTO CONTRA IMPACTO IDRD h= 5.0m</v>
          </cell>
          <cell r="D1447" t="str">
            <v>ML</v>
          </cell>
          <cell r="E1447">
            <v>1130500</v>
          </cell>
          <cell r="F1447" t="str">
            <v>Actualización 2022 -I + MO 2023</v>
          </cell>
          <cell r="G1447" t="str">
            <v>PRECIOS IDU</v>
          </cell>
        </row>
        <row r="1448">
          <cell r="B1448">
            <v>9275</v>
          </cell>
          <cell r="C1448" t="str">
            <v>CORTE DIRECTO EN CONDICIÓN UU, NO CONSOLIDADA - NO DRENADA (3 PUNTOS)</v>
          </cell>
          <cell r="D1448" t="str">
            <v>UN</v>
          </cell>
          <cell r="E1448">
            <v>362117</v>
          </cell>
          <cell r="F1448" t="str">
            <v>Actualización 2022 -I + MO 2023</v>
          </cell>
          <cell r="G1448" t="str">
            <v>PRECIOS IDU</v>
          </cell>
        </row>
        <row r="1449">
          <cell r="B1449">
            <v>9276</v>
          </cell>
          <cell r="C1449" t="str">
            <v>CORTE DIRECTO EN CONDICIÓN CU, CONSOLIDADA - NO DRENADA (3 PUNTOS). Norma técnica: ASTM D6528 - 17.</v>
          </cell>
          <cell r="D1449" t="str">
            <v>UN</v>
          </cell>
          <cell r="E1449">
            <v>454580</v>
          </cell>
          <cell r="F1449" t="str">
            <v>Actualización 2022 -I + MO 2023</v>
          </cell>
          <cell r="G1449" t="str">
            <v>PRECIOS IDU</v>
          </cell>
        </row>
        <row r="1450">
          <cell r="B1450">
            <v>9277</v>
          </cell>
          <cell r="C1450" t="str">
            <v>CORTE DIRECTO EN CONDICIÓN CD, CONSOLIDADA - DRENADA (3 PUNTOS). Norma técnica: INV E 154-13 NTC 1917-00 ASTM D3080/D3080M - 11.</v>
          </cell>
          <cell r="D1450" t="str">
            <v>UN</v>
          </cell>
          <cell r="E1450">
            <v>559300</v>
          </cell>
          <cell r="F1450" t="str">
            <v>Actualización 2022 -I + MO 2023</v>
          </cell>
          <cell r="G1450" t="str">
            <v>PRECIOS IDU</v>
          </cell>
        </row>
        <row r="1451">
          <cell r="B1451">
            <v>9278</v>
          </cell>
          <cell r="C1451" t="str">
            <v>COMPRESIÓN TRIAXIAL UU NO CONSOLIDADO - NO DRENADO SOBRE SUELOS (3 PUNTOS). Norma técnica: INV E 153-13 ASTM D2850 - 15.</v>
          </cell>
          <cell r="D1451" t="str">
            <v>UN</v>
          </cell>
          <cell r="E1451">
            <v>750414</v>
          </cell>
          <cell r="F1451" t="str">
            <v>Actualización 2022 -I + MO 2023</v>
          </cell>
          <cell r="G1451" t="str">
            <v>PRECIOS IDU</v>
          </cell>
        </row>
        <row r="1452">
          <cell r="B1452">
            <v>9279</v>
          </cell>
          <cell r="C1452" t="str">
            <v>DENSIDAD Y PESO UNITARIO DEL SUELO EN EL TERRENO POR EL MÉTODO DEL CONO Y ARENA. Norma técnica: INV E 161-13 NTC 1667-02 ASTM D1556 / D1556M - 15e1 .</v>
          </cell>
          <cell r="D1452" t="str">
            <v>UN</v>
          </cell>
          <cell r="E1452">
            <v>58905</v>
          </cell>
          <cell r="F1452" t="str">
            <v>Actualización 2022 -I + MO 2023</v>
          </cell>
          <cell r="G1452" t="str">
            <v>PRECIOS IDU</v>
          </cell>
        </row>
        <row r="1453">
          <cell r="B1453">
            <v>9280</v>
          </cell>
          <cell r="C1453" t="str">
            <v>BOLSA PARA BASURA TIPO INDUSTRIAL NEGRA DE 60 x 90 Cm CALIBRE 2 (PAQUETE DE 30 UNIDADES)</v>
          </cell>
          <cell r="D1453" t="str">
            <v>UN</v>
          </cell>
          <cell r="E1453">
            <v>10042</v>
          </cell>
          <cell r="F1453" t="str">
            <v>Actualización 2022 -I + MO 2023</v>
          </cell>
          <cell r="G1453" t="str">
            <v>PRECIOS IDU</v>
          </cell>
        </row>
        <row r="1454">
          <cell r="B1454">
            <v>9283</v>
          </cell>
          <cell r="C1454" t="str">
            <v>GUANTE CAUCHO NEGRO CORRUGADO CALIBRE 35</v>
          </cell>
          <cell r="D1454" t="str">
            <v>PAR</v>
          </cell>
          <cell r="E1454">
            <v>4641</v>
          </cell>
          <cell r="F1454" t="str">
            <v>Actualización 2022 -I + MO 2023</v>
          </cell>
          <cell r="G1454" t="str">
            <v>PRECIOS IDU</v>
          </cell>
        </row>
        <row r="1455">
          <cell r="B1455">
            <v>9286</v>
          </cell>
          <cell r="C1455" t="str">
            <v>OVEROL EN DRILL DOS PIEZAS, CAMISA Y PANTALÓN</v>
          </cell>
          <cell r="D1455" t="str">
            <v>UN</v>
          </cell>
          <cell r="E1455">
            <v>44500</v>
          </cell>
          <cell r="F1455" t="str">
            <v>Actualización 2022 -I + MO 2023</v>
          </cell>
          <cell r="G1455" t="str">
            <v>PRECIOS IDU</v>
          </cell>
        </row>
        <row r="1456">
          <cell r="B1456">
            <v>9287</v>
          </cell>
          <cell r="C1456" t="str">
            <v>PALA REDONDA No.  2 CON CABO</v>
          </cell>
          <cell r="D1456" t="str">
            <v>UN</v>
          </cell>
          <cell r="E1456">
            <v>19517</v>
          </cell>
          <cell r="F1456" t="str">
            <v>Actualización 2022 -I + MO 2023</v>
          </cell>
          <cell r="G1456" t="str">
            <v>PRECIOS IDU</v>
          </cell>
        </row>
        <row r="1457">
          <cell r="B1457">
            <v>9288</v>
          </cell>
          <cell r="C1457" t="str">
            <v>BOTIQUIN PRIMEROS AUXILIOS METÁLICO DE 40cm x 27cm x 10cm, INCLUYE MEDICAMENTOS</v>
          </cell>
          <cell r="D1457" t="str">
            <v>UN</v>
          </cell>
          <cell r="E1457">
            <v>113824</v>
          </cell>
          <cell r="F1457" t="str">
            <v>Actualización 2022 -I + MO 2023</v>
          </cell>
          <cell r="G1457" t="str">
            <v>PRECIOS IDU</v>
          </cell>
        </row>
        <row r="1458">
          <cell r="B1458">
            <v>9289</v>
          </cell>
          <cell r="C1458" t="str">
            <v>FILTRO CONTRA POLVO PARA RESPIRADORES</v>
          </cell>
          <cell r="D1458" t="str">
            <v>UN</v>
          </cell>
          <cell r="E1458">
            <v>1904</v>
          </cell>
          <cell r="F1458" t="str">
            <v>Actualización 2022 -I + MO 2023</v>
          </cell>
          <cell r="G1458" t="str">
            <v>PRECIOS IDU</v>
          </cell>
        </row>
        <row r="1459">
          <cell r="B1459">
            <v>9290</v>
          </cell>
          <cell r="C1459" t="str">
            <v>CANECA PLÁSTICA NEGRA DE 55 GALONES CON TAPA PLANA.</v>
          </cell>
          <cell r="D1459" t="str">
            <v>UN</v>
          </cell>
          <cell r="E1459">
            <v>122000</v>
          </cell>
          <cell r="F1459" t="str">
            <v>Actualización 2022 -I + MO 2023</v>
          </cell>
          <cell r="G1459" t="str">
            <v>PRECIOS IDU</v>
          </cell>
        </row>
        <row r="1460">
          <cell r="B1460">
            <v>9291</v>
          </cell>
          <cell r="C1460" t="str">
            <v>CUBIERTA VERDE (INCLUYE GEOTEXTIL 1800 PARA BASE, LÁMINA DE DRENAJE DE BAJA RETENCIÓN DE AGUA, GEOTEXTIL 1800 PARA RETENCIÓN DE FINOS, TAPETE TIPO CRASSULACEA EXL, TRANSPORTE Y MANO DE OBRA.</v>
          </cell>
          <cell r="D1460" t="str">
            <v>M2</v>
          </cell>
          <cell r="E1460">
            <v>370240</v>
          </cell>
          <cell r="F1460" t="str">
            <v>Actualización 2022 -I + MO 2023</v>
          </cell>
          <cell r="G1460" t="str">
            <v>PRECIOS IDU</v>
          </cell>
        </row>
        <row r="1461">
          <cell r="B1461">
            <v>9302</v>
          </cell>
          <cell r="C1461" t="str">
            <v>CONCRETO GRAVA COMÚN 6000 PSI 44 MPa (420 Kg/cm2)</v>
          </cell>
          <cell r="D1461" t="str">
            <v>M3</v>
          </cell>
          <cell r="E1461">
            <v>461125</v>
          </cell>
          <cell r="F1461" t="str">
            <v>Actualización 2022 -I + MO 2023</v>
          </cell>
          <cell r="G1461" t="str">
            <v>PRECIOS IDU</v>
          </cell>
        </row>
        <row r="1462">
          <cell r="B1462">
            <v>9303</v>
          </cell>
          <cell r="C1462" t="str">
            <v>TUBO EN U - SEPARADOR DE CICLORUTA SC-01 ARO. ELABORADO EN TUBO AN REDONDO DE 2 1/2" TERMINADO EN PINTURA EN POLVO RESISTENTE A LA INTEMPERIE. (INCLUYE PINTURA)</v>
          </cell>
          <cell r="D1462" t="str">
            <v>UN</v>
          </cell>
          <cell r="E1462">
            <v>202300</v>
          </cell>
          <cell r="F1462" t="str">
            <v>Actualización 2022 -I + MO 2023</v>
          </cell>
          <cell r="G1462" t="str">
            <v>PRECIOS IDU</v>
          </cell>
        </row>
        <row r="1463">
          <cell r="B1463">
            <v>9305</v>
          </cell>
          <cell r="C1463" t="str">
            <v>POSTE DE CONCRETO H=2.50 M RECTO (SECCIÓN DE 10CM X 10CM, PARA 8 HILOS)</v>
          </cell>
          <cell r="D1463" t="str">
            <v>UN</v>
          </cell>
          <cell r="E1463">
            <v>70805</v>
          </cell>
          <cell r="F1463" t="str">
            <v>Actualización 2022 -I + MO 2023</v>
          </cell>
          <cell r="G1463" t="str">
            <v>PRECIOS IDU</v>
          </cell>
        </row>
        <row r="1464">
          <cell r="B1464">
            <v>9306</v>
          </cell>
          <cell r="C1464" t="str">
            <v>ALAMBRE DE PUAS X 350 MTS. CAL. 12</v>
          </cell>
          <cell r="D1464" t="str">
            <v>ROLLO</v>
          </cell>
          <cell r="E1464">
            <v>160000</v>
          </cell>
          <cell r="F1464" t="str">
            <v>Actualización 2022 -I + MO 2023</v>
          </cell>
          <cell r="G1464" t="str">
            <v>PRECIOS IDU</v>
          </cell>
        </row>
        <row r="1465">
          <cell r="B1465">
            <v>9307</v>
          </cell>
          <cell r="C1465" t="str">
            <v>PUNTILLA GRAPA EN U 1 1/4 x 9"</v>
          </cell>
          <cell r="D1465" t="str">
            <v>KG</v>
          </cell>
          <cell r="E1465">
            <v>6392</v>
          </cell>
          <cell r="F1465" t="str">
            <v>Actualización 2022 -I + MO 2023</v>
          </cell>
          <cell r="G1465" t="str">
            <v>PRECIOS IDU</v>
          </cell>
        </row>
        <row r="1466">
          <cell r="B1466">
            <v>9309</v>
          </cell>
          <cell r="C1466" t="str">
            <v>FUMIGADORA AGRÍCOLA PLÁSTICA ERGONÓMICA DE 20 LITROS</v>
          </cell>
          <cell r="D1466" t="str">
            <v>UN</v>
          </cell>
          <cell r="E1466">
            <v>129900</v>
          </cell>
          <cell r="F1466" t="str">
            <v>Actualización 2022 -I + MO 2023</v>
          </cell>
          <cell r="G1466" t="str">
            <v>PRECIOS IDU</v>
          </cell>
        </row>
        <row r="1467">
          <cell r="B1467">
            <v>9310</v>
          </cell>
          <cell r="C1467" t="str">
            <v>HERBICIDA (APLICADO POR ASPERSIÓN)</v>
          </cell>
          <cell r="D1467" t="str">
            <v>LT</v>
          </cell>
          <cell r="E1467">
            <v>11809</v>
          </cell>
          <cell r="F1467" t="str">
            <v>Actualización 2022 -I + MO 2023</v>
          </cell>
          <cell r="G1467" t="str">
            <v>PRECIOS IDU</v>
          </cell>
        </row>
        <row r="1468">
          <cell r="B1468">
            <v>9311</v>
          </cell>
          <cell r="C1468" t="str">
            <v>RATICIDA 250 G</v>
          </cell>
          <cell r="D1468" t="str">
            <v>GR</v>
          </cell>
          <cell r="E1468">
            <v>24800</v>
          </cell>
          <cell r="F1468" t="str">
            <v>Actualización 2022 -I + MO 2023</v>
          </cell>
          <cell r="G1468" t="str">
            <v>PRECIOS IDU</v>
          </cell>
        </row>
        <row r="1469">
          <cell r="B1469">
            <v>9314</v>
          </cell>
          <cell r="C1469" t="str">
            <v>TARIFA JORNAL - PERSONAL DE OBRA - PLOMERO ELECTRICISTA (INCLUYE FACTOR DE PRESTACIONES)</v>
          </cell>
          <cell r="D1469" t="str">
            <v>JR</v>
          </cell>
          <cell r="E1469">
            <v>106000</v>
          </cell>
          <cell r="F1469" t="str">
            <v>Actualización 2022 -I + MO 2023</v>
          </cell>
          <cell r="G1469" t="str">
            <v>PRECIOS IDU</v>
          </cell>
        </row>
        <row r="1470">
          <cell r="B1470">
            <v>9317</v>
          </cell>
          <cell r="C1470" t="str">
            <v>TARIFA JORNAL - PERSONAL DE OBRA - OPERARIO (INCLUYE FACTOR DE PRESTACIONES)</v>
          </cell>
          <cell r="D1470" t="str">
            <v>JR</v>
          </cell>
          <cell r="E1470">
            <v>119708</v>
          </cell>
          <cell r="F1470" t="str">
            <v>Actualización 2022 -I + MO 2023</v>
          </cell>
          <cell r="G1470" t="str">
            <v>PRECIOS IDU</v>
          </cell>
        </row>
        <row r="1471">
          <cell r="B1471">
            <v>9318</v>
          </cell>
          <cell r="C1471" t="str">
            <v>TARIFA HORA - PERSONAL DE OBRA - OPERARIO (INCLUYE FACTOR DE PRESTACIONES)</v>
          </cell>
          <cell r="D1471" t="str">
            <v>HR</v>
          </cell>
          <cell r="E1471">
            <v>14963</v>
          </cell>
          <cell r="F1471" t="str">
            <v>Actualización 2022 -I + MO 2023</v>
          </cell>
          <cell r="G1471" t="str">
            <v>PRECIOS IDU</v>
          </cell>
        </row>
        <row r="1472">
          <cell r="B1472">
            <v>9319</v>
          </cell>
          <cell r="C1472" t="str">
            <v>TARIFA JORNAL- PERSONAL DE OBRA - OPERARIO HORARIO NOCTURNO (INCLUYE FACTOR DE PRESTACIONES)</v>
          </cell>
          <cell r="D1472" t="str">
            <v>JR</v>
          </cell>
          <cell r="E1472">
            <v>163000</v>
          </cell>
          <cell r="F1472" t="str">
            <v>Actualización 2022 -I + MO 2023</v>
          </cell>
          <cell r="G1472" t="str">
            <v>PRECIOS IDU</v>
          </cell>
        </row>
        <row r="1473">
          <cell r="B1473">
            <v>9320</v>
          </cell>
          <cell r="C1473" t="str">
            <v>TARIFA JORNAL - PERSONAL TÉCNICO - INSPECTOR 2 (INCLUYE FACTOR DE PRESTACIONES)</v>
          </cell>
          <cell r="D1473" t="str">
            <v>JR</v>
          </cell>
          <cell r="E1473">
            <v>105470</v>
          </cell>
          <cell r="F1473" t="str">
            <v>Actualización 2022 -I + MO 2023</v>
          </cell>
          <cell r="G1473" t="str">
            <v>PRECIOS IDU</v>
          </cell>
        </row>
        <row r="1474">
          <cell r="B1474">
            <v>9321</v>
          </cell>
          <cell r="C1474" t="str">
            <v>TARIFA JORNAL - PERSONAL TÉCNICO - INSPECTOR 1 (INCLUYE FACTOR DE PRESTACIONES)</v>
          </cell>
          <cell r="D1474" t="str">
            <v>JR</v>
          </cell>
          <cell r="E1474">
            <v>116281</v>
          </cell>
          <cell r="F1474" t="str">
            <v>Actualización 2022 -I + MO 2023</v>
          </cell>
          <cell r="G1474" t="str">
            <v>PRECIOS IDU</v>
          </cell>
        </row>
        <row r="1475">
          <cell r="B1475">
            <v>9323</v>
          </cell>
          <cell r="C1475" t="str">
            <v>TARIFA JORNAL - PERSONAL TÉCNICO - TOPÓGRAFO INSPECTOR (INCLUYE FACTOR DE PRESTACIONES)</v>
          </cell>
          <cell r="D1475" t="str">
            <v>JR</v>
          </cell>
          <cell r="E1475">
            <v>150201</v>
          </cell>
          <cell r="F1475" t="str">
            <v>Actualización 2022 -I + MO 2023</v>
          </cell>
          <cell r="G1475" t="str">
            <v>PRECIOS IDU</v>
          </cell>
        </row>
        <row r="1476">
          <cell r="B1476">
            <v>9324</v>
          </cell>
          <cell r="C1476" t="str">
            <v>TARIFA JORNAL - PERSONAL AUXILIAR TÉCNICO - CADENERO 2 (INCLUYE FACTOR DE PRESTACIONES)</v>
          </cell>
          <cell r="D1476" t="str">
            <v>JR</v>
          </cell>
          <cell r="E1476">
            <v>88336</v>
          </cell>
          <cell r="F1476" t="str">
            <v>Actualización 2022 -I + MO 2023</v>
          </cell>
          <cell r="G1476" t="str">
            <v>PRECIOS IDU</v>
          </cell>
        </row>
        <row r="1477">
          <cell r="B1477">
            <v>9325</v>
          </cell>
          <cell r="C1477" t="str">
            <v>CARROTANQUE IRRIGADOR DE AGUA - VIAJE</v>
          </cell>
          <cell r="D1477" t="str">
            <v>VIAJE</v>
          </cell>
          <cell r="E1477">
            <v>210000</v>
          </cell>
          <cell r="F1477" t="str">
            <v>Actualización 2022 -I + MO 2023</v>
          </cell>
          <cell r="G1477">
            <v>210000</v>
          </cell>
        </row>
        <row r="1478">
          <cell r="B1478">
            <v>9333</v>
          </cell>
          <cell r="C1478" t="str">
            <v>MEDIDA DEL POTENCIAL DE COLAPSO DE UN SUELO PARCIALMENTE SATURADO. Norma técnica: INV E 157-13 ASTM D5333-03.</v>
          </cell>
          <cell r="D1478" t="str">
            <v>UN</v>
          </cell>
          <cell r="E1478">
            <v>253232</v>
          </cell>
          <cell r="F1478" t="str">
            <v>Actualización 2022 -I + MO 2023</v>
          </cell>
          <cell r="G1478" t="str">
            <v>PRECIOS IDU</v>
          </cell>
        </row>
        <row r="1479">
          <cell r="B1479">
            <v>9334</v>
          </cell>
          <cell r="C1479" t="str">
            <v>DETERMINACIÓN DEL CONTENIDO DE SALES SOLUBLES EN LOS SUELOS. Norma técnica: INV E 158-13 NLT 114.</v>
          </cell>
          <cell r="D1479" t="str">
            <v>UN</v>
          </cell>
          <cell r="E1479">
            <v>146608</v>
          </cell>
          <cell r="F1479" t="str">
            <v>Actualización 2022 -I + MO 2023</v>
          </cell>
          <cell r="G1479" t="str">
            <v>PRECIOS IDU</v>
          </cell>
        </row>
        <row r="1480">
          <cell r="B1480">
            <v>9335</v>
          </cell>
          <cell r="C1480" t="str">
            <v>DETERMINACIÓN DE LA DENSIDAD Y DEL CONTENIDO DE AGUA DEL SUELO Y DEL SUELO-AGREGADO EN EL TERRENO. Norma técnica: INV E 164-13 ASTM D6938 - 17a.</v>
          </cell>
          <cell r="D1480" t="str">
            <v>UN</v>
          </cell>
          <cell r="E1480">
            <v>41650</v>
          </cell>
          <cell r="F1480" t="str">
            <v>Actualización 2022 -I + MO 2023</v>
          </cell>
          <cell r="G1480" t="str">
            <v>PRECIOS IDU</v>
          </cell>
        </row>
        <row r="1481">
          <cell r="B1481">
            <v>9342</v>
          </cell>
          <cell r="C1481" t="str">
            <v>DETERMINACIÓN DE TERRONES DE ARCILLA Y PARTÍCULAS DELEZNABLES EN LOS AGREGADOS. Norma técnica: INV E 211-13 NTC-589-2000.</v>
          </cell>
          <cell r="D1481" t="str">
            <v>UN</v>
          </cell>
          <cell r="E1481">
            <v>45815</v>
          </cell>
          <cell r="F1481" t="str">
            <v>Actualización 2022 -I + MO 2023</v>
          </cell>
          <cell r="G1481" t="str">
            <v>PRECIOS IDU</v>
          </cell>
        </row>
        <row r="1482">
          <cell r="B1482">
            <v>9343</v>
          </cell>
          <cell r="C1482" t="str">
            <v>PRESENCIA DE IMPUREZAS ORGÁNICAS EN ARENAS USADAS PARA LA PREPARACIÓN DE MORTEROS O CONCRETOS. Norma técnica: INV E 212-13 NTC-127-2000.</v>
          </cell>
          <cell r="D1482" t="str">
            <v>UN</v>
          </cell>
          <cell r="E1482">
            <v>31535</v>
          </cell>
          <cell r="F1482" t="str">
            <v>Actualización 2022 -I + MO 2023</v>
          </cell>
          <cell r="G1482" t="str">
            <v>PRECIOS IDU</v>
          </cell>
        </row>
        <row r="1483">
          <cell r="B1483">
            <v>9344</v>
          </cell>
          <cell r="C1483" t="str">
            <v>DENSIDAD BULK (PESO UNITARIO) Y PORCENTAJE DE VACÍOS DE LOS AGREGADOS EN ESTADO SUELTO Y COMPACTO. Norma técnica: INV E 217-13 NTC-92-1995.</v>
          </cell>
          <cell r="D1483" t="str">
            <v>UN</v>
          </cell>
          <cell r="E1483">
            <v>52955</v>
          </cell>
          <cell r="F1483" t="str">
            <v>Actualización 2022 -I + MO 2023</v>
          </cell>
          <cell r="G1483" t="str">
            <v>PRECIOS IDU</v>
          </cell>
        </row>
        <row r="1484">
          <cell r="B1484">
            <v>9345</v>
          </cell>
          <cell r="C1484" t="str">
            <v>SOLIDEZ DE LOS AGREGADOS FRENTE A LA ACCIÓN DE SOLUCIONES DE SULFATO DE SODIO O DE MAGNESIO. Norma técnica: INV E 220-13 NTC-126-1995.</v>
          </cell>
          <cell r="D1484" t="str">
            <v>UN</v>
          </cell>
          <cell r="E1484">
            <v>287980</v>
          </cell>
          <cell r="F1484" t="str">
            <v>Actualización 2022 -I + MO 2023</v>
          </cell>
          <cell r="G1484" t="str">
            <v>PRECIOS IDU</v>
          </cell>
        </row>
        <row r="1485">
          <cell r="B1485">
            <v>9346</v>
          </cell>
          <cell r="C1485" t="str">
            <v>CANTIDAD DE PARTÍCULAS LIVIANAS EN UN AGREGADO PÉTREO. Norma técnica: INV E-221-13 NTC-130-1994.</v>
          </cell>
          <cell r="D1485" t="str">
            <v>UN</v>
          </cell>
          <cell r="E1485">
            <v>126378</v>
          </cell>
          <cell r="F1485" t="str">
            <v>Actualización 2022 -I + MO 2023</v>
          </cell>
          <cell r="G1485" t="str">
            <v>PRECIOS IDU</v>
          </cell>
        </row>
        <row r="1486">
          <cell r="B1486">
            <v>9347</v>
          </cell>
          <cell r="C1486" t="str">
            <v>DENSIDAD, DENSIDAD RELATIVA (GRAVEDAD ESPECÍFICA) Y ABSORCIÓN DEL AGREGADO GRUESO. Norma técnica: INV E-223-13 NTC-176-1995.</v>
          </cell>
          <cell r="D1486" t="str">
            <v>UN</v>
          </cell>
          <cell r="E1486">
            <v>71638</v>
          </cell>
          <cell r="F1486" t="str">
            <v>Actualización 2022 -I + MO 2023</v>
          </cell>
          <cell r="G1486" t="str">
            <v>PRECIOS IDU</v>
          </cell>
        </row>
        <row r="1487">
          <cell r="B1487">
            <v>9348</v>
          </cell>
          <cell r="C1487" t="str">
            <v>DETERMINACIÓN DEL VALOR DEL 10% DE FINOS. Norma técnica: INV E-224-13.</v>
          </cell>
          <cell r="D1487" t="str">
            <v>UN</v>
          </cell>
          <cell r="E1487">
            <v>227290</v>
          </cell>
          <cell r="F1487" t="str">
            <v>Actualización 2022 -I + MO 2023</v>
          </cell>
          <cell r="G1487" t="str">
            <v>PRECIOS IDU</v>
          </cell>
        </row>
        <row r="1488">
          <cell r="B1488">
            <v>9350</v>
          </cell>
          <cell r="C1488" t="str">
            <v>DETERMINACIÓN DEL CONTENIDO DE AZUFRE EN LOS AGREGADOS PÉTREOS. Norma técnica: INV E-233-13.</v>
          </cell>
          <cell r="D1488" t="str">
            <v>UN</v>
          </cell>
          <cell r="E1488">
            <v>286314</v>
          </cell>
          <cell r="F1488" t="str">
            <v>Actualización 2022 -I + MO 2023</v>
          </cell>
          <cell r="G1488" t="str">
            <v>PRECIOS IDU</v>
          </cell>
        </row>
        <row r="1489">
          <cell r="B1489">
            <v>9351</v>
          </cell>
          <cell r="C1489" t="str">
            <v>DETERMINACIÓN DE LA REACTIVIDAD POTENCIAL ÁLCALI-SÍLICE DE AGREGADOS (MÉTODO QUÍMICO). Norma técnica: INV 234-13 NTC 175.</v>
          </cell>
          <cell r="D1489" t="str">
            <v>UN</v>
          </cell>
          <cell r="E1489">
            <v>423045</v>
          </cell>
          <cell r="F1489" t="str">
            <v>Actualización 2022 -I + MO 2023</v>
          </cell>
          <cell r="G1489" t="str">
            <v>PRECIOS IDU</v>
          </cell>
        </row>
        <row r="1490">
          <cell r="B1490">
            <v>9352</v>
          </cell>
          <cell r="C1490" t="str">
            <v>DETERMINACIÓN DE LA LIMPIEZA SUPERFICIAL DE LAS PARTÍCULAS DE AGREGADO GRUESO. Norma técnica: INV E-237-13.</v>
          </cell>
          <cell r="D1490" t="str">
            <v>UN</v>
          </cell>
          <cell r="E1490">
            <v>62118</v>
          </cell>
          <cell r="F1490" t="str">
            <v>Actualización 2022 -I + MO 2023</v>
          </cell>
          <cell r="G1490">
            <v>62118</v>
          </cell>
        </row>
        <row r="1491">
          <cell r="B1491">
            <v>9353</v>
          </cell>
          <cell r="C1491" t="str">
            <v>DETERMINACIÓN DE LA RESISTENCIA DEL AGREGADO GRUESO A LA DEGRADACIÓN POR ABRASIÓN, UTILIZANDO EL APARATO MICRO-DEVAL. Norma técnica: INV E-238-13.</v>
          </cell>
          <cell r="D1491" t="str">
            <v>UN</v>
          </cell>
          <cell r="E1491">
            <v>207060</v>
          </cell>
          <cell r="F1491" t="str">
            <v>Actualización 2022 -I + MO 2023</v>
          </cell>
          <cell r="G1491" t="str">
            <v>PRECIOS IDU</v>
          </cell>
        </row>
        <row r="1492">
          <cell r="B1492">
            <v>9354</v>
          </cell>
          <cell r="C1492" t="str">
            <v>DETERMINACIÓN DEL CONTENIDO DE VACÍOS EN AGREGADOS FINOS NO COMPACTADOS (INFLUENCIADO POR LA FORMA DE LAS PARTÍCULAS, LA TEXTURA SUPERFICIAL Y LA GRANULOMETRÍA). Norma técnica: INV E-239-13.</v>
          </cell>
          <cell r="D1492" t="str">
            <v>UN</v>
          </cell>
          <cell r="E1492">
            <v>101150</v>
          </cell>
          <cell r="F1492" t="str">
            <v>Actualización 2022 -I + MO 2023</v>
          </cell>
          <cell r="G1492" t="str">
            <v>PRECIOS IDU</v>
          </cell>
        </row>
        <row r="1493">
          <cell r="B1493">
            <v>9355</v>
          </cell>
          <cell r="C1493" t="str">
            <v>PROPORCIÓN DE PARTÍCULAS PLANAS, ALARGADAS O PLANAS Y ALARGADAS EN AGREGADOS GRUESOS. Norma técnica: INV E-240-13.</v>
          </cell>
          <cell r="D1493" t="str">
            <v>UN</v>
          </cell>
          <cell r="E1493">
            <v>145894</v>
          </cell>
          <cell r="F1493" t="str">
            <v>Actualización 2022 -I + MO 2023</v>
          </cell>
          <cell r="G1493" t="str">
            <v>PRECIOS IDU</v>
          </cell>
        </row>
        <row r="1494">
          <cell r="B1494">
            <v>9356</v>
          </cell>
          <cell r="C1494" t="str">
            <v>ANÁLISIS PETROGRÁFICO DE AGREGADOS PARA CONCRETO (1 SECCIÓN DELGADA). Norma técnica: ASTM C295/C295M − 12.</v>
          </cell>
          <cell r="D1494" t="str">
            <v>UN</v>
          </cell>
          <cell r="E1494">
            <v>1785000</v>
          </cell>
          <cell r="F1494" t="str">
            <v>Actualización 2022 -I + MO 2023</v>
          </cell>
          <cell r="G1494" t="str">
            <v>PRECIOS IDU</v>
          </cell>
        </row>
        <row r="1495">
          <cell r="B1495">
            <v>9357</v>
          </cell>
          <cell r="C1495" t="str">
            <v>ANÁLISIS PETROGRÁFICO DE AGREGADOS PARA CONCRETO (2 SECCIÓN DELGADA). Norma técnica: ASTM C295/C295M − 12.</v>
          </cell>
          <cell r="D1495" t="str">
            <v>UN</v>
          </cell>
          <cell r="E1495">
            <v>1558900</v>
          </cell>
          <cell r="F1495" t="str">
            <v>Actualización 2022 -I + MO 2023</v>
          </cell>
          <cell r="G1495" t="str">
            <v>PRECIOS IDU</v>
          </cell>
        </row>
        <row r="1496">
          <cell r="B1496">
            <v>9358</v>
          </cell>
          <cell r="C1496" t="str">
            <v>ANÀLISIS PETROGRÀFICO DE AGREGADOS PARA CONCRETO (3 SECCIÓN DELGADA). Norma técnica: ASTM C295/C295M − 12.</v>
          </cell>
          <cell r="D1496" t="str">
            <v>UN</v>
          </cell>
          <cell r="E1496">
            <v>1630300</v>
          </cell>
          <cell r="F1496" t="str">
            <v>Actualización 2022 -I + MO 2023</v>
          </cell>
          <cell r="G1496" t="str">
            <v>PRECIOS IDU</v>
          </cell>
        </row>
        <row r="1497">
          <cell r="B1497">
            <v>9359</v>
          </cell>
          <cell r="C1497" t="str">
            <v>DETERMINACIÓN DEL CONTENIDO DE AGUA EN LOS MATERIALES BITUMINOSOS POR DESTILACIÓN. Norma técnica:: INV E-704-13 ASTM D95.</v>
          </cell>
          <cell r="D1497" t="str">
            <v>UN</v>
          </cell>
          <cell r="E1497">
            <v>209083</v>
          </cell>
          <cell r="F1497" t="str">
            <v>Actualización 2022 -I + MO 2023</v>
          </cell>
          <cell r="G1497" t="str">
            <v>PRECIOS IDU</v>
          </cell>
        </row>
        <row r="1498">
          <cell r="B1498">
            <v>9360</v>
          </cell>
          <cell r="C1498" t="str">
            <v>PUNTOS DE INFLAMACIÓN Y DE COMBUSTIÓN MEDIANTE LA COPA ABIERTA CLEVELAND. Norma técnica: INV E-709-13 / ASTM D92.</v>
          </cell>
          <cell r="D1498" t="str">
            <v>UN</v>
          </cell>
          <cell r="E1498">
            <v>113050</v>
          </cell>
          <cell r="F1498" t="str">
            <v>Actualización 2022 -I + MO 2023</v>
          </cell>
          <cell r="G1498" t="str">
            <v>PRECIOS IDU</v>
          </cell>
        </row>
        <row r="1499">
          <cell r="B1499">
            <v>9361</v>
          </cell>
          <cell r="C1499" t="str">
            <v>SOLUBILIDAD DE MATERIALES ASFÁLTICOS EN TRICLOROETILENO. Norma técnica: INV E – 713 - 13 ASTM D88.</v>
          </cell>
          <cell r="D1499" t="str">
            <v>UN</v>
          </cell>
          <cell r="E1499">
            <v>317873</v>
          </cell>
          <cell r="F1499" t="str">
            <v>Actualización 2022 -I + MO 2023</v>
          </cell>
          <cell r="G1499" t="str">
            <v>PRECIOS IDU</v>
          </cell>
        </row>
        <row r="1500">
          <cell r="B1500">
            <v>9363</v>
          </cell>
          <cell r="C1500" t="str">
            <v>DETERMINACIÓN DE LA VISCOSIDAD DEL ASFALTO EMPLEANDO UN VISCOSÍMETRO  ROTACIONAL (Tres temperaturas). Norma técnica: INV E – 717 - 13 ASTM D4402 - D4402M AASHTO T 316 – 06.</v>
          </cell>
          <cell r="D1500" t="str">
            <v>UN</v>
          </cell>
          <cell r="E1500">
            <v>287000</v>
          </cell>
          <cell r="F1500" t="str">
            <v>Actualización 2022 -I + MO 2023</v>
          </cell>
          <cell r="G1500" t="str">
            <v>PRECIOS IDU</v>
          </cell>
        </row>
        <row r="1501">
          <cell r="B1501">
            <v>9364</v>
          </cell>
          <cell r="C1501" t="str">
            <v>EFECTO DEL CALOR Y DEL AIRE SOBRE EL ASFALTO EN LAMINA DELGADA Y ROTATORIA. Norma técnica: INV E - 720 - 13 ASTM D 2872.</v>
          </cell>
          <cell r="D1501" t="str">
            <v>UN</v>
          </cell>
          <cell r="E1501">
            <v>568000</v>
          </cell>
          <cell r="F1501" t="str">
            <v>Actualización 2022 -I + MO 2023</v>
          </cell>
          <cell r="G1501" t="str">
            <v>PRECIOS IDU</v>
          </cell>
        </row>
        <row r="1502">
          <cell r="B1502">
            <v>9366</v>
          </cell>
          <cell r="C1502" t="str">
            <v>GRAVEDAD ESPECÍFICA BULK Y DENSIDAD DE MEZCLAS ASFÁLTICAS COMPACTADAS ABSORBENTES EMPLEANDO ESPECÍMENES RECUBIERTOS CON UNA PELÍCULA DE PARAFINA. Norma técnica: INV E – 734 - 13 ASTM D1188.</v>
          </cell>
          <cell r="D1502" t="str">
            <v>UN</v>
          </cell>
          <cell r="E1502">
            <v>49980</v>
          </cell>
          <cell r="F1502" t="str">
            <v>Actualización 2022 -I + MO 2023</v>
          </cell>
          <cell r="G1502" t="str">
            <v>PRECIOS IDU</v>
          </cell>
        </row>
        <row r="1503">
          <cell r="B1503">
            <v>9367</v>
          </cell>
          <cell r="C1503" t="str">
            <v>GRAVEDAD ESPECÍFICA MÁXIMA DE MEZCLAS ASFÁLTICAS PARA PAVIMENTOS. Norma técnica: INV E – 735 - 13 ASTM D2041/D2041.</v>
          </cell>
          <cell r="D1503" t="str">
            <v>UN</v>
          </cell>
          <cell r="E1503">
            <v>107100</v>
          </cell>
          <cell r="F1503" t="str">
            <v>Actualización 2022 -I + MO 2023</v>
          </cell>
          <cell r="G1503" t="str">
            <v>PRECIOS IDU</v>
          </cell>
        </row>
        <row r="1504">
          <cell r="B1504">
            <v>9368</v>
          </cell>
          <cell r="C1504" t="str">
            <v>MEDIDA DE LA DENSIDAD DE CAPAS DE CONCRETO ASFÁLTICO EN EL TERRENO EMPLEANDO EL MÉTODO NUCLEAR. Norma técnica: INV E - 746 - 13 ASTM D2950/D2950M.</v>
          </cell>
          <cell r="D1504" t="str">
            <v>UN</v>
          </cell>
          <cell r="E1504">
            <v>49980</v>
          </cell>
          <cell r="F1504" t="str">
            <v>Actualización 2022 -I + MO 2023</v>
          </cell>
          <cell r="G1504" t="str">
            <v>PRECIOS IDU</v>
          </cell>
        </row>
        <row r="1505">
          <cell r="B1505">
            <v>9369</v>
          </cell>
          <cell r="C1505" t="str">
            <v>DETERMINACIÓN DE LAS PROPIEDADES REOLÓGICAS DE LOS LIGANTES ASFÁLTICOS MEDIANTE EL REÓMETRO DE CORTE DINÁMICO. Norma técnica: INV E – 750 - 13 AASHTO T 315.</v>
          </cell>
          <cell r="D1505" t="str">
            <v>UN</v>
          </cell>
          <cell r="E1505">
            <v>1074808</v>
          </cell>
          <cell r="F1505" t="str">
            <v>Actualización 2022 -I + MO 2023</v>
          </cell>
          <cell r="G1505" t="str">
            <v>PRECIOS IDU</v>
          </cell>
        </row>
        <row r="1506">
          <cell r="B1506">
            <v>9370</v>
          </cell>
          <cell r="C1506" t="str">
            <v>RESISTENCIA A LA DEFORMACIÓN PLÁSTICA DE LAS MEZCLAS ASFÁLTICAS MEDIANTE LA PISTA DE ENSAYO DE LABORATORIO. Norma técnica: INV E - 756 - 13 NLT173.</v>
          </cell>
          <cell r="D1506" t="str">
            <v>UN</v>
          </cell>
          <cell r="E1506">
            <v>991667</v>
          </cell>
          <cell r="F1506" t="str">
            <v>Actualización 2022 -I + MO 2023</v>
          </cell>
          <cell r="G1506" t="str">
            <v>PRECIOS IDU</v>
          </cell>
        </row>
        <row r="1507">
          <cell r="B1507">
            <v>9371</v>
          </cell>
          <cell r="C1507" t="str">
            <v>RECUPERACIÓN DEL ASFALTO DE UNA SOLUCIÓN UTILIZANDO EL EVAPORADOR ROTATORIO. Norma técnica: INV E – 759 - 13 ASTM D5404/D5404M.</v>
          </cell>
          <cell r="D1507" t="str">
            <v>UN</v>
          </cell>
          <cell r="E1507">
            <v>570600</v>
          </cell>
          <cell r="F1507" t="str">
            <v>Actualización 2022 -I + MO 2023</v>
          </cell>
          <cell r="G1507" t="str">
            <v>PRECIOS IDU</v>
          </cell>
        </row>
        <row r="1508">
          <cell r="B1508">
            <v>9373</v>
          </cell>
          <cell r="C1508" t="str">
            <v>ADHESIVIDAD DE LOS LIGANTES BITUMINOSOS A LOS AGREGADOS FINOS (MÉTODO RIEDEL - WEBER). Norma técnica: INV E – 774 - 13 NLT 355.</v>
          </cell>
          <cell r="D1508" t="str">
            <v>UN</v>
          </cell>
          <cell r="E1508">
            <v>180285</v>
          </cell>
          <cell r="F1508" t="str">
            <v>Actualización 2022 -I + MO 2023</v>
          </cell>
          <cell r="G1508" t="str">
            <v>PRECIOS IDU</v>
          </cell>
        </row>
        <row r="1509">
          <cell r="B1509">
            <v>9374</v>
          </cell>
          <cell r="C1509" t="str">
            <v>ANÁLISIS GRANULOMÉTRICO DE LOS AGREGADOS EXTRAÍDOS DE MEZCLAS ASFÁLTICAS. Norma técnica: INV E – 782 - 13 ASTM D5444.</v>
          </cell>
          <cell r="D1509" t="str">
            <v>UN</v>
          </cell>
          <cell r="E1509">
            <v>64260</v>
          </cell>
          <cell r="F1509" t="str">
            <v>Actualización 2022 -I + MO 2023</v>
          </cell>
          <cell r="G1509" t="str">
            <v>PRECIOS IDU</v>
          </cell>
        </row>
        <row r="1510">
          <cell r="B1510">
            <v>9375</v>
          </cell>
          <cell r="C1510" t="str">
            <v>DETERMINACIÓN DE LAS LEYES DE FATIGA DE MEZCLAS ASFÁLTICAS COMPACTADAS EN CALIENTE SOMETIDAS A FLEXIÓN DINÁMICA. Norma técnica: INV E - 784 - 13 AASHTO T 321 EN-12697-24 Anexo D.</v>
          </cell>
          <cell r="D1510" t="str">
            <v>UN</v>
          </cell>
          <cell r="E1510">
            <v>3113397</v>
          </cell>
          <cell r="F1510" t="str">
            <v>Actualización 2022 -I + MO 2023</v>
          </cell>
          <cell r="G1510" t="str">
            <v>PRECIOS IDU</v>
          </cell>
        </row>
        <row r="1511">
          <cell r="B1511">
            <v>9379</v>
          </cell>
          <cell r="C1511" t="str">
            <v>VISCOSIDAD SAYBOLT DE ASFALTOS. Norma técnica: INV E-714-13 ASTM D 88.</v>
          </cell>
          <cell r="D1511" t="str">
            <v>UN</v>
          </cell>
          <cell r="E1511">
            <v>107000</v>
          </cell>
          <cell r="F1511" t="str">
            <v>Actualización 2022 -I + MO 2023</v>
          </cell>
          <cell r="G1511" t="str">
            <v>PRECIOS IDU</v>
          </cell>
        </row>
        <row r="1512">
          <cell r="B1512">
            <v>9381</v>
          </cell>
          <cell r="C1512" t="str">
            <v>RECUPERACIÓN ELÁSTICA POR TORSIÓN DE ASFALTOS MODIFICADOS. Norma técnica: INV E – 727 - 13 NLT 329.</v>
          </cell>
          <cell r="D1512" t="str">
            <v>UN</v>
          </cell>
          <cell r="E1512">
            <v>70567</v>
          </cell>
          <cell r="F1512" t="str">
            <v>Actualización 2022 -I + MO 2023</v>
          </cell>
          <cell r="G1512" t="str">
            <v>PRECIOS IDU</v>
          </cell>
        </row>
        <row r="1513">
          <cell r="B1513">
            <v>9383</v>
          </cell>
          <cell r="C1513" t="str">
            <v>DESTILACIÓN DE EMULSIONES ASFÁLTICAS. Norma técnica: INV E – 762 - 13 ASTM D6997.</v>
          </cell>
          <cell r="D1513" t="str">
            <v>UN</v>
          </cell>
          <cell r="E1513">
            <v>196350</v>
          </cell>
          <cell r="F1513" t="str">
            <v>Actualización 2022 -I + MO 2023</v>
          </cell>
          <cell r="G1513" t="str">
            <v>PRECIOS IDU</v>
          </cell>
        </row>
        <row r="1514">
          <cell r="B1514">
            <v>9384</v>
          </cell>
          <cell r="C1514" t="str">
            <v>VISCOSIDAD SAYBOLT FUROL DE EMULSIONES ASFÁLTICAS. Norma técnica: INV E – 763 - 13 ASTM D7496.</v>
          </cell>
          <cell r="D1514" t="str">
            <v>UN</v>
          </cell>
          <cell r="E1514">
            <v>111000</v>
          </cell>
          <cell r="F1514" t="str">
            <v>Actualización 2022 -I + MO 2023</v>
          </cell>
          <cell r="G1514" t="str">
            <v>PRECIOS IDU</v>
          </cell>
        </row>
        <row r="1515">
          <cell r="B1515">
            <v>9385</v>
          </cell>
          <cell r="C1515" t="str">
            <v>PREFABRICADOS DE CONCRETO. MUESTREO Y ENSAYO DE PREFABRICADOS DE CONCRETO NO REFORZADOS, VIBROCOMPACTADOS. RESISTENCIA A LA COMPRESIÓN. Norma técnica: NTC 4024 numeral 6.</v>
          </cell>
          <cell r="D1515" t="str">
            <v>UN</v>
          </cell>
          <cell r="E1515">
            <v>34100</v>
          </cell>
          <cell r="F1515" t="str">
            <v>Actualización 2022 -I + MO 2023</v>
          </cell>
          <cell r="G1515" t="str">
            <v>PRECIOS IDU</v>
          </cell>
        </row>
        <row r="1516">
          <cell r="B1516">
            <v>9386</v>
          </cell>
          <cell r="C1516" t="str">
            <v>ABSORCIÓN DE AGUA POR LOS ADOQUINES DE CONCRETO. Norma técnica: INV E - 427 - 13 NTC 2017 numeral 6.3 ASTM C140.</v>
          </cell>
          <cell r="D1516" t="str">
            <v>UN</v>
          </cell>
          <cell r="E1516">
            <v>33320</v>
          </cell>
          <cell r="F1516" t="str">
            <v>Actualización 2022 -I + MO 2023</v>
          </cell>
          <cell r="G1516" t="str">
            <v>PRECIOS IDU</v>
          </cell>
        </row>
        <row r="1517">
          <cell r="B1517">
            <v>9387</v>
          </cell>
          <cell r="C1517" t="str">
            <v>DISEÑO DE MEZCLAS DE CONCRETO CON DOS AGREGADOS PARA UNA RESISTENCIA DADA (Incluye caracterización)</v>
          </cell>
          <cell r="D1517" t="str">
            <v>UN</v>
          </cell>
          <cell r="E1517">
            <v>595000</v>
          </cell>
          <cell r="F1517" t="str">
            <v>Actualización 2022 -I + MO 2023</v>
          </cell>
          <cell r="G1517" t="str">
            <v>PRECIOS IDU</v>
          </cell>
        </row>
        <row r="1518">
          <cell r="B1518">
            <v>9388</v>
          </cell>
          <cell r="C1518" t="str">
            <v>MEDIDA DE LA MACROTEXTURA SUPERFICIAL DE UN PAVIMENTO EMPLEANDO LA TECNICA VOLUMETRICA. Norma técnica: INV E - 791 - 13 ASTM E 965 NLT 335.</v>
          </cell>
          <cell r="D1518" t="str">
            <v>UN</v>
          </cell>
          <cell r="E1518">
            <v>37000</v>
          </cell>
          <cell r="F1518" t="str">
            <v>Actualización 2022 -I + MO 2023</v>
          </cell>
          <cell r="G1518" t="str">
            <v>PRECIOS IDU</v>
          </cell>
        </row>
        <row r="1519">
          <cell r="B1519">
            <v>9389</v>
          </cell>
          <cell r="C1519" t="str">
            <v>MÉTODO PARA DETERMINAR LA CARGA DE ROTURA Y ELONGACIÓN DE GEOTEXTILES (MÉTODO GRAB). Norma técnica: ASTM D4632 D4632M - 15a.</v>
          </cell>
          <cell r="D1519" t="str">
            <v>UN</v>
          </cell>
          <cell r="E1519">
            <v>333200</v>
          </cell>
          <cell r="F1519" t="str">
            <v>Actualización 2022 -I + MO 2023</v>
          </cell>
          <cell r="G1519" t="str">
            <v>PRECIOS IDU</v>
          </cell>
        </row>
        <row r="1520">
          <cell r="B1520">
            <v>9396</v>
          </cell>
          <cell r="C1520" t="str">
            <v>MÉTODOS PARA MUESTREO Y ENSAYOS DE UNIDADES DE MAMPOSTERÍA Y OTROS PRODUCTOS DE ARCILLA. MÓDULO DE ROTURA. Norma técnica: NTC 4017 numeral 6.</v>
          </cell>
          <cell r="D1520" t="str">
            <v>UN</v>
          </cell>
          <cell r="E1520">
            <v>36890</v>
          </cell>
          <cell r="F1520" t="str">
            <v>Actualización 2022 -I + MO 2023</v>
          </cell>
          <cell r="G1520" t="str">
            <v>PRECIOS IDU</v>
          </cell>
        </row>
        <row r="1521">
          <cell r="B1521">
            <v>9397</v>
          </cell>
          <cell r="C1521" t="str">
            <v>ADOQUINES DE CONCRETO PARA PAVIMENTOS. RESISTENCIA A LA FLEXOTRACCIÓN (MÓDULO DE ROTURA). Norma técnica: NTC 2017 numeral 6.4.</v>
          </cell>
          <cell r="D1521" t="str">
            <v>UN</v>
          </cell>
          <cell r="E1521">
            <v>30940</v>
          </cell>
          <cell r="F1521" t="str">
            <v>Actualización 2022 -I + MO 2023</v>
          </cell>
          <cell r="G1521" t="str">
            <v>PRECIOS IDU</v>
          </cell>
        </row>
        <row r="1522">
          <cell r="B1522">
            <v>9398</v>
          </cell>
          <cell r="C1522" t="str">
            <v>RESISTENCIA A LA ABRASIÓN DE MATERIALES PARA PISOS Y PAVIMENTOS, MEDIANTE ARENA Y DISCO METÁLICO ANCHO. (ADOQUINES DE CONCRETO). Norma técnica: NTC 5147.</v>
          </cell>
          <cell r="D1522" t="str">
            <v>UN</v>
          </cell>
          <cell r="E1522">
            <v>61999</v>
          </cell>
          <cell r="F1522" t="str">
            <v>Actualización 2022 -I + MO 2023</v>
          </cell>
          <cell r="G1522" t="str">
            <v>PRECIOS IDU</v>
          </cell>
        </row>
        <row r="1523">
          <cell r="B1523">
            <v>9401</v>
          </cell>
          <cell r="C1523" t="str">
            <v>RESISTENCIA A LA FLEXOTRACCIÓN (MÓDULO DE ROTURA) DE LOSETAS DE CONCRETO PARA PAVIMENTO. Norma técnica: NTC 4992 numeral 6.4.</v>
          </cell>
          <cell r="D1523" t="str">
            <v>UN</v>
          </cell>
          <cell r="E1523">
            <v>46291</v>
          </cell>
          <cell r="F1523" t="str">
            <v>Actualización 2022 -I + MO 2023</v>
          </cell>
          <cell r="G1523" t="str">
            <v>PRECIOS IDU</v>
          </cell>
        </row>
        <row r="1524">
          <cell r="B1524">
            <v>9402</v>
          </cell>
          <cell r="C1524" t="str">
            <v>ABSORCIÓN DE AGUA DE LOSETAS DE CONCRETO PARA PAVIMENTOS. Norma técnica: NTC 4992 numeral 6.3.</v>
          </cell>
          <cell r="D1524" t="str">
            <v>UN</v>
          </cell>
          <cell r="E1524">
            <v>34510</v>
          </cell>
          <cell r="F1524" t="str">
            <v>Actualización 2022 -I + MO 2023</v>
          </cell>
          <cell r="G1524" t="str">
            <v>PRECIOS IDU</v>
          </cell>
        </row>
        <row r="1525">
          <cell r="B1525">
            <v>9404</v>
          </cell>
          <cell r="C1525" t="str">
            <v>RESISTENCIA A LA ABRASIÓN DE MATERIALES PARA PISOS Y PAVIMENTOS, MEDIANTE ARENA Y DISCO METÁLICO ANCHO. (LOSETAS DE CONCRETO). Norma técnica: NTC 5147.</v>
          </cell>
          <cell r="D1525" t="str">
            <v>UN</v>
          </cell>
          <cell r="E1525">
            <v>78064</v>
          </cell>
          <cell r="F1525" t="str">
            <v>Actualización 2022 -I + MO 2023</v>
          </cell>
          <cell r="G1525" t="str">
            <v>PRECIOS IDU</v>
          </cell>
        </row>
        <row r="1526">
          <cell r="B1526">
            <v>9405</v>
          </cell>
          <cell r="C1526" t="str">
            <v>RESISTENCIA A LA FLEXOTRACCIÓN (MÓDULO DE ROTURA) DE BORDILLOS Y SARDINELES. Norma técnica: NTC 4109.</v>
          </cell>
          <cell r="D1526" t="str">
            <v>UN</v>
          </cell>
          <cell r="E1526">
            <v>199920</v>
          </cell>
          <cell r="F1526" t="str">
            <v>Actualización 2022 -I + MO 2023</v>
          </cell>
          <cell r="G1526" t="str">
            <v>PRECIOS IDU</v>
          </cell>
        </row>
        <row r="1527">
          <cell r="B1527">
            <v>9407</v>
          </cell>
          <cell r="C1527" t="str">
            <v>EXTRACCIÓN DE TESTIGOS DE PAVIMENTOS ASFÁLTICOS MEDIANTE ASERRADO, DE 100 CM X 100 CM. Norma técnica: INV E – 758 - 13 ASTM D 5361.</v>
          </cell>
          <cell r="D1527" t="str">
            <v>UN</v>
          </cell>
          <cell r="E1527">
            <v>161558</v>
          </cell>
          <cell r="F1527" t="str">
            <v>Actualización 2022 -I + MO 2023</v>
          </cell>
          <cell r="G1527" t="str">
            <v>PRECIOS IDU</v>
          </cell>
        </row>
        <row r="1528">
          <cell r="B1528">
            <v>9408</v>
          </cell>
          <cell r="C1528" t="str">
            <v>PUESTO DE TRABAJO - ESCRITORIO 75x120x50</v>
          </cell>
          <cell r="D1528" t="str">
            <v>UN</v>
          </cell>
          <cell r="E1528">
            <v>176900</v>
          </cell>
          <cell r="F1528" t="str">
            <v>Actualización 2022 -I + MO 2023</v>
          </cell>
          <cell r="G1528" t="str">
            <v>PRECIOS IDU</v>
          </cell>
        </row>
        <row r="1529">
          <cell r="B1529">
            <v>9409</v>
          </cell>
          <cell r="C1529" t="str">
            <v>SILLA ESCRITORIO GIRATORIA CON BRAZOS</v>
          </cell>
          <cell r="D1529" t="str">
            <v>UN</v>
          </cell>
          <cell r="E1529">
            <v>159900</v>
          </cell>
          <cell r="F1529" t="str">
            <v>Actualización 2022 -I + MO 2023</v>
          </cell>
          <cell r="G1529" t="str">
            <v>PRECIOS IDU</v>
          </cell>
        </row>
        <row r="1530">
          <cell r="B1530">
            <v>9413</v>
          </cell>
          <cell r="C1530" t="str">
            <v>LAMINA ALFAJOR</v>
          </cell>
          <cell r="D1530" t="str">
            <v>KG</v>
          </cell>
          <cell r="E1530">
            <v>3213</v>
          </cell>
          <cell r="F1530" t="str">
            <v>Actualización 2022 -I + MO 2023</v>
          </cell>
          <cell r="G1530" t="str">
            <v>PRECIOS IDU</v>
          </cell>
        </row>
        <row r="1531">
          <cell r="B1531">
            <v>9414</v>
          </cell>
          <cell r="C1531" t="str">
            <v>SILLA PLÁSTICA SIN BRAZOS</v>
          </cell>
          <cell r="D1531" t="str">
            <v>UN</v>
          </cell>
          <cell r="E1531">
            <v>23521</v>
          </cell>
          <cell r="F1531" t="str">
            <v>Actualización 2022 -I + MO 2023</v>
          </cell>
          <cell r="G1531" t="str">
            <v>PRECIOS IDU</v>
          </cell>
        </row>
        <row r="1532">
          <cell r="B1532">
            <v>9423</v>
          </cell>
          <cell r="C1532" t="str">
            <v>TARIFA MES - PERSONAL DE OBRA - TÉCNICO PLOMERO (INCLUYE FACTOR DE PRESTACIONES)</v>
          </cell>
          <cell r="D1532" t="str">
            <v>MES</v>
          </cell>
          <cell r="E1532">
            <v>3171353</v>
          </cell>
          <cell r="F1532" t="str">
            <v>Actualización 2022 -I + MO 2023</v>
          </cell>
          <cell r="G1532" t="str">
            <v>PRECIOS IDU</v>
          </cell>
        </row>
        <row r="1533">
          <cell r="B1533">
            <v>9424</v>
          </cell>
          <cell r="C1533" t="str">
            <v>TARIFA MES - PERSONAL DE OBRA - AYUDANTE (INCLUYE FACTOR DE PRESTACIONES)</v>
          </cell>
          <cell r="D1533" t="str">
            <v>MES</v>
          </cell>
          <cell r="E1533">
            <v>1911652</v>
          </cell>
          <cell r="F1533" t="str">
            <v>Actualización 2022 -I + MO 2023</v>
          </cell>
          <cell r="G1533" t="str">
            <v>PRECIOS IDU</v>
          </cell>
        </row>
        <row r="1534">
          <cell r="B1534">
            <v>9427</v>
          </cell>
          <cell r="C1534" t="str">
            <v>COSTO DE LA REPRODUCCIÓN DE PLANOS TAMAÑO PLIEGO</v>
          </cell>
          <cell r="D1534" t="str">
            <v>UN</v>
          </cell>
          <cell r="E1534">
            <v>8700</v>
          </cell>
          <cell r="F1534" t="str">
            <v>Actualización 2022 -I + MO 2023</v>
          </cell>
          <cell r="G1534" t="str">
            <v>PRECIOS IDU</v>
          </cell>
        </row>
        <row r="1535">
          <cell r="B1535">
            <v>9428</v>
          </cell>
          <cell r="C1535" t="str">
            <v>COSTO DE CERTIFICADO DE TRADICIÓN Y LIBERTAD DE INMUEBLES</v>
          </cell>
          <cell r="D1535" t="str">
            <v>UN</v>
          </cell>
          <cell r="E1535">
            <v>20300</v>
          </cell>
          <cell r="F1535" t="str">
            <v>Actualización 2022 -I + MO 2023</v>
          </cell>
          <cell r="G1535" t="str">
            <v>PRECIOS IDU</v>
          </cell>
        </row>
        <row r="1536">
          <cell r="B1536">
            <v>9433</v>
          </cell>
          <cell r="C1536" t="str">
            <v>EXPANSIÓN LIBRE EN CONSOLIDÓMETRO. Norma técnica: ASTM D4546 - 14e1. Norma técnica: ASTM D4546 - 14e1.</v>
          </cell>
          <cell r="D1536" t="str">
            <v>UN</v>
          </cell>
          <cell r="E1536">
            <v>145180</v>
          </cell>
          <cell r="F1536" t="str">
            <v>Actualización 2022 -I + MO 2023</v>
          </cell>
          <cell r="G1536" t="str">
            <v>PRECIOS IDU</v>
          </cell>
        </row>
        <row r="1537">
          <cell r="B1537">
            <v>9434</v>
          </cell>
          <cell r="C1537" t="str">
            <v>TRATAMIENTO Y DISPOSICIÓN FINAL DE LODOS NO PELIGROSOS PROVENIENTES DE ALCANTARILLADO</v>
          </cell>
          <cell r="D1537" t="str">
            <v>KG</v>
          </cell>
          <cell r="E1537">
            <v>286</v>
          </cell>
          <cell r="F1537" t="str">
            <v>Actualización 2022 -I + MO 2023</v>
          </cell>
          <cell r="G1537" t="str">
            <v>PRECIOS IDU</v>
          </cell>
        </row>
        <row r="1538">
          <cell r="B1538">
            <v>9437</v>
          </cell>
          <cell r="C1538" t="str">
            <v xml:space="preserve">CONO CONCENTRICO PARA POZO D= 1.20m x 0.60m e=0.10m  h= 0.75m </v>
          </cell>
          <cell r="D1538" t="str">
            <v>UN</v>
          </cell>
          <cell r="E1538">
            <v>521006</v>
          </cell>
          <cell r="F1538" t="str">
            <v>Actualización 2022 -I + MO 2023</v>
          </cell>
          <cell r="G1538" t="str">
            <v>PRECIOS IDU</v>
          </cell>
        </row>
        <row r="1539">
          <cell r="B1539">
            <v>9441</v>
          </cell>
          <cell r="C1539" t="str">
            <v>SEÑAL LUMINOSA BIDIRECCIONAL 1.50m x 0.50m</v>
          </cell>
          <cell r="D1539" t="str">
            <v>UN</v>
          </cell>
          <cell r="E1539">
            <v>1011500</v>
          </cell>
          <cell r="F1539" t="str">
            <v>Actualización 2022 -I + MO 2023</v>
          </cell>
          <cell r="G1539" t="str">
            <v>PRECIOS IDU</v>
          </cell>
        </row>
        <row r="1540">
          <cell r="B1540">
            <v>9443</v>
          </cell>
          <cell r="C1540" t="str">
            <v>DETERMINACIÓN DEL COEFICIENTE DE PULIMIENTO ACELERADO (CPA) DE LAS PARTÍCULAS DE AGREGADO GRUESO. Norma técnica: INV E-232-13.</v>
          </cell>
          <cell r="D1540" t="str">
            <v>UN</v>
          </cell>
          <cell r="E1540">
            <v>1689000</v>
          </cell>
          <cell r="F1540" t="str">
            <v>Actualización 2022 -I + MO 2023</v>
          </cell>
          <cell r="G1540" t="str">
            <v>PRECIOS IDU</v>
          </cell>
        </row>
        <row r="1541">
          <cell r="B1541">
            <v>9444</v>
          </cell>
          <cell r="C1541" t="str">
            <v>PORCENTAJE DE VACÍOS CON AIRE EN MEZCLAS ASFÁLTICAS COMPACTADAS DENSAS Y ABIERTAS. Norma técnica: INV E - 736 - 13 ASTM D3203/D3203.</v>
          </cell>
          <cell r="D1541" t="str">
            <v>UN</v>
          </cell>
          <cell r="E1541">
            <v>136850</v>
          </cell>
          <cell r="F1541" t="str">
            <v>Actualización 2022 -I + MO 2023</v>
          </cell>
          <cell r="G1541" t="str">
            <v>PRECIOS IDU</v>
          </cell>
        </row>
        <row r="1542">
          <cell r="B1542">
            <v>9445</v>
          </cell>
          <cell r="C1542" t="str">
            <v>CONCENTRACIÓN CRÍTICA DE LLENANTE EN MEZCLAS DE CONCRETO ASFÁLTICO. Norma técnica: INV E – 745 - 13 IRAM 1542 – Junio 1983.</v>
          </cell>
          <cell r="D1542" t="str">
            <v>UN</v>
          </cell>
          <cell r="E1542">
            <v>233597</v>
          </cell>
          <cell r="F1542" t="str">
            <v>Actualización 2022 -I + MO 2023</v>
          </cell>
          <cell r="G1542" t="str">
            <v>PRECIOS IDU</v>
          </cell>
        </row>
        <row r="1543">
          <cell r="B1543">
            <v>9446</v>
          </cell>
          <cell r="C1543" t="str">
            <v>CUBRIMIENTO DE LOS AGREGADOS CON MATERIALES ASFÁLTICOS EN PRESENCIA DE AGUA (STRIPPING). Norma técnica: AASHTO T 182 NLT 166 ASTM D1664.</v>
          </cell>
          <cell r="D1543" t="str">
            <v>UN</v>
          </cell>
          <cell r="E1543">
            <v>73066</v>
          </cell>
          <cell r="F1543" t="str">
            <v>Actualización 2022 -I + MO 2023</v>
          </cell>
          <cell r="G1543" t="str">
            <v>PRECIOS IDU</v>
          </cell>
        </row>
        <row r="1544">
          <cell r="B1544">
            <v>9447</v>
          </cell>
          <cell r="C1544" t="str">
            <v>MÓDULO DINÁMICO DE MEZCLAS ASFÁLTICAS. Norma técnica: ASTM D3497  AASHTO TP 62 – 03.</v>
          </cell>
          <cell r="D1544" t="str">
            <v>UN</v>
          </cell>
          <cell r="E1544">
            <v>1400000</v>
          </cell>
          <cell r="F1544" t="str">
            <v>Actualización 2022 -I + MO 2023</v>
          </cell>
          <cell r="G1544" t="str">
            <v>PRECIOS IDU</v>
          </cell>
        </row>
        <row r="1545">
          <cell r="B1545">
            <v>9448</v>
          </cell>
          <cell r="C1545" t="str">
            <v>SEDIMENTACIÓN DE LAS EMULSIONES ASFÁLTICAS DURANTE EL ALMACENAMIENTO. Norma técnica: INV E – 764 - 13 ASTM D 6930 NLT 140.</v>
          </cell>
          <cell r="D1545" t="str">
            <v>UN</v>
          </cell>
          <cell r="E1545">
            <v>214200</v>
          </cell>
          <cell r="F1545" t="str">
            <v>Actualización 2022 -I + MO 2023</v>
          </cell>
          <cell r="G1545" t="str">
            <v>PRECIOS IDU</v>
          </cell>
        </row>
        <row r="1546">
          <cell r="B1546">
            <v>9449</v>
          </cell>
          <cell r="C1546" t="str">
            <v>TAMIZADO DE LAS EMULSIONES ASFALTICAS. Norma técnica: INV E – 765 - 13 ASTM6933.</v>
          </cell>
          <cell r="D1546" t="str">
            <v>UN</v>
          </cell>
          <cell r="E1546">
            <v>52836</v>
          </cell>
          <cell r="F1546" t="str">
            <v>Actualización 2022 -I + MO 2023</v>
          </cell>
          <cell r="G1546" t="str">
            <v>PRECIOS IDU</v>
          </cell>
        </row>
        <row r="1547">
          <cell r="B1547">
            <v>9450</v>
          </cell>
          <cell r="C1547" t="str">
            <v>DEMULSIBILIDAD DE LAS EMULSIONES ASFÁLTICAS. Norma técnica: INV E - 766 - 13 ASTM D6936.</v>
          </cell>
          <cell r="D1547" t="str">
            <v>UN</v>
          </cell>
          <cell r="E1547">
            <v>148750</v>
          </cell>
          <cell r="F1547" t="str">
            <v>Actualización 2022 -I + MO 2023</v>
          </cell>
          <cell r="G1547" t="str">
            <v>PRECIOS IDU</v>
          </cell>
        </row>
        <row r="1548">
          <cell r="B1548">
            <v>9451</v>
          </cell>
          <cell r="C1548" t="str">
            <v>IDENTIFICACIÓN DE LAS EMULSIONES ASFÁLTICAS CATIÓNICAS MEDIANTE LA DETERMINACIÓN DE LA CARGA DE LAS PARTÍCULAS. Norma técnica. INV E – 767 - 13 ASTM D7402 NLT 194.</v>
          </cell>
          <cell r="D1548" t="str">
            <v>UN</v>
          </cell>
          <cell r="E1548">
            <v>74970</v>
          </cell>
          <cell r="F1548" t="str">
            <v>Actualización 2022 -I + MO 2023</v>
          </cell>
          <cell r="G1548" t="str">
            <v>PRECIOS IDU</v>
          </cell>
        </row>
        <row r="1549">
          <cell r="B1549">
            <v>9452</v>
          </cell>
          <cell r="C1549" t="str">
            <v>PH DE LAS EMULSIONES ASFÁLTICAS. Norma técnica: INV E – 768 - 13 NLT 195.</v>
          </cell>
          <cell r="D1549" t="str">
            <v>UN</v>
          </cell>
          <cell r="E1549">
            <v>50000</v>
          </cell>
          <cell r="F1549" t="str">
            <v>Actualización 2022 -I + MO 2023</v>
          </cell>
          <cell r="G1549" t="str">
            <v>PRECIOS IDU</v>
          </cell>
        </row>
        <row r="1550">
          <cell r="B1550">
            <v>9453</v>
          </cell>
          <cell r="C1550" t="str">
            <v>ENSAYO DE MEZCLA CON CEMENTO DE LAS EMULSIONES ASFALTICAS. Norma técnica: INV E – 770 - 13 ASTM D6935 NLT 144.</v>
          </cell>
          <cell r="D1550" t="str">
            <v>UN</v>
          </cell>
          <cell r="E1550">
            <v>238000</v>
          </cell>
          <cell r="F1550" t="str">
            <v>Actualización 2022 -I + MO 2023</v>
          </cell>
          <cell r="G1550" t="str">
            <v>PRECIOS IDU</v>
          </cell>
        </row>
        <row r="1551">
          <cell r="B1551">
            <v>9454</v>
          </cell>
          <cell r="C1551" t="str">
            <v>MEDIDA DEL COEFICIENTE DE RESISTENCIA AL DESLIZAMIENTO USANDO EL PÉNDULO BRITÁNICO. Norma técnica: INV E – 792 - 13 NTC 5129 ASTM E 501.</v>
          </cell>
          <cell r="D1551" t="str">
            <v>UN</v>
          </cell>
          <cell r="E1551">
            <v>49504</v>
          </cell>
          <cell r="F1551" t="str">
            <v>Actualización 2022 -I + MO 2023</v>
          </cell>
          <cell r="G1551" t="str">
            <v>PRECIOS IDU</v>
          </cell>
        </row>
        <row r="1552">
          <cell r="B1552">
            <v>9455</v>
          </cell>
          <cell r="C1552" t="str">
            <v>TARIFA MES - PERSONAL DE OBRA - AYUDANTE (NO INCLUYE FACTOR DE PRESTACIONES)</v>
          </cell>
          <cell r="D1552" t="str">
            <v>MES</v>
          </cell>
          <cell r="E1552">
            <v>1160000</v>
          </cell>
          <cell r="F1552" t="str">
            <v>Actualización 2022 -I + MO 2023</v>
          </cell>
          <cell r="G1552" t="str">
            <v>PRECIOS IDU</v>
          </cell>
        </row>
        <row r="1553">
          <cell r="B1553">
            <v>9456</v>
          </cell>
          <cell r="C1553" t="str">
            <v>ALQUILER DE VEHICULO: CAMPERO, PICK-UP, CAMIONETA, CAMION O SIMILAR DE 1300cc A 2000cc DE CILINDRADA, MODELO 2014 A 2011. 75% DE LA TARIFA ESTABLECIDA. INCLUYE TODOS LOS COSTOS DE OPERACIÓN Y MANTENIMIENTO EXCEPTO EL SALARIO DEL CONDUCTOR</v>
          </cell>
          <cell r="D1553" t="str">
            <v>MES</v>
          </cell>
          <cell r="E1553">
            <v>5448750</v>
          </cell>
          <cell r="F1553" t="str">
            <v>Actualización 2022 -I + MO 2023</v>
          </cell>
          <cell r="G1553" t="str">
            <v>PRECIOS IDU</v>
          </cell>
        </row>
        <row r="1554">
          <cell r="B1554">
            <v>9457</v>
          </cell>
          <cell r="C1554" t="str">
            <v>TARIFA MES - PERSONAL DE OBRA - INSPECTOR 1 HORARIO NOCTURNO (NO INCLUYE FACTOR DE PRESTACIONES)</v>
          </cell>
          <cell r="D1554" t="str">
            <v>MES</v>
          </cell>
          <cell r="E1554">
            <v>3036150</v>
          </cell>
          <cell r="F1554" t="str">
            <v>Actualización 2022 -I + MO 2023</v>
          </cell>
          <cell r="G1554" t="str">
            <v>PRECIOS IDU</v>
          </cell>
        </row>
        <row r="1555">
          <cell r="B1555">
            <v>9459</v>
          </cell>
          <cell r="C1555" t="str">
            <v>TARIFA MES - PERSONAL TÉCNICO - OPERADOR EQUIPO PERFORACIÓN (NO INCLUYE FACTOR DE PRESTACIONES)</v>
          </cell>
          <cell r="D1555" t="str">
            <v>MES</v>
          </cell>
          <cell r="E1555">
            <v>2460000</v>
          </cell>
          <cell r="F1555" t="str">
            <v>Actualización 2022 -I + MO 2023</v>
          </cell>
          <cell r="G1555" t="str">
            <v>PRECIOS IDU</v>
          </cell>
        </row>
        <row r="1556">
          <cell r="B1556">
            <v>9460</v>
          </cell>
          <cell r="C1556" t="str">
            <v>TARIFA MES - PERSONAL TÉCNICO - OPERADOR AUXILIAR DE EQUIPO (NO INCLUYE FACTOR DE PRESTACIONES)</v>
          </cell>
          <cell r="D1556" t="str">
            <v>MES</v>
          </cell>
          <cell r="E1556">
            <v>1645000</v>
          </cell>
          <cell r="F1556" t="str">
            <v>Actualización 2022 -I + MO 2023</v>
          </cell>
          <cell r="G1556" t="str">
            <v>PRECIOS IDU</v>
          </cell>
        </row>
        <row r="1557">
          <cell r="B1557">
            <v>9461</v>
          </cell>
          <cell r="C1557" t="str">
            <v>TARIFA MES - PERSONAL DE OBRA - OFICIAL (NO INCLUYE FACTOR DE PRESTACIONES)</v>
          </cell>
          <cell r="D1557" t="str">
            <v>MES</v>
          </cell>
          <cell r="E1557">
            <v>1740000</v>
          </cell>
          <cell r="F1557" t="str">
            <v>Actualización 2022 -I + MO 2023</v>
          </cell>
          <cell r="G1557" t="str">
            <v>PRECIOS IDU</v>
          </cell>
        </row>
        <row r="1558">
          <cell r="B1558">
            <v>9462</v>
          </cell>
          <cell r="C1558" t="str">
            <v>TARIFA MES - PERSONAL DE OBRA - PLOMERO (NO INCLUYE FACTOR DE PRESTACIONES)</v>
          </cell>
          <cell r="D1558" t="str">
            <v>MES</v>
          </cell>
          <cell r="E1558">
            <v>2030000</v>
          </cell>
          <cell r="F1558" t="str">
            <v>Actualización 2022 -I + MO 2023</v>
          </cell>
          <cell r="G1558" t="str">
            <v>PRECIOS IDU</v>
          </cell>
        </row>
        <row r="1559">
          <cell r="B1559">
            <v>9463</v>
          </cell>
          <cell r="C1559" t="str">
            <v>TARIFA MES - PERSONAL DE OBRA - TÉCNICO ELÉCTRICO (NO INCLUYE FACTOR DE PRESTACIONES)</v>
          </cell>
          <cell r="D1559" t="str">
            <v>MES</v>
          </cell>
          <cell r="E1559">
            <v>2030000</v>
          </cell>
          <cell r="F1559" t="str">
            <v>Actualización 2022 -I + MO 2023</v>
          </cell>
          <cell r="G1559" t="str">
            <v>PRECIOS IDU</v>
          </cell>
        </row>
        <row r="1560">
          <cell r="B1560">
            <v>9464</v>
          </cell>
          <cell r="C1560" t="str">
            <v>TARIFA MES - PERSONAL DE OBRA - OPERARIO (NO INCLUYE FACTOR DE PRESTACIONES)</v>
          </cell>
          <cell r="D1560" t="str">
            <v>MES</v>
          </cell>
          <cell r="E1560">
            <v>2320000</v>
          </cell>
          <cell r="F1560" t="str">
            <v>Actualización 2022 -I + MO 2023</v>
          </cell>
          <cell r="G1560" t="str">
            <v>PRECIOS IDU</v>
          </cell>
        </row>
        <row r="1561">
          <cell r="B1561">
            <v>9465</v>
          </cell>
          <cell r="C1561" t="str">
            <v>TARIFA MES - PROFESIONAL CATEGORÍA 1 (INCLUYE FACTOR DE PRESTACIONES)</v>
          </cell>
          <cell r="D1561" t="str">
            <v>MES</v>
          </cell>
          <cell r="E1561">
            <v>22807410</v>
          </cell>
          <cell r="F1561" t="str">
            <v>Actualización 2022 -I + MO 2023</v>
          </cell>
          <cell r="G1561" t="str">
            <v>PRECIOS IDU</v>
          </cell>
        </row>
        <row r="1562">
          <cell r="B1562">
            <v>9466</v>
          </cell>
          <cell r="C1562" t="str">
            <v>TARIFA MES - PROFESIONAL CATEGORÍA 2 (INCLUYE FACTOR DE PRESTACIONES)</v>
          </cell>
          <cell r="D1562" t="str">
            <v>MES</v>
          </cell>
          <cell r="E1562">
            <v>15908485</v>
          </cell>
          <cell r="F1562" t="str">
            <v>Actualización 2022 -I + MO 2023</v>
          </cell>
          <cell r="G1562" t="str">
            <v>PRECIOS IDU</v>
          </cell>
        </row>
        <row r="1563">
          <cell r="B1563">
            <v>9467</v>
          </cell>
          <cell r="C1563" t="str">
            <v>TARIFA MES - PROFESIONAL CATEGORÍA 3 (INCLUYE FACTOR DE PRESTACIONES)</v>
          </cell>
          <cell r="D1563" t="str">
            <v>MES</v>
          </cell>
          <cell r="E1563">
            <v>13429623</v>
          </cell>
          <cell r="F1563" t="str">
            <v>Actualización 2022 -I + MO 2023</v>
          </cell>
          <cell r="G1563" t="str">
            <v>PRECIOS IDU</v>
          </cell>
        </row>
        <row r="1564">
          <cell r="B1564">
            <v>9468</v>
          </cell>
          <cell r="C1564" t="str">
            <v>TARIFA MES - PROFESIONAL CATEGORÍA 4 (INCLUYE FACTOR DE PRESTACIONES)</v>
          </cell>
          <cell r="D1564" t="str">
            <v>MES</v>
          </cell>
          <cell r="E1564">
            <v>11440163</v>
          </cell>
          <cell r="F1564" t="str">
            <v>Actualización 2022 -I + MO 2023</v>
          </cell>
          <cell r="G1564" t="str">
            <v>PRECIOS IDU</v>
          </cell>
        </row>
        <row r="1565">
          <cell r="B1565">
            <v>9469</v>
          </cell>
          <cell r="C1565" t="str">
            <v>TARIFA MES - PROFESIONAL CATEGORÍA 5 (INCLUYE FACTOR DE PRESTACIONES)</v>
          </cell>
          <cell r="D1565" t="str">
            <v>MES</v>
          </cell>
          <cell r="E1565">
            <v>10320910</v>
          </cell>
          <cell r="F1565" t="str">
            <v>Actualización 2022 -I + MO 2023</v>
          </cell>
          <cell r="G1565" t="str">
            <v>PRECIOS IDU</v>
          </cell>
        </row>
        <row r="1566">
          <cell r="B1566">
            <v>9470</v>
          </cell>
          <cell r="C1566" t="str">
            <v>TARIFA MES - PROFESIONAL CATEGORÍA 6 (INCLUYE FACTOR DE PRESTACIONES)</v>
          </cell>
          <cell r="D1566" t="str">
            <v>MES</v>
          </cell>
          <cell r="E1566">
            <v>9207450</v>
          </cell>
          <cell r="F1566" t="str">
            <v>Actualización 2022 -I + MO 2023</v>
          </cell>
          <cell r="G1566" t="str">
            <v>PRECIOS IDU</v>
          </cell>
        </row>
        <row r="1567">
          <cell r="B1567">
            <v>9471</v>
          </cell>
          <cell r="C1567" t="str">
            <v>TARIFA MES - PROFESIONAL CATEGORÍA 7 (INCLUYE FACTOR DE PRESTACIONES)</v>
          </cell>
          <cell r="D1567" t="str">
            <v>MES</v>
          </cell>
          <cell r="E1567">
            <v>6968945</v>
          </cell>
          <cell r="F1567" t="str">
            <v>Actualización 2022 -I + MO 2023</v>
          </cell>
          <cell r="G1567" t="str">
            <v>PRECIOS IDU</v>
          </cell>
        </row>
        <row r="1568">
          <cell r="B1568">
            <v>9472</v>
          </cell>
          <cell r="C1568" t="str">
            <v>TARIFA MES - PROFESIONAL CATEGORÍA 8 (INCLUYE FACTOR DE PRESTACIONES)</v>
          </cell>
          <cell r="D1568" t="str">
            <v>MES</v>
          </cell>
          <cell r="E1568">
            <v>6578003</v>
          </cell>
          <cell r="F1568" t="str">
            <v>Actualización 2022 -I + MO 2023</v>
          </cell>
          <cell r="G1568" t="str">
            <v>PRECIOS IDU</v>
          </cell>
        </row>
        <row r="1569">
          <cell r="B1569">
            <v>9473</v>
          </cell>
          <cell r="C1569" t="str">
            <v>TARIFA MES - PERSONAL TÉCNICO - TECNÓLOGO EN ÁREAS DE INGENIERÍA (INCLUYE FACTOR DE PRESTACIONES)</v>
          </cell>
          <cell r="D1569" t="str">
            <v>MES</v>
          </cell>
          <cell r="E1569">
            <v>4323570</v>
          </cell>
          <cell r="F1569" t="str">
            <v>Actualización 2022 -I + MO 2023</v>
          </cell>
          <cell r="G1569" t="str">
            <v>PRECIOS IDU</v>
          </cell>
        </row>
        <row r="1570">
          <cell r="B1570">
            <v>9474</v>
          </cell>
          <cell r="C1570" t="str">
            <v>TARIFA MES - PERSONAL TÉCNICO - AUXILIAR DE INGENIERÍA (INCLUYE FACTOR DE PRESTACIONES)</v>
          </cell>
          <cell r="D1570" t="str">
            <v>MES</v>
          </cell>
          <cell r="E1570">
            <v>3803763</v>
          </cell>
          <cell r="F1570" t="str">
            <v>Actualización 2022 -I + MO 2023</v>
          </cell>
          <cell r="G1570" t="str">
            <v>PRECIOS IDU</v>
          </cell>
        </row>
        <row r="1571">
          <cell r="B1571">
            <v>9475</v>
          </cell>
          <cell r="C1571" t="str">
            <v>TARIFA MES - PERSONAL TÉCNICO - DIBUJANTE 1 (INCLUYE FACTOR DE PRESTACIONES)</v>
          </cell>
          <cell r="D1571" t="str">
            <v>MES</v>
          </cell>
          <cell r="E1571">
            <v>3987650</v>
          </cell>
          <cell r="F1571" t="str">
            <v>Actualización 2022 -I + MO 2023</v>
          </cell>
          <cell r="G1571" t="str">
            <v>PRECIOS IDU</v>
          </cell>
        </row>
        <row r="1572">
          <cell r="B1572">
            <v>9476</v>
          </cell>
          <cell r="C1572" t="str">
            <v>TARIFA MES - PERSONAL TÉCNICO - DIBUJANTE 2 (INCLUYE FACTOR DE PRESTACIONES)</v>
          </cell>
          <cell r="D1572" t="str">
            <v>MES</v>
          </cell>
          <cell r="E1572">
            <v>3430534</v>
          </cell>
          <cell r="F1572" t="str">
            <v>Actualización 2022 -I + MO 2023</v>
          </cell>
          <cell r="G1572" t="str">
            <v>PRECIOS IDU</v>
          </cell>
        </row>
        <row r="1573">
          <cell r="B1573">
            <v>9477</v>
          </cell>
          <cell r="C1573" t="str">
            <v>TARIFA MES - PERSONAL TÉCNICO - TOPÓGRAFO INSPECTOR (INCLUYE FACTOR DE PRESTACIONES)</v>
          </cell>
          <cell r="D1573" t="str">
            <v>MES</v>
          </cell>
          <cell r="E1573">
            <v>4506009</v>
          </cell>
          <cell r="F1573" t="str">
            <v>Actualización 2022 -I + MO 2023</v>
          </cell>
          <cell r="G1573" t="str">
            <v>PRECIOS IDU</v>
          </cell>
        </row>
        <row r="1574">
          <cell r="B1574">
            <v>9478</v>
          </cell>
          <cell r="C1574" t="str">
            <v>TARIFA MES - PERSONAL TÉCNICO - TOPÓGRAFO AUXILIAR (INCLUYE FACTOR DE PRESTACIONES)</v>
          </cell>
          <cell r="D1574" t="str">
            <v>MES</v>
          </cell>
          <cell r="E1574">
            <v>3700958</v>
          </cell>
          <cell r="F1574" t="str">
            <v>Actualización 2022 -I + MO 2023</v>
          </cell>
          <cell r="G1574" t="str">
            <v>PRECIOS IDU</v>
          </cell>
        </row>
        <row r="1575">
          <cell r="B1575">
            <v>9479</v>
          </cell>
          <cell r="C1575" t="str">
            <v>TARIFA MES - PERSONAL TÉCNICO - BATIMETRISTA INSPECTOR (INCLUYE FACTOR DE PRESTACIONES)</v>
          </cell>
          <cell r="D1575" t="str">
            <v>MES</v>
          </cell>
          <cell r="E1575">
            <v>4506009</v>
          </cell>
          <cell r="F1575" t="str">
            <v>Actualización 2022 -I + MO 2023</v>
          </cell>
          <cell r="G1575" t="str">
            <v>PRECIOS IDU</v>
          </cell>
        </row>
        <row r="1576">
          <cell r="B1576">
            <v>9480</v>
          </cell>
          <cell r="C1576" t="str">
            <v>TARIFA MES - PERSONAL TÉCNICO - BATIMETRISTA AUXILIAR (INCLUYE FACTOR DE PRESTACIONES)</v>
          </cell>
          <cell r="D1576" t="str">
            <v>MES</v>
          </cell>
          <cell r="E1576">
            <v>3700958</v>
          </cell>
          <cell r="F1576" t="str">
            <v>Actualización 2022 -I + MO 2023</v>
          </cell>
          <cell r="G1576">
            <v>3700958</v>
          </cell>
        </row>
        <row r="1577">
          <cell r="B1577">
            <v>9481</v>
          </cell>
          <cell r="C1577" t="str">
            <v>TARIFA MES - PERSONAL TÉCNICO - LABORATORISTA INSPECTOR (INCLUYE FACTOR DE PRESTACIONES)</v>
          </cell>
          <cell r="D1577" t="str">
            <v>MES</v>
          </cell>
          <cell r="E1577">
            <v>3994890</v>
          </cell>
          <cell r="F1577" t="str">
            <v>Actualización 2022 -I + MO 2023</v>
          </cell>
          <cell r="G1577" t="str">
            <v>PRECIOS IDU</v>
          </cell>
        </row>
        <row r="1578">
          <cell r="B1578">
            <v>9482</v>
          </cell>
          <cell r="C1578" t="str">
            <v>TARIFA MES - PERSONAL TÉCNICO - LABORATORISTA AUXILIAR (INCLUYE FACTOR DE PRESTACIONES)</v>
          </cell>
          <cell r="D1578" t="str">
            <v>MES</v>
          </cell>
          <cell r="E1578">
            <v>3007737</v>
          </cell>
          <cell r="F1578" t="str">
            <v>Actualización 2022 -I + MO 2023</v>
          </cell>
          <cell r="G1578" t="str">
            <v>PRECIOS IDU</v>
          </cell>
        </row>
        <row r="1579">
          <cell r="B1579">
            <v>9483</v>
          </cell>
          <cell r="C1579" t="str">
            <v>TARIFA MES - PERSONAL TÉCNICO - INSPECTOR 1 (INCLUYE FACTOR DE PRESTACIONES)</v>
          </cell>
          <cell r="D1579" t="str">
            <v>MES</v>
          </cell>
          <cell r="E1579">
            <v>3488450</v>
          </cell>
          <cell r="F1579" t="str">
            <v>Actualización 2022 -I + MO 2023</v>
          </cell>
          <cell r="G1579" t="str">
            <v>PRECIOS IDU</v>
          </cell>
        </row>
        <row r="1580">
          <cell r="B1580">
            <v>9484</v>
          </cell>
          <cell r="C1580" t="str">
            <v>TARIFA MES - PERSONAL TÉCNICO - INSPECTOR 2 (INCLUYE FACTOR DE PRESTACIONES)</v>
          </cell>
          <cell r="D1580" t="str">
            <v>MES</v>
          </cell>
          <cell r="E1580">
            <v>3164114</v>
          </cell>
          <cell r="F1580" t="str">
            <v>Actualización 2022 -I + MO 2023</v>
          </cell>
          <cell r="G1580" t="str">
            <v>PRECIOS IDU</v>
          </cell>
        </row>
        <row r="1581">
          <cell r="B1581">
            <v>9485</v>
          </cell>
          <cell r="C1581" t="str">
            <v>TARIFA MES - PERSONAL ADMINISTRATIVO - ADMINISTRADOR (INCLUYE FACTOR DE PRESTACIONES)</v>
          </cell>
          <cell r="D1581" t="str">
            <v>MES</v>
          </cell>
          <cell r="E1581">
            <v>4197599</v>
          </cell>
          <cell r="F1581" t="str">
            <v>Actualización 2022 -I + MO 2023</v>
          </cell>
          <cell r="G1581" t="str">
            <v>PRECIOS IDU</v>
          </cell>
        </row>
        <row r="1582">
          <cell r="B1582">
            <v>9486</v>
          </cell>
          <cell r="C1582" t="str">
            <v>TARIFA MES - PERSONAL ADMINISTRATIVO - AUXILIAR ADMINISTRATIVO-ALMACENISTA (INCLUYE FACTOR DE PRESTACIONES)</v>
          </cell>
          <cell r="D1582" t="str">
            <v>MES</v>
          </cell>
          <cell r="E1582">
            <v>3204657</v>
          </cell>
          <cell r="F1582" t="str">
            <v>Actualización 2022 -I + MO 2023</v>
          </cell>
          <cell r="G1582" t="str">
            <v>PRECIOS IDU</v>
          </cell>
        </row>
        <row r="1583">
          <cell r="B1583">
            <v>9487</v>
          </cell>
          <cell r="C1583" t="str">
            <v>TARIFA MES - PERSONAL ADMINISTRATIVO - SECRETARIA 1 (INCLUYE FACTOR DE PRESTACIONES)</v>
          </cell>
          <cell r="D1583" t="str">
            <v>MES</v>
          </cell>
          <cell r="E1583">
            <v>2650098</v>
          </cell>
          <cell r="F1583" t="str">
            <v>Actualización 2022 -I + MO 2023</v>
          </cell>
          <cell r="G1583" t="str">
            <v>PRECIOS IDU</v>
          </cell>
        </row>
        <row r="1584">
          <cell r="B1584">
            <v>9488</v>
          </cell>
          <cell r="C1584" t="str">
            <v>TARIFA MES - PERSONAL ADMINISTRATIVO - SECRETARIA 2 (INCLUYE FACTOR DE PRESTACIONES)</v>
          </cell>
          <cell r="D1584" t="str">
            <v>MES</v>
          </cell>
          <cell r="E1584">
            <v>2243229</v>
          </cell>
          <cell r="F1584" t="str">
            <v>Actualización 2022 -I + MO 2023</v>
          </cell>
          <cell r="G1584" t="str">
            <v>PRECIOS IDU</v>
          </cell>
        </row>
        <row r="1585">
          <cell r="B1585">
            <v>9489</v>
          </cell>
          <cell r="C1585" t="str">
            <v>TARIFA MES - PERSONAL AUXILIAR TÉCNICO - CADENERO 1 (INCLUYE FACTOR DE PRESTACIONES)</v>
          </cell>
          <cell r="D1585" t="str">
            <v>MES</v>
          </cell>
          <cell r="E1585">
            <v>3007737</v>
          </cell>
          <cell r="F1585" t="str">
            <v>Actualización 2022 -I + MO 2023</v>
          </cell>
          <cell r="G1585" t="str">
            <v>PRECIOS IDU</v>
          </cell>
        </row>
        <row r="1586">
          <cell r="B1586">
            <v>9490</v>
          </cell>
          <cell r="C1586" t="str">
            <v>TARIFA MES - PERSONAL AUXILIAR TÉCNICO - CADENERO 2 (INCLUYE FACTOR DE PRESTACIONES)</v>
          </cell>
          <cell r="D1586" t="str">
            <v>MES</v>
          </cell>
          <cell r="E1586">
            <v>2650098</v>
          </cell>
          <cell r="F1586" t="str">
            <v>Actualización 2022 -I + MO 2023</v>
          </cell>
          <cell r="G1586" t="str">
            <v>PRECIOS IDU</v>
          </cell>
        </row>
        <row r="1587">
          <cell r="B1587">
            <v>9491</v>
          </cell>
          <cell r="C1587" t="str">
            <v>TARIFA MES - PERSONAL AUXILIAR TÉCNICO - SECRETARIA - CONDUCTOR O MOTORISTA (INCLUYE FACTOR DE PRESTACIONES)</v>
          </cell>
          <cell r="D1587" t="str">
            <v>MES</v>
          </cell>
          <cell r="E1587">
            <v>2243229</v>
          </cell>
          <cell r="F1587" t="str">
            <v>Actualización 2022 -I + MO 2023</v>
          </cell>
          <cell r="G1587" t="str">
            <v>PRECIOS IDU</v>
          </cell>
        </row>
        <row r="1588">
          <cell r="B1588">
            <v>9492</v>
          </cell>
          <cell r="C1588" t="str">
            <v>TARIFA MES - PERSONAL DE OBRA - MAESTRO DE OBRA (INCLUYE FACTOR DE PRESTACIONES)</v>
          </cell>
          <cell r="D1588" t="str">
            <v>MES</v>
          </cell>
          <cell r="E1588">
            <v>5067807</v>
          </cell>
          <cell r="F1588" t="str">
            <v>Actualización 2022 -I + MO 2023</v>
          </cell>
          <cell r="G1588" t="str">
            <v>PRECIOS IDU</v>
          </cell>
        </row>
        <row r="1589">
          <cell r="B1589">
            <v>9493</v>
          </cell>
          <cell r="C1589" t="str">
            <v>TARIFA MES - PERSONAL DE OBRA - OFICIAL (INCLUYE FACTOR DE PRESTACIONES)</v>
          </cell>
          <cell r="D1589" t="str">
            <v>MES</v>
          </cell>
          <cell r="E1589">
            <v>2751453</v>
          </cell>
          <cell r="F1589" t="str">
            <v>Actualización 2022 -I + MO 2023</v>
          </cell>
          <cell r="G1589" t="str">
            <v>PRECIOS IDU</v>
          </cell>
        </row>
        <row r="1590">
          <cell r="B1590">
            <v>9494</v>
          </cell>
          <cell r="C1590" t="str">
            <v>TARIFA MES - PERSONAL DE OBRA - OPERARIO (INCLUYE FACTOR DE PRESTACIONES)</v>
          </cell>
          <cell r="D1590" t="str">
            <v>MES</v>
          </cell>
          <cell r="E1590">
            <v>3591255</v>
          </cell>
          <cell r="F1590" t="str">
            <v>Actualización 2022 -I + MO 2023</v>
          </cell>
          <cell r="G1590" t="str">
            <v>PRECIOS IDU</v>
          </cell>
        </row>
        <row r="1591">
          <cell r="B1591">
            <v>9495</v>
          </cell>
          <cell r="C1591" t="str">
            <v>TUERCAS POR KG</v>
          </cell>
          <cell r="D1591" t="str">
            <v>KG</v>
          </cell>
          <cell r="E1591">
            <v>9997</v>
          </cell>
          <cell r="F1591" t="str">
            <v>Actualización 2022 -I + MO 2023</v>
          </cell>
          <cell r="G1591" t="str">
            <v>PRECIOS IDU</v>
          </cell>
        </row>
        <row r="1592">
          <cell r="B1592">
            <v>9496</v>
          </cell>
          <cell r="C1592" t="str">
            <v>PERNOS POR Kg</v>
          </cell>
          <cell r="D1592" t="str">
            <v>KG</v>
          </cell>
          <cell r="E1592">
            <v>8397</v>
          </cell>
          <cell r="F1592" t="str">
            <v>Actualización 2022 -I + MO 2023</v>
          </cell>
          <cell r="G1592" t="str">
            <v>PRECIOS IDU</v>
          </cell>
        </row>
        <row r="1593">
          <cell r="B1593">
            <v>9497</v>
          </cell>
          <cell r="C1593" t="str">
            <v>TARIFA JORNAL - PERSONAL DE OBRA - AYUDANTE - HORARIO NOCTURNO (INCLUYE FACTOR DE PRESTACIONES)</v>
          </cell>
          <cell r="D1593" t="str">
            <v>HR</v>
          </cell>
          <cell r="E1593">
            <v>11000</v>
          </cell>
          <cell r="F1593" t="str">
            <v>Actualización 2022 -I + MO 2023</v>
          </cell>
          <cell r="G1593" t="str">
            <v>PRECIOS IDU</v>
          </cell>
        </row>
        <row r="1594">
          <cell r="B1594">
            <v>9499</v>
          </cell>
          <cell r="C1594" t="str">
            <v>CONCRETO TREMIE GRAVA FINA 3500 PSI</v>
          </cell>
          <cell r="D1594" t="str">
            <v>M3</v>
          </cell>
          <cell r="E1594">
            <v>424235</v>
          </cell>
          <cell r="F1594" t="str">
            <v>Actualización 2022 -I + MO 2023</v>
          </cell>
          <cell r="G1594" t="str">
            <v>PRECIOS IDU</v>
          </cell>
        </row>
        <row r="1595">
          <cell r="B1595">
            <v>9500</v>
          </cell>
          <cell r="C1595" t="str">
            <v>LÁMINA COLABORANTE 2" CALIBRE 16 (1.50mm)</v>
          </cell>
          <cell r="D1595" t="str">
            <v>M2</v>
          </cell>
          <cell r="E1595">
            <v>80965</v>
          </cell>
          <cell r="F1595" t="str">
            <v>Actualización 2022 -I + MO 2023</v>
          </cell>
          <cell r="G1595" t="str">
            <v>PRECIOS IDU</v>
          </cell>
        </row>
        <row r="1596">
          <cell r="B1596">
            <v>9501</v>
          </cell>
          <cell r="C1596" t="str">
            <v>LÁMINA COLABORANTE 2" CALIBRE 18 (1.20mm)</v>
          </cell>
          <cell r="D1596" t="str">
            <v>M2</v>
          </cell>
          <cell r="E1596">
            <v>64606</v>
          </cell>
          <cell r="F1596" t="str">
            <v>Actualización 2022 -I + MO 2023</v>
          </cell>
          <cell r="G1596">
            <v>64606</v>
          </cell>
        </row>
        <row r="1597">
          <cell r="B1597">
            <v>9502</v>
          </cell>
          <cell r="C1597" t="str">
            <v>TABLILLA EN TEKA PARA PISO TIPO DECK DE 8cm x 2cm</v>
          </cell>
          <cell r="D1597" t="str">
            <v>M2</v>
          </cell>
          <cell r="E1597">
            <v>115956</v>
          </cell>
          <cell r="F1597" t="str">
            <v>Actualización 2022 -I + MO 2023</v>
          </cell>
          <cell r="G1597" t="str">
            <v>PRECIOS IDU</v>
          </cell>
        </row>
        <row r="1598">
          <cell r="B1598">
            <v>9505</v>
          </cell>
          <cell r="C1598" t="str">
            <v>TARIFA JORNAL- PROFESIONAL CATEGORÍA 1 (INCLUYE FACTOR DE PRESTACIONES)</v>
          </cell>
          <cell r="D1598" t="str">
            <v>JR</v>
          </cell>
          <cell r="E1598">
            <v>760246</v>
          </cell>
          <cell r="F1598" t="str">
            <v>Actualización 2022 -I + MO 2023</v>
          </cell>
          <cell r="G1598" t="str">
            <v>PRECIOS IDU</v>
          </cell>
        </row>
        <row r="1599">
          <cell r="B1599">
            <v>9506</v>
          </cell>
          <cell r="C1599" t="str">
            <v>TARIFA JORNAL - PROFESIONAL CATEGORÍA 2 (INCLUYE FACTOR DE PRESTACIONES)</v>
          </cell>
          <cell r="D1599" t="str">
            <v>JR</v>
          </cell>
          <cell r="E1599">
            <v>530283</v>
          </cell>
          <cell r="F1599" t="str">
            <v>Actualización 2022 -I + MO 2023</v>
          </cell>
          <cell r="G1599" t="str">
            <v>PRECIOS IDU</v>
          </cell>
        </row>
        <row r="1600">
          <cell r="B1600">
            <v>9507</v>
          </cell>
          <cell r="C1600" t="str">
            <v>TARIFA JORNAL - PROFESIONAL CATEGORÍA 3 (INCLUYE FACTOR DE PRESTACIONES)</v>
          </cell>
          <cell r="D1600" t="str">
            <v>JR</v>
          </cell>
          <cell r="E1600">
            <v>447654</v>
          </cell>
          <cell r="F1600" t="str">
            <v>Actualización 2022 -I + MO 2023</v>
          </cell>
          <cell r="G1600" t="str">
            <v>PRECIOS IDU</v>
          </cell>
        </row>
        <row r="1601">
          <cell r="B1601">
            <v>9508</v>
          </cell>
          <cell r="C1601" t="str">
            <v>TARIFA JORNAL - PROFESIONAL CATEGORÍA 4 (INCLUYE FACTOR DE PRESTACIONES)</v>
          </cell>
          <cell r="D1601" t="str">
            <v>JR</v>
          </cell>
          <cell r="E1601">
            <v>381338</v>
          </cell>
          <cell r="F1601" t="str">
            <v>Actualización 2022 -I + MO 2023</v>
          </cell>
          <cell r="G1601" t="str">
            <v>PRECIOS IDU</v>
          </cell>
        </row>
        <row r="1602">
          <cell r="B1602">
            <v>9509</v>
          </cell>
          <cell r="C1602" t="str">
            <v>TARIFA JORNAL - PROFESIONAL CATEGORÍA 5 (INCLUYE FACTOR DE PRESTACIONES)</v>
          </cell>
          <cell r="D1602" t="str">
            <v>JR</v>
          </cell>
          <cell r="E1602">
            <v>344030</v>
          </cell>
          <cell r="F1602" t="str">
            <v>Actualización 2022 -I + MO 2023</v>
          </cell>
          <cell r="G1602" t="str">
            <v>PRECIOS IDU</v>
          </cell>
        </row>
        <row r="1603">
          <cell r="B1603">
            <v>9510</v>
          </cell>
          <cell r="C1603" t="str">
            <v>TARIFA JORNAL - PROFESIONAL CATEGORÍA 6 (INCLUYE FACTOR DE PRESTACIONES)</v>
          </cell>
          <cell r="D1603" t="str">
            <v>JR</v>
          </cell>
          <cell r="E1603">
            <v>306894</v>
          </cell>
          <cell r="F1603" t="str">
            <v>Actualización 2022 -I + MO 2023</v>
          </cell>
          <cell r="G1603" t="str">
            <v>PRECIOS IDU</v>
          </cell>
        </row>
        <row r="1604">
          <cell r="B1604">
            <v>9511</v>
          </cell>
          <cell r="C1604" t="str">
            <v>TARIFA JORNAL - PROFESIONAL CATEGORÍA 7 (INCLUYE FACTOR DE PRESTACIONES)</v>
          </cell>
          <cell r="D1604" t="str">
            <v>JR</v>
          </cell>
          <cell r="E1604">
            <v>232298</v>
          </cell>
          <cell r="F1604" t="str">
            <v>Actualización 2022 -I + MO 2023</v>
          </cell>
          <cell r="G1604" t="str">
            <v>PRECIOS IDU</v>
          </cell>
        </row>
        <row r="1605">
          <cell r="B1605">
            <v>9512</v>
          </cell>
          <cell r="C1605" t="str">
            <v>TARIFA JORNAL - PERSONAL TÉCNICO - TECNÓLOGO EN ÁREAS DE INGENIERÍA (INCLUYE FACTOR DE PRESTACIONES)</v>
          </cell>
          <cell r="D1605" t="str">
            <v>JR</v>
          </cell>
          <cell r="E1605">
            <v>144118</v>
          </cell>
          <cell r="F1605" t="str">
            <v>Actualización 2022 -I + MO 2023</v>
          </cell>
          <cell r="G1605" t="str">
            <v>PRECIOS IDU</v>
          </cell>
        </row>
        <row r="1606">
          <cell r="B1606">
            <v>9513</v>
          </cell>
          <cell r="C1606" t="str">
            <v>TARIFA JORNAL - PERSONAL TÉCNICO - AUXILIAR DE INGENIERÍA (INCLUYE FACTOR DE PRESTACIONES)</v>
          </cell>
          <cell r="D1606" t="str">
            <v>JR</v>
          </cell>
          <cell r="E1606">
            <v>126791</v>
          </cell>
          <cell r="F1606" t="str">
            <v>Actualización 2022 -I + MO 2023</v>
          </cell>
          <cell r="G1606" t="str">
            <v>PRECIOS IDU</v>
          </cell>
        </row>
        <row r="1607">
          <cell r="B1607">
            <v>9514</v>
          </cell>
          <cell r="C1607" t="str">
            <v>TARIFA JORNAL - PERSONAL TÉCNICO - DIBUJANTE 1 (INCLUYE FACTOR DE PRESTACIONES)</v>
          </cell>
          <cell r="D1607" t="str">
            <v>JR</v>
          </cell>
          <cell r="E1607">
            <v>132922</v>
          </cell>
          <cell r="F1607" t="str">
            <v>Actualización 2022 -I + MO 2023</v>
          </cell>
          <cell r="G1607" t="str">
            <v>PRECIOS IDU</v>
          </cell>
        </row>
        <row r="1608">
          <cell r="B1608">
            <v>9515</v>
          </cell>
          <cell r="C1608" t="str">
            <v>TARIFA JORNAL - PERSONAL TÉCNICO - DIBUJANTE 2 (INCLUYE FACTOR DE PRESTACIONES)</v>
          </cell>
          <cell r="D1608" t="str">
            <v>JR</v>
          </cell>
          <cell r="E1608">
            <v>114350</v>
          </cell>
          <cell r="F1608" t="str">
            <v>Actualización 2022 -I + MO 2023</v>
          </cell>
          <cell r="G1608">
            <v>114350</v>
          </cell>
        </row>
        <row r="1609">
          <cell r="B1609">
            <v>9516</v>
          </cell>
          <cell r="C1609" t="str">
            <v>TARIFA JORNAL - PERSONAL TÉCNICO - TOPÓGRAFO AUXILIAR (INCLUYE FACTOR DE PRESTACIONES)</v>
          </cell>
          <cell r="D1609" t="str">
            <v>JR</v>
          </cell>
          <cell r="E1609">
            <v>123366</v>
          </cell>
          <cell r="F1609" t="str">
            <v>Actualización 2022 -I + MO 2023</v>
          </cell>
          <cell r="G1609" t="str">
            <v>PRECIOS IDU</v>
          </cell>
        </row>
        <row r="1610">
          <cell r="B1610">
            <v>9517</v>
          </cell>
          <cell r="C1610" t="str">
            <v>TARIFA JORNAL - PERSONAL TÉCNICO - BATIMETRISTA INSPECTOR (INCLUYE FACTOR DE PRESTACIONES)</v>
          </cell>
          <cell r="D1610" t="str">
            <v>JR</v>
          </cell>
          <cell r="E1610">
            <v>150201</v>
          </cell>
          <cell r="F1610" t="str">
            <v>Actualización 2022 -I + MO 2023</v>
          </cell>
          <cell r="G1610" t="str">
            <v>PRECIOS IDU</v>
          </cell>
        </row>
        <row r="1611">
          <cell r="B1611">
            <v>9518</v>
          </cell>
          <cell r="C1611" t="str">
            <v>TARIFA JORNAL - PERSONAL TÉCNICO - BATIMETRISTA AUXILIAR (INCLUYE FACTOR DE PRESTACIONES)</v>
          </cell>
          <cell r="D1611" t="str">
            <v>JR</v>
          </cell>
          <cell r="E1611">
            <v>123366</v>
          </cell>
          <cell r="F1611" t="str">
            <v>Actualización 2022 -I + MO 2023</v>
          </cell>
          <cell r="G1611" t="str">
            <v>PRECIOS IDU</v>
          </cell>
        </row>
        <row r="1612">
          <cell r="B1612">
            <v>9519</v>
          </cell>
          <cell r="C1612" t="str">
            <v>TARIFA JORNAL - PERSONAL TÉCNICO - LABORATORISTA INSPECTOR (INCLUYE FACTOR DE PRESTACIONES)</v>
          </cell>
          <cell r="D1612" t="str">
            <v>JR</v>
          </cell>
          <cell r="E1612">
            <v>133163</v>
          </cell>
          <cell r="F1612" t="str">
            <v>Actualización 2022 -I + MO 2023</v>
          </cell>
          <cell r="G1612" t="str">
            <v>PRECIOS IDU</v>
          </cell>
        </row>
        <row r="1613">
          <cell r="B1613">
            <v>9520</v>
          </cell>
          <cell r="C1613" t="str">
            <v>TARIFA JORNAL - PERSONAL TÉCNICO - LABORATORISTA AUXILIAR (INCLUYE FACTOR DE PRESTACIONES)</v>
          </cell>
          <cell r="D1613" t="str">
            <v>JR</v>
          </cell>
          <cell r="E1613">
            <v>100258</v>
          </cell>
          <cell r="F1613" t="str">
            <v>Actualización 2022 -I + MO 2023</v>
          </cell>
          <cell r="G1613" t="str">
            <v>PRECIOS IDU</v>
          </cell>
        </row>
        <row r="1614">
          <cell r="B1614">
            <v>9521</v>
          </cell>
          <cell r="C1614" t="str">
            <v>TARIFA JORNAL - PERSONAL TÉCNICO - OPERADOR EQUIPO PERFORACIÓN (INCLUYE FACTOR DE PRESTACIONES)</v>
          </cell>
          <cell r="D1614" t="str">
            <v>JR</v>
          </cell>
          <cell r="E1614">
            <v>119697</v>
          </cell>
          <cell r="F1614" t="str">
            <v>Actualización 2022 -I + MO 2023</v>
          </cell>
          <cell r="G1614" t="str">
            <v>PRECIOS IDU</v>
          </cell>
        </row>
        <row r="1615">
          <cell r="B1615">
            <v>9522</v>
          </cell>
          <cell r="C1615" t="str">
            <v>TARIFA JORNAL - PERSONAL TÉCNICO - OPERADOR AUXILIAR DE EQUIPO (INCLUYE FACTOR DE PRESTACIONES)</v>
          </cell>
          <cell r="D1615" t="str">
            <v>JR</v>
          </cell>
          <cell r="E1615">
            <v>87130</v>
          </cell>
          <cell r="F1615" t="str">
            <v>Actualización 2022 -I + MO 2023</v>
          </cell>
          <cell r="G1615" t="str">
            <v>PRECIOS IDU</v>
          </cell>
        </row>
        <row r="1616">
          <cell r="B1616">
            <v>9523</v>
          </cell>
          <cell r="C1616" t="str">
            <v>TARIFA JORNAL- PERSONAL ADMINISTRATIVO - ADMINISTRADOR (INCLUYE FACTOR DE PRESTACIONES)</v>
          </cell>
          <cell r="D1616" t="str">
            <v>JR</v>
          </cell>
          <cell r="E1616">
            <v>139920</v>
          </cell>
          <cell r="F1616" t="str">
            <v>Actualización 2022 -I + MO 2023</v>
          </cell>
          <cell r="G1616" t="str">
            <v>PRECIOS IDU</v>
          </cell>
        </row>
        <row r="1617">
          <cell r="B1617">
            <v>9524</v>
          </cell>
          <cell r="C1617" t="str">
            <v>TARIFA JORNAL - PERSONAL ADMINISTRATIVO - AUXILIAR ADMINISTRATIVO-ALMACENISTA (INCLUYE FACTOR DE PRESTACIONES)</v>
          </cell>
          <cell r="D1617" t="str">
            <v>JR</v>
          </cell>
          <cell r="E1617">
            <v>106822</v>
          </cell>
          <cell r="F1617" t="str">
            <v>Actualización 2022 -I + MO 2023</v>
          </cell>
          <cell r="G1617" t="str">
            <v>PRECIOS IDU</v>
          </cell>
        </row>
        <row r="1618">
          <cell r="B1618">
            <v>9525</v>
          </cell>
          <cell r="C1618" t="str">
            <v>TARIFA JORNAL - PERSONAL ADMINISTRATIVO - SECRETARIA 1 (INCLUYE FACTOR DE PRESTACIONES)</v>
          </cell>
          <cell r="D1618" t="str">
            <v>JR</v>
          </cell>
          <cell r="E1618">
            <v>88336</v>
          </cell>
          <cell r="F1618" t="str">
            <v>Actualización 2022 -I + MO 2023</v>
          </cell>
          <cell r="G1618" t="str">
            <v>PRECIOS IDU</v>
          </cell>
        </row>
        <row r="1619">
          <cell r="B1619">
            <v>9526</v>
          </cell>
          <cell r="C1619" t="str">
            <v>TARIFA JORNAL - PERSONAL ADMINISTRATIVO - SECRETARIA 2 (INCLUYE FACTOR DE PRESTACIONES)</v>
          </cell>
          <cell r="D1619" t="str">
            <v>JR</v>
          </cell>
          <cell r="E1619">
            <v>74775</v>
          </cell>
          <cell r="F1619" t="str">
            <v>Actualización 2022 -I + MO 2023</v>
          </cell>
          <cell r="G1619" t="str">
            <v>PRECIOS IDU</v>
          </cell>
        </row>
        <row r="1620">
          <cell r="B1620">
            <v>9527</v>
          </cell>
          <cell r="C1620" t="str">
            <v>TARIFA JORNAL - PERSONAL AUXILIAR TÉCNICO - CADENERO 1 (INCLUYE FACTOR DE PRESTACIONES)</v>
          </cell>
          <cell r="D1620" t="str">
            <v>JR</v>
          </cell>
          <cell r="E1620">
            <v>100258</v>
          </cell>
          <cell r="F1620" t="str">
            <v>Actualización 2022 -I + MO 2023</v>
          </cell>
          <cell r="G1620" t="str">
            <v>PRECIOS IDU</v>
          </cell>
        </row>
        <row r="1621">
          <cell r="B1621">
            <v>9528</v>
          </cell>
          <cell r="C1621" t="str">
            <v>TARIFA JORNAL - PERSONAL AUXILIAR TÉCNICO - SECRETARIA - CONDUCTOR O MOTORISTA (INCLUYE FACTOR DE PRESTACIONES)</v>
          </cell>
          <cell r="D1621" t="str">
            <v>JR</v>
          </cell>
          <cell r="E1621">
            <v>74775</v>
          </cell>
          <cell r="F1621" t="str">
            <v>Actualización 2022 -I + MO 2023</v>
          </cell>
          <cell r="G1621" t="str">
            <v>PRECIOS IDU</v>
          </cell>
        </row>
        <row r="1622">
          <cell r="B1622">
            <v>9529</v>
          </cell>
          <cell r="C1622" t="str">
            <v>TARIFA JORNAL- PERSONAL DE OBRA - MAESTRO DE OBRA (INCLUYE FACTOR DE PRESTACIONES)</v>
          </cell>
          <cell r="D1622" t="str">
            <v>JR</v>
          </cell>
          <cell r="E1622">
            <v>168926</v>
          </cell>
          <cell r="F1622" t="str">
            <v>Actualización 2022 -I + MO 2023</v>
          </cell>
          <cell r="G1622" t="str">
            <v>PRECIOS IDU</v>
          </cell>
        </row>
        <row r="1623">
          <cell r="B1623">
            <v>9530</v>
          </cell>
          <cell r="C1623" t="str">
            <v>TARIFA MES - PERSONAL DE OBRA - TÉCNICO ELÉCTRICO (INCLUYE FACTOR DE PRESTACIONES)</v>
          </cell>
          <cell r="D1623" t="str">
            <v>MES</v>
          </cell>
          <cell r="E1623">
            <v>3171353</v>
          </cell>
          <cell r="F1623" t="str">
            <v>Actualización 2022 -I + MO 2023</v>
          </cell>
          <cell r="G1623" t="str">
            <v>PRECIOS IDU</v>
          </cell>
        </row>
        <row r="1624">
          <cell r="B1624">
            <v>9531</v>
          </cell>
          <cell r="C1624" t="str">
            <v>TARIFA HORA - PROFESIONAL CATEGORIA 1 (INCLUYE FACTOR DE PRESTACIONES)</v>
          </cell>
          <cell r="D1624" t="str">
            <v>HR</v>
          </cell>
          <cell r="E1624">
            <v>95031</v>
          </cell>
          <cell r="F1624" t="str">
            <v>Actualización 2022 -I + MO 2023</v>
          </cell>
          <cell r="G1624" t="str">
            <v>PRECIOS IDU</v>
          </cell>
        </row>
        <row r="1625">
          <cell r="B1625">
            <v>9532</v>
          </cell>
          <cell r="C1625" t="str">
            <v>TARIFA HORA - PROFESIONAL CATEGORÍA 2 (INCLUYE FACTOR DE PRESTACIONES)</v>
          </cell>
          <cell r="D1625" t="str">
            <v>HR</v>
          </cell>
          <cell r="E1625">
            <v>66285</v>
          </cell>
          <cell r="F1625" t="str">
            <v>Actualización 2022 -I + MO 2023</v>
          </cell>
          <cell r="G1625" t="str">
            <v>PRECIOS IDU</v>
          </cell>
        </row>
        <row r="1626">
          <cell r="B1626">
            <v>9533</v>
          </cell>
          <cell r="C1626" t="str">
            <v>TARIFA HORA - PROFESIONAL CATEGORÍA 3 (INCLUYE FACTOR DE PRESTACIONES)</v>
          </cell>
          <cell r="D1626" t="str">
            <v>HR</v>
          </cell>
          <cell r="E1626">
            <v>55957</v>
          </cell>
          <cell r="F1626" t="str">
            <v>Actualización 2022 -I + MO 2023</v>
          </cell>
          <cell r="G1626" t="str">
            <v>PRECIOS IDU</v>
          </cell>
        </row>
        <row r="1627">
          <cell r="B1627">
            <v>9534</v>
          </cell>
          <cell r="C1627" t="str">
            <v>TARIFA HORA - PROFESIONAL CATEGORÍA 4 (INCLUYE FACTOR DE PRESTACIONES)</v>
          </cell>
          <cell r="D1627" t="str">
            <v>HR</v>
          </cell>
          <cell r="E1627">
            <v>47668</v>
          </cell>
          <cell r="F1627" t="str">
            <v>Actualización 2022 -I + MO 2023</v>
          </cell>
          <cell r="G1627" t="str">
            <v>PRECIOS IDU</v>
          </cell>
        </row>
        <row r="1628">
          <cell r="B1628">
            <v>9535</v>
          </cell>
          <cell r="C1628" t="str">
            <v>TARIFA HORA - PROFESIONAL CATEGORÍA 5 (INCLUYE FACTOR DE PRESTACIONES)</v>
          </cell>
          <cell r="D1628" t="str">
            <v>HR</v>
          </cell>
          <cell r="E1628">
            <v>43004</v>
          </cell>
          <cell r="F1628" t="str">
            <v>Actualización 2022 -I + MO 2023</v>
          </cell>
          <cell r="G1628" t="str">
            <v>PRECIOS IDU</v>
          </cell>
        </row>
        <row r="1629">
          <cell r="B1629">
            <v>9536</v>
          </cell>
          <cell r="C1629" t="str">
            <v>TARIFA HORA - PROFESIONAL CATEGORÍA 6 (INCLUYE FACTOR DE PRESTACIONES)</v>
          </cell>
          <cell r="D1629" t="str">
            <v>HR</v>
          </cell>
          <cell r="E1629">
            <v>38365</v>
          </cell>
          <cell r="F1629" t="str">
            <v>Actualización 2022 -I + MO 2023</v>
          </cell>
          <cell r="G1629" t="str">
            <v>PRECIOS IDU</v>
          </cell>
        </row>
        <row r="1630">
          <cell r="B1630">
            <v>9537</v>
          </cell>
          <cell r="C1630" t="str">
            <v>TARIFA HORA - PROFESIONAL CATEGORÍA 7 (INCLUYE FACTOR DE PRESTACIONES)</v>
          </cell>
          <cell r="D1630" t="str">
            <v>HR</v>
          </cell>
          <cell r="E1630">
            <v>29038</v>
          </cell>
          <cell r="F1630" t="str">
            <v>Actualización 2022 -I + MO 2023</v>
          </cell>
          <cell r="G1630" t="str">
            <v>PRECIOS IDU</v>
          </cell>
        </row>
        <row r="1631">
          <cell r="B1631">
            <v>9538</v>
          </cell>
          <cell r="C1631" t="str">
            <v>TARIFA HORA - PROFESIONAL CATEGORÍA 8 (INCLUYE FACTOR DE PRESTACIONES)</v>
          </cell>
          <cell r="D1631" t="str">
            <v>HR</v>
          </cell>
          <cell r="E1631">
            <v>27408</v>
          </cell>
          <cell r="F1631" t="str">
            <v>Actualización 2022 -I + MO 2023</v>
          </cell>
          <cell r="G1631" t="str">
            <v>PRECIOS IDU</v>
          </cell>
        </row>
        <row r="1632">
          <cell r="B1632">
            <v>9539</v>
          </cell>
          <cell r="C1632" t="str">
            <v>TARIFA HORA - PERSONAL TÉCNICO - TECNÓLOGO EN ÁREAS DE INGENIERÍA (INCLUYE FACTOR DE PRESTACIONES)</v>
          </cell>
          <cell r="D1632" t="str">
            <v>HR</v>
          </cell>
          <cell r="E1632">
            <v>18014</v>
          </cell>
          <cell r="F1632" t="str">
            <v>Actualización 2022 -I + MO 2023</v>
          </cell>
          <cell r="G1632" t="str">
            <v>PRECIOS IDU</v>
          </cell>
        </row>
        <row r="1633">
          <cell r="B1633">
            <v>9540</v>
          </cell>
          <cell r="C1633" t="str">
            <v>TARIFA HORA - PERSONAL TÉCNICO - AUXILIAR DE INGENIERÍA (INCLUYE FACTOR DE PRESTACIONES)</v>
          </cell>
          <cell r="D1633" t="str">
            <v>HR</v>
          </cell>
          <cell r="E1633">
            <v>15849</v>
          </cell>
          <cell r="F1633" t="str">
            <v>Actualización 2022 -I + MO 2023</v>
          </cell>
          <cell r="G1633" t="str">
            <v>PRECIOS IDU</v>
          </cell>
        </row>
        <row r="1634">
          <cell r="B1634">
            <v>9541</v>
          </cell>
          <cell r="C1634" t="str">
            <v>TARIFA HORA - PERSONAL TÉCNICO - DIBUJANTE 1 (INCLUYE FACTOR DE PRESTACIONES)</v>
          </cell>
          <cell r="D1634" t="str">
            <v>HR</v>
          </cell>
          <cell r="E1634">
            <v>16615</v>
          </cell>
          <cell r="F1634" t="str">
            <v>Actualización 2022 -I + MO 2023</v>
          </cell>
          <cell r="G1634" t="str">
            <v>PRECIOS IDU</v>
          </cell>
        </row>
        <row r="1635">
          <cell r="B1635">
            <v>9542</v>
          </cell>
          <cell r="C1635" t="str">
            <v>TARIFA HORA - PERSONAL TÉCNICO - DIBUJANTE 2 (INCLUYE FACTOR DE PRESTACIONES)</v>
          </cell>
          <cell r="D1635" t="str">
            <v>HR</v>
          </cell>
          <cell r="E1635">
            <v>14294</v>
          </cell>
          <cell r="F1635" t="str">
            <v>Actualización 2022 -I + MO 2023</v>
          </cell>
          <cell r="G1635" t="str">
            <v>PRECIOS IDU</v>
          </cell>
        </row>
        <row r="1636">
          <cell r="B1636">
            <v>9543</v>
          </cell>
          <cell r="C1636" t="str">
            <v>TARIFA HORA - PERSONAL TÉCNICO - TOPÓGRAFO INSPECTOR (INCLUYE FACTOR DE PRESTACIONES)</v>
          </cell>
          <cell r="D1636" t="str">
            <v>HR</v>
          </cell>
          <cell r="E1636">
            <v>18774</v>
          </cell>
          <cell r="F1636" t="str">
            <v>Actualización 2022 -I + MO 2023</v>
          </cell>
          <cell r="G1636" t="str">
            <v>PRECIOS IDU</v>
          </cell>
        </row>
        <row r="1637">
          <cell r="B1637">
            <v>9544</v>
          </cell>
          <cell r="C1637" t="str">
            <v>TARIFA HORA - PERSONAL TÉCNICO - TOPÓGRAFO AUXILIAR (INCLUYE FACTOR DE PRESTACIONES)</v>
          </cell>
          <cell r="D1637" t="str">
            <v>HR</v>
          </cell>
          <cell r="E1637">
            <v>15420</v>
          </cell>
          <cell r="F1637" t="str">
            <v>Actualización 2022 -I + MO 2023</v>
          </cell>
          <cell r="G1637" t="str">
            <v>PRECIOS IDU</v>
          </cell>
        </row>
        <row r="1638">
          <cell r="B1638">
            <v>9545</v>
          </cell>
          <cell r="C1638" t="str">
            <v>TARIFA HORA - PERSONAL TÉCNICO - BATIMETRISTA INSPECTOR (INCLUYE FACTOR DE PRESTACIONES)</v>
          </cell>
          <cell r="D1638" t="str">
            <v>HR</v>
          </cell>
          <cell r="E1638">
            <v>18774</v>
          </cell>
          <cell r="F1638" t="str">
            <v>Actualización 2022 -I + MO 2023</v>
          </cell>
          <cell r="G1638" t="str">
            <v>PRECIOS IDU</v>
          </cell>
        </row>
        <row r="1639">
          <cell r="B1639">
            <v>9546</v>
          </cell>
          <cell r="C1639" t="str">
            <v>TARIFA HORA - PERSONAL TÉCNICO - BATIMETRISTA AUXILIAR (INCLUYE FACTOR DE PRESTACIONES)</v>
          </cell>
          <cell r="D1639" t="str">
            <v>HR</v>
          </cell>
          <cell r="E1639">
            <v>15420</v>
          </cell>
          <cell r="F1639" t="str">
            <v>Actualización 2022 -I + MO 2023</v>
          </cell>
          <cell r="G1639">
            <v>15420</v>
          </cell>
        </row>
        <row r="1640">
          <cell r="B1640">
            <v>9547</v>
          </cell>
          <cell r="C1640" t="str">
            <v>TARIFA HORA - PERSONAL TÉCNICO - LABORATORISTA INSPECTOR (INCLUYE FACTOR DE PRESTACIONES)</v>
          </cell>
          <cell r="D1640" t="str">
            <v>HR</v>
          </cell>
          <cell r="E1640">
            <v>16646</v>
          </cell>
          <cell r="F1640" t="str">
            <v>Actualización 2022 -I + MO 2023</v>
          </cell>
          <cell r="G1640" t="str">
            <v>PRECIOS IDU</v>
          </cell>
        </row>
        <row r="1641">
          <cell r="B1641">
            <v>9548</v>
          </cell>
          <cell r="C1641" t="str">
            <v>TARIFA HORA - PERSONAL TÉCNICO - LABORATORISTA AUXILIAR (INCLUYE FACTOR DE PRESTACIONES)</v>
          </cell>
          <cell r="D1641" t="str">
            <v>HR</v>
          </cell>
          <cell r="E1641">
            <v>12532</v>
          </cell>
          <cell r="F1641" t="str">
            <v>Actualización 2022 -I + MO 2023</v>
          </cell>
          <cell r="G1641" t="str">
            <v>PRECIOS IDU</v>
          </cell>
        </row>
        <row r="1642">
          <cell r="B1642">
            <v>9549</v>
          </cell>
          <cell r="C1642" t="str">
            <v>TARIFA HORA - PERSONAL TÉCNICO - OPERADOR EQUIPO PERFORACIÓN (INCLUYE FACTOR DE PRESTACIONES)</v>
          </cell>
          <cell r="D1642" t="str">
            <v>HR</v>
          </cell>
          <cell r="E1642">
            <v>14962</v>
          </cell>
          <cell r="F1642" t="str">
            <v>Actualización 2022 -I + MO 2023</v>
          </cell>
          <cell r="G1642" t="str">
            <v>PRECIOS IDU</v>
          </cell>
        </row>
        <row r="1643">
          <cell r="B1643">
            <v>9550</v>
          </cell>
          <cell r="C1643" t="str">
            <v>TARIFA HORA - PERSONAL TÉCNICO - OPERADOR AUXILIAR DE EQUIPO (INCLUYE FACTOR DE PRESTACIONES)</v>
          </cell>
          <cell r="D1643" t="str">
            <v>HR</v>
          </cell>
          <cell r="E1643">
            <v>10891</v>
          </cell>
          <cell r="F1643" t="str">
            <v>Actualización 2022 -I + MO 2023</v>
          </cell>
          <cell r="G1643" t="str">
            <v>PRECIOS IDU</v>
          </cell>
        </row>
        <row r="1644">
          <cell r="B1644">
            <v>9551</v>
          </cell>
          <cell r="C1644" t="str">
            <v>TARIFA HORA - PERSONAL TÉCNICO - INSPECTOR 1 (INCLUYE FACTOR DE PRESTACIONES)</v>
          </cell>
          <cell r="D1644" t="str">
            <v>HR</v>
          </cell>
          <cell r="E1644">
            <v>14535</v>
          </cell>
          <cell r="F1644" t="str">
            <v>Actualización 2022 -I + MO 2023</v>
          </cell>
          <cell r="G1644" t="str">
            <v>PRECIOS IDU</v>
          </cell>
        </row>
        <row r="1645">
          <cell r="B1645">
            <v>9552</v>
          </cell>
          <cell r="C1645" t="str">
            <v>TARIFA HORA - PERSONAL TÉCNICO - INSPECTOR 2 (INCLUYE FACTOR DE PRESTACIONES)</v>
          </cell>
          <cell r="D1645" t="str">
            <v>HR</v>
          </cell>
          <cell r="E1645">
            <v>13184</v>
          </cell>
          <cell r="F1645" t="str">
            <v>Actualización 2022 -I + MO 2023</v>
          </cell>
          <cell r="G1645" t="str">
            <v>PRECIOS IDU</v>
          </cell>
        </row>
        <row r="1646">
          <cell r="B1646">
            <v>9553</v>
          </cell>
          <cell r="C1646" t="str">
            <v>TARIFA HORA- PERSONAL ADMINISTRATIVO - ADMINISTRADOR (INCLUYE FACTOR DE PRESTACIONES)</v>
          </cell>
          <cell r="D1646" t="str">
            <v>HR</v>
          </cell>
          <cell r="E1646">
            <v>17490</v>
          </cell>
          <cell r="F1646" t="str">
            <v>Actualización 2022 -I + MO 2023</v>
          </cell>
          <cell r="G1646" t="str">
            <v>PRECIOS IDU</v>
          </cell>
        </row>
        <row r="1647">
          <cell r="B1647">
            <v>9554</v>
          </cell>
          <cell r="C1647" t="str">
            <v>TARIFA HORA - PERSONAL ADMINISTRATIVO - AUXILIAR ADMINISTRATIVO-ALMACENISTA (INCLUYE FACTOR DE PRESTACIONES)</v>
          </cell>
          <cell r="D1647" t="str">
            <v>HR</v>
          </cell>
          <cell r="E1647">
            <v>13353</v>
          </cell>
          <cell r="F1647" t="str">
            <v>Actualización 2022 -I + MO 2023</v>
          </cell>
          <cell r="G1647" t="str">
            <v>PRECIOS IDU</v>
          </cell>
        </row>
        <row r="1648">
          <cell r="B1648">
            <v>9555</v>
          </cell>
          <cell r="C1648" t="str">
            <v>TARIFA HORA - PERSONAL ADMINISTRATIVO - SECRETARIA 1 (INCLUYE FACTOR DE PRESTACIONES)</v>
          </cell>
          <cell r="D1648" t="str">
            <v>HR</v>
          </cell>
          <cell r="E1648">
            <v>11042</v>
          </cell>
          <cell r="F1648" t="str">
            <v>Actualización 2022 -I + MO 2023</v>
          </cell>
          <cell r="G1648" t="str">
            <v>PRECIOS IDU</v>
          </cell>
        </row>
        <row r="1649">
          <cell r="B1649">
            <v>9556</v>
          </cell>
          <cell r="C1649" t="str">
            <v>TARIFA HORA - PERSONAL ADMINISTRATIVO - SECRETARIA 2 (INCLUYE FACTOR DE PRESTACIONES)</v>
          </cell>
          <cell r="D1649" t="str">
            <v>HR</v>
          </cell>
          <cell r="E1649">
            <v>9346</v>
          </cell>
          <cell r="F1649" t="str">
            <v>Actualización 2022 -I + MO 2023</v>
          </cell>
          <cell r="G1649" t="str">
            <v>PRECIOS IDU</v>
          </cell>
        </row>
        <row r="1650">
          <cell r="B1650">
            <v>9557</v>
          </cell>
          <cell r="C1650" t="str">
            <v>TARIFA HORA - PERSONAL AUXILIAR TÉCNICO - CADENERO 1 (INCLUYE FACTOR DE PRESTACIONES)</v>
          </cell>
          <cell r="D1650" t="str">
            <v>HR</v>
          </cell>
          <cell r="E1650">
            <v>12532</v>
          </cell>
          <cell r="F1650" t="str">
            <v>Actualización 2022 -I + MO 2023</v>
          </cell>
          <cell r="G1650" t="str">
            <v>PRECIOS IDU</v>
          </cell>
        </row>
        <row r="1651">
          <cell r="B1651">
            <v>9558</v>
          </cell>
          <cell r="C1651" t="str">
            <v>TARIFA HORA - PERSONAL AUXILIAR TÉCNICO - CADENERO 2 (INCLUYE FACTOR DE PRESTACIONES)</v>
          </cell>
          <cell r="D1651" t="str">
            <v>HR</v>
          </cell>
          <cell r="E1651">
            <v>11042</v>
          </cell>
          <cell r="F1651" t="str">
            <v>Actualización 2022 -I + MO 2023</v>
          </cell>
          <cell r="G1651" t="str">
            <v>PRECIOS IDU</v>
          </cell>
        </row>
        <row r="1652">
          <cell r="B1652">
            <v>9559</v>
          </cell>
          <cell r="C1652" t="str">
            <v>TARIFA HORA - PERSONAL AUXILIAR TÉCNICO - SECRETARIA - CONDUCTOR O MOTORISTA (INCLUYE FACTOR DE PRESTACIONES)</v>
          </cell>
          <cell r="D1652" t="str">
            <v>HR</v>
          </cell>
          <cell r="E1652">
            <v>9346</v>
          </cell>
          <cell r="F1652" t="str">
            <v>Actualización 2022 -I + MO 2023</v>
          </cell>
          <cell r="G1652" t="str">
            <v>PRECIOS IDU</v>
          </cell>
        </row>
        <row r="1653">
          <cell r="B1653">
            <v>9560</v>
          </cell>
          <cell r="C1653" t="str">
            <v>TARIFA HORA - PERSONAL DE OBRA - MAESTRO DE OBRA (INCLUYE FACTOR DE PRESTACIONES)</v>
          </cell>
          <cell r="D1653" t="str">
            <v>HR</v>
          </cell>
          <cell r="E1653">
            <v>21116</v>
          </cell>
          <cell r="F1653" t="str">
            <v>Actualización 2022 -I + MO 2023</v>
          </cell>
          <cell r="G1653" t="str">
            <v>PRECIOS IDU</v>
          </cell>
        </row>
        <row r="1654">
          <cell r="B1654">
            <v>9569</v>
          </cell>
          <cell r="C1654" t="str">
            <v>MANTO GEOSINTÉTICO COMPUESTO DE CEMENTO A GRANEL. DIMENSIONES: 1.10m DE ANCHO x 8mm DE ESPESOR x 114ml. PESO DEL ROLLO A GRANEL: 1550Kg.</v>
          </cell>
          <cell r="D1654" t="str">
            <v>M2</v>
          </cell>
          <cell r="E1654">
            <v>272460</v>
          </cell>
          <cell r="F1654" t="str">
            <v>Actualización 2022 -I + MO 2023</v>
          </cell>
          <cell r="G1654" t="str">
            <v>PRECIOS IDU</v>
          </cell>
        </row>
        <row r="1655">
          <cell r="B1655">
            <v>9570</v>
          </cell>
          <cell r="C1655" t="str">
            <v>UNIÓN CANALETA PLÁSTICA DE 20cm x 12cm PORTACABLES</v>
          </cell>
          <cell r="D1655" t="str">
            <v>UN</v>
          </cell>
          <cell r="E1655">
            <v>1889</v>
          </cell>
          <cell r="F1655" t="str">
            <v>Actualización 2022 -I + MO 2023</v>
          </cell>
          <cell r="G1655" t="str">
            <v>PRECIOS IDU</v>
          </cell>
        </row>
        <row r="1656">
          <cell r="B1656">
            <v>9571</v>
          </cell>
          <cell r="C1656" t="str">
            <v>UNIÓN CANALETA PLÁSTICA DE 32mm x 12mm PORTACABLES</v>
          </cell>
          <cell r="D1656" t="str">
            <v>UN</v>
          </cell>
          <cell r="E1656">
            <v>10100</v>
          </cell>
          <cell r="F1656" t="str">
            <v>Actualización 2022 -I + MO 2023</v>
          </cell>
          <cell r="G1656" t="str">
            <v>PRECIOS IDU</v>
          </cell>
        </row>
        <row r="1657">
          <cell r="B1657">
            <v>9572</v>
          </cell>
          <cell r="C1657" t="str">
            <v>CANALETA PLÁSTICA DE 20cm x 12cm PORTACABLES CON ADHESIVO</v>
          </cell>
          <cell r="D1657" t="str">
            <v>ML</v>
          </cell>
          <cell r="E1657">
            <v>4250</v>
          </cell>
          <cell r="F1657" t="str">
            <v>Actualización 2022 -I + MO 2023</v>
          </cell>
          <cell r="G1657" t="str">
            <v>PRECIOS IDU</v>
          </cell>
        </row>
        <row r="1658">
          <cell r="B1658">
            <v>9573</v>
          </cell>
          <cell r="C1658" t="str">
            <v>CANALETA PLÁSTICA DE 32cm x 12cm PORTACABLES CON ADHESIVO</v>
          </cell>
          <cell r="D1658" t="str">
            <v>ML</v>
          </cell>
          <cell r="E1658">
            <v>4429</v>
          </cell>
          <cell r="F1658" t="str">
            <v>Actualización 2022 -I + MO 2023</v>
          </cell>
          <cell r="G1658" t="str">
            <v>PRECIOS IDU</v>
          </cell>
        </row>
        <row r="1659">
          <cell r="B1659">
            <v>9574</v>
          </cell>
          <cell r="C1659" t="str">
            <v>ABRAZADERA CORREDIZA - CREMALLERA 8mm</v>
          </cell>
          <cell r="D1659" t="str">
            <v>UN</v>
          </cell>
          <cell r="E1659">
            <v>1225</v>
          </cell>
          <cell r="F1659" t="str">
            <v>Actualización 2022 -I + MO 2023</v>
          </cell>
          <cell r="G1659" t="str">
            <v>PRECIOS IDU</v>
          </cell>
        </row>
        <row r="1660">
          <cell r="B1660">
            <v>9575</v>
          </cell>
          <cell r="C1660" t="str">
            <v>TARIFA MES - PERSONAL TÉCNICO - CELADOR ARMADO (24 horas por 30 dias dividos en 3 turnos de 8 horas diarias. Incluye prestaciones de ley, Administraciòn y servicios).</v>
          </cell>
          <cell r="D1660" t="str">
            <v>MES</v>
          </cell>
          <cell r="E1660">
            <v>10981528</v>
          </cell>
          <cell r="F1660" t="str">
            <v>Actualización 2022 -I + MO 2023</v>
          </cell>
          <cell r="G1660" t="str">
            <v>PRECIOS IDU</v>
          </cell>
        </row>
        <row r="1661">
          <cell r="B1661">
            <v>9576</v>
          </cell>
          <cell r="C1661" t="str">
            <v>ALQUILER MES - ARRIENDO OFICINA INCL. ADMINISTRACIÓN, SERVICIOS PÚBLICOS, COMUNICACIONES</v>
          </cell>
          <cell r="D1661" t="str">
            <v>M2/MES</v>
          </cell>
          <cell r="E1661">
            <v>45108</v>
          </cell>
          <cell r="F1661" t="str">
            <v>Actualización 2022 -I + MO 2023</v>
          </cell>
          <cell r="G1661" t="str">
            <v>PRECIOS IDU</v>
          </cell>
        </row>
        <row r="1662">
          <cell r="B1662">
            <v>9577</v>
          </cell>
          <cell r="C1662" t="str">
            <v>ALQUILER MES - CAMPAMENTOS INCL. SERVICIOS PÚBLICOS PROVISIONALES</v>
          </cell>
          <cell r="D1662" t="str">
            <v>M2/MES</v>
          </cell>
          <cell r="E1662">
            <v>30851</v>
          </cell>
          <cell r="F1662" t="str">
            <v>Actualización 2022 -I + MO 2023</v>
          </cell>
          <cell r="G1662" t="str">
            <v>PRECIOS IDU</v>
          </cell>
        </row>
        <row r="1663">
          <cell r="B1663">
            <v>9578</v>
          </cell>
          <cell r="C1663" t="str">
            <v>GASTOS OFICINA (PAPELERIA, FOTOCOPIAS Y OTROS)</v>
          </cell>
          <cell r="D1663" t="str">
            <v>GLB/MS</v>
          </cell>
          <cell r="E1663">
            <v>1043625</v>
          </cell>
          <cell r="F1663" t="str">
            <v>Actualización 2022 -I + MO 2023</v>
          </cell>
          <cell r="G1663" t="str">
            <v>PRECIOS IDU</v>
          </cell>
        </row>
        <row r="1664">
          <cell r="B1664">
            <v>9628</v>
          </cell>
          <cell r="C1664" t="str">
            <v>JUNTA TC-JEVF-75 MÓDULOS DE 1.83m. INCLUYE TORNILLERÍA DE FIJACIÓN.</v>
          </cell>
          <cell r="D1664" t="str">
            <v>UN</v>
          </cell>
          <cell r="E1664">
            <v>565250</v>
          </cell>
          <cell r="F1664" t="str">
            <v>Actualización 2022 -I + MO 2023</v>
          </cell>
          <cell r="G1664" t="str">
            <v>PRECIOS IDU</v>
          </cell>
        </row>
        <row r="1665">
          <cell r="B1665">
            <v>9629</v>
          </cell>
          <cell r="C1665" t="str">
            <v>NEOPRENO - APOYO EN CAUCHO NEOPRENO. DUREZA 60 SIN REFUERZOS</v>
          </cell>
          <cell r="D1665" t="str">
            <v>dm3</v>
          </cell>
          <cell r="E1665">
            <v>49980</v>
          </cell>
          <cell r="F1665" t="str">
            <v>Actualización 2022 -I + MO 2023</v>
          </cell>
          <cell r="G1665" t="str">
            <v>PRECIOS IDU</v>
          </cell>
        </row>
        <row r="1666">
          <cell r="B1666">
            <v>9630</v>
          </cell>
          <cell r="C1666" t="str">
            <v>NEOPRENO - APOYO EN CAUCHO NEOPRENO. DUREZA 50 SIN REFUERZOS</v>
          </cell>
          <cell r="D1666" t="str">
            <v>dm3</v>
          </cell>
          <cell r="E1666">
            <v>49980</v>
          </cell>
          <cell r="F1666" t="str">
            <v>Actualización 2022 -I + MO 2023</v>
          </cell>
          <cell r="G1666" t="str">
            <v>PRECIOS IDU</v>
          </cell>
        </row>
        <row r="1667">
          <cell r="B1667">
            <v>9631</v>
          </cell>
          <cell r="C1667" t="str">
            <v>NEOPRENO - APOYO EN CAUCHO NEOPRENO. DUREZA 60 REFORZADA CON 2 PLATINAS DE 1/4"</v>
          </cell>
          <cell r="D1667" t="str">
            <v>dm3</v>
          </cell>
          <cell r="E1667">
            <v>70210</v>
          </cell>
          <cell r="F1667" t="str">
            <v>Actualización 2022 -I + MO 2023</v>
          </cell>
          <cell r="G1667" t="str">
            <v>PRECIOS IDU</v>
          </cell>
        </row>
        <row r="1668">
          <cell r="B1668">
            <v>9632</v>
          </cell>
          <cell r="C1668" t="str">
            <v>NEOPRENO - APOYO EN CAUCHO NEOPRENO. DUREZA 50 REFORZADA CON PLATINA DE 1/8"</v>
          </cell>
          <cell r="D1668" t="str">
            <v>dm3</v>
          </cell>
          <cell r="E1668">
            <v>52925</v>
          </cell>
          <cell r="F1668" t="str">
            <v>Actualización 2022 -I + MO 2023</v>
          </cell>
          <cell r="G1668" t="str">
            <v>PRECIOS IDU</v>
          </cell>
        </row>
        <row r="1669">
          <cell r="B1669">
            <v>9635</v>
          </cell>
          <cell r="C1669" t="str">
            <v>ADHESIVO ESTRUCTURAL PARA ANCLAJE DE BARRAS AL CONCRETO. USO EN CONCRETO FISURADO Y NO FISURADO POR 600 ml</v>
          </cell>
          <cell r="D1669" t="str">
            <v>UN</v>
          </cell>
          <cell r="E1669">
            <v>167552</v>
          </cell>
          <cell r="F1669" t="str">
            <v>Actualización 2022 -I + MO 2023</v>
          </cell>
          <cell r="G1669" t="str">
            <v>PRECIOS IDU</v>
          </cell>
        </row>
        <row r="1670">
          <cell r="B1670">
            <v>9637</v>
          </cell>
          <cell r="C1670" t="str">
            <v>LÁMINA DE FIBRA DE CARBONO PARA REFUERZO ESTRUCTURAL</v>
          </cell>
          <cell r="D1670" t="str">
            <v>UN</v>
          </cell>
          <cell r="E1670">
            <v>232100</v>
          </cell>
          <cell r="F1670" t="str">
            <v>Actualización 2022 -I + MO 2023</v>
          </cell>
          <cell r="G1670" t="str">
            <v>PRECIOS IDU</v>
          </cell>
        </row>
        <row r="1671">
          <cell r="B1671">
            <v>9638</v>
          </cell>
          <cell r="C1671" t="str">
            <v>ADHESIVO EPÓXICO DE DOS COMPONENTES DE CONSISTENCIA PASTOSA</v>
          </cell>
          <cell r="D1671" t="str">
            <v>KG</v>
          </cell>
          <cell r="E1671">
            <v>116843</v>
          </cell>
          <cell r="F1671" t="str">
            <v>Actualización 2022 -I + MO 2023</v>
          </cell>
          <cell r="G1671" t="str">
            <v>PRECIOS IDU</v>
          </cell>
        </row>
        <row r="1672">
          <cell r="B1672">
            <v>9639</v>
          </cell>
          <cell r="C1672" t="str">
            <v>MORTERO DE REPARACIÓN MONOCOMPONENTE</v>
          </cell>
          <cell r="D1672" t="str">
            <v>KG</v>
          </cell>
          <cell r="E1672">
            <v>4504</v>
          </cell>
          <cell r="F1672" t="str">
            <v>Actualización 2022 -I + MO 2023</v>
          </cell>
          <cell r="G1672" t="str">
            <v>PRECIOS IDU</v>
          </cell>
        </row>
        <row r="1673">
          <cell r="B1673">
            <v>9640</v>
          </cell>
          <cell r="C1673" t="str">
            <v>RECUBRIMIENTO INHIBIDOR PROTECTOR DE CORROSIÓN MODIFICADO CON RESINA ACRÍLICA DE DOS COMPONENTES QUE IMPIDE LA OXIDACIÓN DEL ACERO DE REFUERZO.</v>
          </cell>
          <cell r="D1673" t="str">
            <v>KG</v>
          </cell>
          <cell r="E1673">
            <v>18626</v>
          </cell>
          <cell r="F1673" t="str">
            <v>Actualización 2022 -I + MO 2023</v>
          </cell>
          <cell r="G1673" t="str">
            <v>PRECIOS IDU</v>
          </cell>
        </row>
        <row r="1674">
          <cell r="B1674">
            <v>9642</v>
          </cell>
          <cell r="C1674" t="str">
            <v>ADHESIVO EPÓXICO DE ALTA RESISTENCIA, ALTO MÓDULO Y BAJA VISCOSIDAD.</v>
          </cell>
          <cell r="D1674" t="str">
            <v>KG</v>
          </cell>
          <cell r="E1674">
            <v>97195</v>
          </cell>
          <cell r="F1674" t="str">
            <v>Actualización 2022 -I + MO 2023</v>
          </cell>
          <cell r="G1674" t="str">
            <v>PRECIOS IDU</v>
          </cell>
        </row>
        <row r="1675">
          <cell r="B1675">
            <v>9643</v>
          </cell>
          <cell r="C1675" t="str">
            <v>FONDO DE JUNTA EN ESPUMA DE POLIETILENO DE BAJA DENSIDAD D= 6 mm</v>
          </cell>
          <cell r="D1675" t="str">
            <v>ML</v>
          </cell>
          <cell r="E1675">
            <v>820</v>
          </cell>
          <cell r="F1675" t="str">
            <v>Actualización 2022 -I + MO 2023</v>
          </cell>
          <cell r="G1675" t="str">
            <v>PRECIOS IDU</v>
          </cell>
        </row>
        <row r="1676">
          <cell r="B1676">
            <v>9644</v>
          </cell>
          <cell r="C1676" t="str">
            <v>PERFIL DE PVC PARA SELLO DE JUNTA (CINTA FLEXIBLE PARA SELLO DE PVC).</v>
          </cell>
          <cell r="D1676" t="str">
            <v>ML</v>
          </cell>
          <cell r="E1676">
            <v>18215</v>
          </cell>
          <cell r="F1676" t="str">
            <v>Actualización 2022 -I + MO 2023</v>
          </cell>
          <cell r="G1676" t="str">
            <v>PRECIOS IDU</v>
          </cell>
        </row>
        <row r="1677">
          <cell r="B1677">
            <v>9645</v>
          </cell>
          <cell r="C1677" t="str">
            <v>ADHESIVO ESPECIAL PARA EL PEGADO PLÁSTICO DE METALES MONOCOMPONENTE Y LIBRE DE SOLVENTES (300ml)</v>
          </cell>
          <cell r="D1677" t="str">
            <v>UN</v>
          </cell>
          <cell r="E1677">
            <v>69234</v>
          </cell>
          <cell r="F1677" t="str">
            <v>Actualización 2022 -I + MO 2023</v>
          </cell>
          <cell r="G1677" t="str">
            <v>PRECIOS IDU</v>
          </cell>
        </row>
        <row r="1678">
          <cell r="B1678">
            <v>9646</v>
          </cell>
          <cell r="C1678" t="str">
            <v>OBTENCIÓN DE NÚCLEOS DE CONCRETO ENDURECIDO. NÚCLEOS DE 6". Norma técnica: INV E 418-13 NTC 3658.</v>
          </cell>
          <cell r="D1678" t="str">
            <v>UN</v>
          </cell>
          <cell r="E1678">
            <v>285005</v>
          </cell>
          <cell r="F1678" t="str">
            <v>Actualización 2022 -I + MO 2023</v>
          </cell>
          <cell r="G1678" t="str">
            <v>PRECIOS IDU</v>
          </cell>
        </row>
        <row r="1679">
          <cell r="B1679">
            <v>9647</v>
          </cell>
          <cell r="C1679" t="str">
            <v>DISEÑO DE MEZCLAS DE CONCRETO CON TRES AGREGADOS PARA UNA RESISTENCIA DADA (INCLUYE CARACTERIZACIÓN)</v>
          </cell>
          <cell r="D1679" t="str">
            <v>UN</v>
          </cell>
          <cell r="E1679">
            <v>772310</v>
          </cell>
          <cell r="F1679" t="str">
            <v>Actualización 2022 -I + MO 2023</v>
          </cell>
          <cell r="G1679" t="str">
            <v>PRECIOS IDU</v>
          </cell>
        </row>
        <row r="1680">
          <cell r="B1680">
            <v>9648</v>
          </cell>
          <cell r="C1680" t="str">
            <v>CORTE DE NÚCLEO PARA ENSAYO DE COMPRESIÓN</v>
          </cell>
          <cell r="D1680" t="str">
            <v>UN</v>
          </cell>
          <cell r="E1680">
            <v>23205</v>
          </cell>
          <cell r="F1680" t="str">
            <v>Actualización 2022 -I + MO 2023</v>
          </cell>
          <cell r="G1680" t="str">
            <v>PRECIOS IDU</v>
          </cell>
        </row>
        <row r="1681">
          <cell r="B1681">
            <v>9649</v>
          </cell>
          <cell r="C1681" t="str">
            <v>CICATRIZANTE DE RAICES</v>
          </cell>
          <cell r="D1681" t="str">
            <v>GLN</v>
          </cell>
          <cell r="E1681">
            <v>320000</v>
          </cell>
          <cell r="F1681" t="str">
            <v>Actualización 2022 -I + MO 2023</v>
          </cell>
          <cell r="G1681" t="str">
            <v>PRECIOS IDU</v>
          </cell>
        </row>
        <row r="1682">
          <cell r="B1682">
            <v>9650</v>
          </cell>
          <cell r="C1682" t="str">
            <v>LAMINA GALVANIZADA POR KILOGRAMOS</v>
          </cell>
          <cell r="D1682" t="str">
            <v>KG</v>
          </cell>
          <cell r="E1682">
            <v>4106</v>
          </cell>
          <cell r="F1682" t="str">
            <v>Actualización 2022 -I + MO 2023</v>
          </cell>
          <cell r="G1682" t="str">
            <v>PRECIOS IDU</v>
          </cell>
        </row>
        <row r="1683">
          <cell r="B1683">
            <v>9651</v>
          </cell>
          <cell r="C1683" t="str">
            <v>ACERO ESTRUCTURAL PARA PUENTE PEATONAL TIPO TRANSMILENIO. Suministro, fabricación, transporte y montaje de estructura metálica con el siguiente esquema de protección y pintura:(Guía 6.7.1) Ver observ.</v>
          </cell>
          <cell r="D1683" t="str">
            <v>KG</v>
          </cell>
          <cell r="E1683">
            <v>13633</v>
          </cell>
          <cell r="F1683" t="str">
            <v>Actualización 2022 -I + MO 2023</v>
          </cell>
          <cell r="G1683" t="str">
            <v>PRECIOS IDU</v>
          </cell>
        </row>
        <row r="1684">
          <cell r="B1684">
            <v>9652</v>
          </cell>
          <cell r="C1684" t="str">
            <v>ACERO ESTRUCTURAL PARA PUENTE PEATONAL TIPO TRANSMILENIO. Suministro, fabricación, transporte y montaje de estructura metálica con el siguiente esquema de protección y pintura:(Guía 6.7.2)Ver observ.</v>
          </cell>
          <cell r="D1684" t="str">
            <v>KG</v>
          </cell>
          <cell r="E1684">
            <v>14273</v>
          </cell>
          <cell r="F1684" t="str">
            <v>Actualización 2022 -I + MO 2023</v>
          </cell>
          <cell r="G1684" t="str">
            <v>PRECIOS IDU</v>
          </cell>
        </row>
        <row r="1685">
          <cell r="B1685">
            <v>9653</v>
          </cell>
          <cell r="C1685" t="str">
            <v>ACERO ESTRUCTURAL PARA ESTACIÓN TIPO TRANSMILENIO. Suministro, fabricación, transporte y montaje de estructura metálica con el siguiente esquema de protección y pintura:(Guía 6.7.1) Ver observ.</v>
          </cell>
          <cell r="D1685" t="str">
            <v>KG</v>
          </cell>
          <cell r="E1685">
            <v>13492</v>
          </cell>
          <cell r="F1685" t="str">
            <v>Actualización 2022 -I + MO 2023</v>
          </cell>
          <cell r="G1685" t="str">
            <v>PRECIOS IDU</v>
          </cell>
        </row>
        <row r="1686">
          <cell r="B1686">
            <v>9654</v>
          </cell>
          <cell r="C1686" t="str">
            <v>ACERO ESTRUCTURAL PARA ESTACIÓN TIPO TRANSMILENIO. Suministro, fabricación, transporte y montaje de estructura metálica con el siguiente esquema de protección y pintura:(Guía 6.7.2)Ver observ.</v>
          </cell>
          <cell r="D1686" t="str">
            <v>KG</v>
          </cell>
          <cell r="E1686">
            <v>11889</v>
          </cell>
          <cell r="F1686" t="str">
            <v>Actualización 2022 -I + MO 2023</v>
          </cell>
          <cell r="G1686" t="str">
            <v>PRECIOS IDU</v>
          </cell>
        </row>
        <row r="1687">
          <cell r="B1687">
            <v>9655</v>
          </cell>
          <cell r="C1687" t="str">
            <v>ACERO ESTRUCTURAL PARA ESTACIÓN TIPO TRANSMILENIO. Suministro, fabricación, transporte y montaje de estructura metálica con el siguiente esquema de protección y pintura: Altern. Estación. Ver observ.</v>
          </cell>
          <cell r="D1687" t="str">
            <v>KG</v>
          </cell>
          <cell r="E1687">
            <v>11638</v>
          </cell>
          <cell r="F1687" t="str">
            <v>Actualización 2022 -I + MO 2023</v>
          </cell>
          <cell r="G1687" t="str">
            <v>PRECIOS IDU</v>
          </cell>
        </row>
        <row r="1688">
          <cell r="B1688">
            <v>9656</v>
          </cell>
          <cell r="C1688" t="str">
            <v>GEOMALLA FORTGRID BX-50</v>
          </cell>
          <cell r="D1688" t="str">
            <v>M2</v>
          </cell>
          <cell r="E1688">
            <v>13661</v>
          </cell>
          <cell r="F1688" t="str">
            <v>Actualización 2022 -I + MO 2023</v>
          </cell>
          <cell r="G1688" t="str">
            <v>PRECIOS IDU</v>
          </cell>
        </row>
        <row r="1689">
          <cell r="B1689">
            <v>9663</v>
          </cell>
          <cell r="C1689" t="str">
            <v>PISO PRETENSADO e= 70 mm PARA ESTACIONES Y PUENTES TIPO TRANSMILENIO. NO INCLUYE TRANSPORTE</v>
          </cell>
          <cell r="D1689" t="str">
            <v>M2</v>
          </cell>
          <cell r="E1689">
            <v>408002</v>
          </cell>
          <cell r="F1689" t="str">
            <v>Actualización 2022 -I + MO 2023</v>
          </cell>
          <cell r="G1689" t="str">
            <v>PRECIOS IDU</v>
          </cell>
        </row>
        <row r="1690">
          <cell r="B1690">
            <v>9669</v>
          </cell>
          <cell r="C1690" t="str">
            <v>REGISTRO DE CIERRE 1 1/2" EN PVC. VÁLVULA CIERRE RÁPIDO EN PVC UNIVERSAL SOLDADA</v>
          </cell>
          <cell r="D1690" t="str">
            <v>UN</v>
          </cell>
          <cell r="E1690">
            <v>128401</v>
          </cell>
          <cell r="F1690" t="str">
            <v>Actualización 2022 -I + MO 2023</v>
          </cell>
          <cell r="G1690" t="str">
            <v>PRECIOS IDU</v>
          </cell>
        </row>
        <row r="1691">
          <cell r="B1691">
            <v>9671</v>
          </cell>
          <cell r="C1691" t="str">
            <v>MEZCLA ASFÁLTICA EN CALIENTE DENSA MD10 CON CEMENTO ASFÁLTICO 60-70</v>
          </cell>
          <cell r="D1691" t="str">
            <v>M3</v>
          </cell>
          <cell r="E1691">
            <v>589050</v>
          </cell>
          <cell r="F1691" t="str">
            <v>Actualización 2022 -I + MO 2023</v>
          </cell>
          <cell r="G1691" t="str">
            <v>PRECIOS IDU</v>
          </cell>
        </row>
        <row r="1692">
          <cell r="B1692">
            <v>9672</v>
          </cell>
          <cell r="C1692" t="str">
            <v>MEZCLA ASFÁLTICA EN CALIENTE DENSA MD12 CON CEMENTO ASFÁLTICO 60-70</v>
          </cell>
          <cell r="D1692" t="str">
            <v>M3</v>
          </cell>
          <cell r="E1692">
            <v>541926</v>
          </cell>
          <cell r="F1692" t="str">
            <v>Actualización 2022 -I + MO 2023</v>
          </cell>
          <cell r="G1692" t="str">
            <v>PRECIOS IDU</v>
          </cell>
        </row>
        <row r="1693">
          <cell r="B1693">
            <v>9673</v>
          </cell>
          <cell r="C1693" t="str">
            <v>MEZCLA ASFÁLTICA EN CALIENTE DENSA MD20 CON CEMENTO ASFÁLTICO 60-70</v>
          </cell>
          <cell r="D1693" t="str">
            <v>M3</v>
          </cell>
          <cell r="E1693">
            <v>536690</v>
          </cell>
          <cell r="F1693" t="str">
            <v>Actualización 2022 -I + MO 2023</v>
          </cell>
          <cell r="G1693" t="str">
            <v>PRECIOS IDU</v>
          </cell>
        </row>
        <row r="1694">
          <cell r="B1694">
            <v>9682</v>
          </cell>
          <cell r="C1694" t="str">
            <v>PINTURA PARA RECUBRIMIENTO ACRÍLICO, IMPERMEABLE, DECORATIVO, EN COLORES MONOCOMPONENTES, CON ACABADO MATE PARA SUPERFICIES EN CONCRETO, MORTERO O FIBROCEMENTO</v>
          </cell>
          <cell r="D1694" t="str">
            <v>GLN</v>
          </cell>
          <cell r="E1694">
            <v>63955</v>
          </cell>
          <cell r="F1694" t="str">
            <v>Actualización 2022 -I + MO 2023</v>
          </cell>
          <cell r="G1694" t="str">
            <v>PRECIOS IDU</v>
          </cell>
        </row>
        <row r="1695">
          <cell r="B1695">
            <v>9685</v>
          </cell>
          <cell r="C1695" t="str">
            <v>TUBO  EMT 3"</v>
          </cell>
          <cell r="D1695" t="str">
            <v>ML</v>
          </cell>
          <cell r="E1695">
            <v>68347</v>
          </cell>
          <cell r="F1695" t="str">
            <v>Actualización 2022 -I + MO 2023</v>
          </cell>
          <cell r="G1695" t="str">
            <v>PRECIOS IDU</v>
          </cell>
        </row>
        <row r="1696">
          <cell r="B1696">
            <v>9686</v>
          </cell>
          <cell r="C1696" t="str">
            <v>TUBERIA CONDUIT GALVANIZADA IMC D=2"</v>
          </cell>
          <cell r="D1696" t="str">
            <v>ML</v>
          </cell>
          <cell r="E1696">
            <v>40889</v>
          </cell>
          <cell r="F1696" t="str">
            <v>Actualización 2022 -I + MO 2023</v>
          </cell>
          <cell r="G1696" t="str">
            <v>PRECIOS IDU</v>
          </cell>
        </row>
        <row r="1697">
          <cell r="B1697">
            <v>9687</v>
          </cell>
          <cell r="C1697" t="str">
            <v>UNIÓN CONDUIT GALVANIZADA IMC D=2"</v>
          </cell>
          <cell r="D1697" t="str">
            <v>UN</v>
          </cell>
          <cell r="E1697">
            <v>6400</v>
          </cell>
          <cell r="F1697" t="str">
            <v>Actualización 2022 -I + MO 2023</v>
          </cell>
          <cell r="G1697">
            <v>6400</v>
          </cell>
        </row>
        <row r="1698">
          <cell r="B1698">
            <v>9688</v>
          </cell>
          <cell r="C1698" t="str">
            <v>TUBO CONDUIT GALVANIZADO IMC 3/4"</v>
          </cell>
          <cell r="D1698" t="str">
            <v>ML</v>
          </cell>
          <cell r="E1698">
            <v>12692</v>
          </cell>
          <cell r="F1698" t="str">
            <v>Actualización 2022 -I + MO 2023</v>
          </cell>
          <cell r="G1698" t="str">
            <v>PRECIOS IDU</v>
          </cell>
        </row>
        <row r="1699">
          <cell r="B1699">
            <v>9689</v>
          </cell>
          <cell r="C1699" t="str">
            <v>UNIÓN CONDUIT GALVANIZADO IMC 3/4"</v>
          </cell>
          <cell r="D1699" t="str">
            <v>UN</v>
          </cell>
          <cell r="E1699">
            <v>2550</v>
          </cell>
          <cell r="F1699" t="str">
            <v>Actualización 2022 -I + MO 2023</v>
          </cell>
          <cell r="G1699" t="str">
            <v>PRECIOS IDU</v>
          </cell>
        </row>
        <row r="1700">
          <cell r="B1700">
            <v>9690</v>
          </cell>
          <cell r="C1700" t="str">
            <v>TUBO  EMT 1 1/4"</v>
          </cell>
          <cell r="D1700" t="str">
            <v>ML</v>
          </cell>
          <cell r="E1700">
            <v>19677</v>
          </cell>
          <cell r="F1700" t="str">
            <v>Actualización 2022 -I + MO 2023</v>
          </cell>
          <cell r="G1700" t="str">
            <v>PRECIOS IDU</v>
          </cell>
        </row>
        <row r="1701">
          <cell r="B1701">
            <v>9692</v>
          </cell>
          <cell r="C1701" t="str">
            <v>CABLES POSTENSADOS (Incl. Torón de 5/8" ASTM A 416, Grado 270k, anclajes de acuerdo con planos, ductos metálicos galvanizados, equipo para inyectar (Bomba+Mezclador), ... Ver Observaciones</v>
          </cell>
          <cell r="D1701" t="str">
            <v>TON-M</v>
          </cell>
          <cell r="E1701">
            <v>3213</v>
          </cell>
          <cell r="F1701" t="str">
            <v>Actualización 2022 -I + MO 2023</v>
          </cell>
          <cell r="G1701" t="str">
            <v>PRECIOS IDU</v>
          </cell>
        </row>
        <row r="1702">
          <cell r="B1702">
            <v>9694</v>
          </cell>
          <cell r="C1702" t="str">
            <v>MORTERO SIN CONTRACCIÓN DE ALTAS RESISTENCIAS</v>
          </cell>
          <cell r="D1702" t="str">
            <v>KG</v>
          </cell>
          <cell r="E1702">
            <v>9954</v>
          </cell>
          <cell r="F1702" t="str">
            <v>Actualización 2022 -I + MO 2023</v>
          </cell>
          <cell r="G1702" t="str">
            <v>PRECIOS IDU</v>
          </cell>
        </row>
        <row r="1703">
          <cell r="B1703">
            <v>9695</v>
          </cell>
          <cell r="C1703" t="str">
            <v>LIMPIEZA GRADO DE LIMPIEZA SEGÚN NORMA SSPC-SP1 - LIMPIEZA CON SOLVENTES PARA ESTRUCTURA PESADA</v>
          </cell>
          <cell r="D1703" t="str">
            <v>KG</v>
          </cell>
          <cell r="E1703">
            <v>298</v>
          </cell>
          <cell r="F1703" t="str">
            <v>Actualización 2022 -I + MO 2023</v>
          </cell>
          <cell r="G1703" t="str">
            <v>PRECIOS IDU</v>
          </cell>
        </row>
        <row r="1704">
          <cell r="B1704">
            <v>9696</v>
          </cell>
          <cell r="C1704" t="str">
            <v>LIMPIEZA GRADO DE LIMPIEZA SEGÚN NORMA SSPC-SP2 - LIMPIEZA MANUAL PARA ESTRUCTURA PESADA</v>
          </cell>
          <cell r="D1704" t="str">
            <v>KG</v>
          </cell>
          <cell r="E1704">
            <v>345</v>
          </cell>
          <cell r="F1704" t="str">
            <v>Actualización 2022 -I + MO 2023</v>
          </cell>
          <cell r="G1704" t="str">
            <v>PRECIOS IDU</v>
          </cell>
        </row>
        <row r="1705">
          <cell r="B1705">
            <v>9697</v>
          </cell>
          <cell r="C1705" t="str">
            <v>LIMPIEZA GRADO DE LIMPIEZA SEGÚN NORMA SSPC-SP3 - LIMPIEZA CON HERRAMIENTAS ELÉCTRICAS PARA ESTRUCTURA PESADA</v>
          </cell>
          <cell r="D1705" t="str">
            <v>KG</v>
          </cell>
          <cell r="E1705">
            <v>381</v>
          </cell>
          <cell r="F1705" t="str">
            <v>Actualización 2022 -I + MO 2023</v>
          </cell>
          <cell r="G1705" t="str">
            <v>PRECIOS IDU</v>
          </cell>
        </row>
        <row r="1706">
          <cell r="B1706">
            <v>9698</v>
          </cell>
          <cell r="C1706" t="str">
            <v>LIMPIEZA GRADO DE LIMPIEZA SEGÚN NORMA SSPC-SP5 - LIMPIEZA CON ABRASIVO METAL BLANCO PARA ESTRUCTURA PESADA</v>
          </cell>
          <cell r="D1706" t="str">
            <v>KG</v>
          </cell>
          <cell r="E1706">
            <v>411</v>
          </cell>
          <cell r="F1706" t="str">
            <v>Actualización 2022 -I + MO 2023</v>
          </cell>
          <cell r="G1706" t="str">
            <v>PRECIOS IDU</v>
          </cell>
        </row>
        <row r="1707">
          <cell r="B1707">
            <v>9699</v>
          </cell>
          <cell r="C1707" t="str">
            <v>LIMPIEZA GRADO DE LIMPIEZA SEGÚN NORMA SSPC-SP7 - LIMPIEZA CON CHORRO ABRASIVO BRUSH-OFF PARA ESTRUCTURA PESADA</v>
          </cell>
          <cell r="D1707" t="str">
            <v>KG</v>
          </cell>
          <cell r="E1707">
            <v>428</v>
          </cell>
          <cell r="F1707" t="str">
            <v>Actualización 2022 -I + MO 2023</v>
          </cell>
          <cell r="G1707" t="str">
            <v>PRECIOS IDU</v>
          </cell>
        </row>
        <row r="1708">
          <cell r="B1708">
            <v>9700</v>
          </cell>
          <cell r="C1708" t="str">
            <v>LIMPIEZA GRADO DE LIMPIEZA SEGÚN NORMA SSPC-SP6 - LIMPIEZA CON CHORRO ABRASIVO COMERCIAL PARA ESTRUCTURA PESADA</v>
          </cell>
          <cell r="D1708" t="str">
            <v>KG</v>
          </cell>
          <cell r="E1708">
            <v>428</v>
          </cell>
          <cell r="F1708" t="str">
            <v>Actualización 2022 -I + MO 2023</v>
          </cell>
          <cell r="G1708" t="str">
            <v>PRECIOS IDU</v>
          </cell>
        </row>
        <row r="1709">
          <cell r="B1709">
            <v>9701</v>
          </cell>
          <cell r="C1709" t="str">
            <v>LIMPIEZA GRADO DE LIMPIEZA SEGÚN NORMA SSPC-SP10 - LIMPIEZA CON CHORRO ABRASIVO METAL CASI BLANCO PARA ESTRUCTURA PESADA</v>
          </cell>
          <cell r="D1709" t="str">
            <v>KG</v>
          </cell>
          <cell r="E1709">
            <v>470</v>
          </cell>
          <cell r="F1709" t="str">
            <v>Actualización 2022 -I + MO 2023</v>
          </cell>
          <cell r="G1709" t="str">
            <v>PRECIOS IDU</v>
          </cell>
        </row>
        <row r="1710">
          <cell r="B1710">
            <v>9704</v>
          </cell>
          <cell r="C1710" t="str">
            <v>ESCOLTA - COSTO POR ESCOLTA EN CADA RECORRIDO EN PERÍMETRO URBANO</v>
          </cell>
          <cell r="D1710" t="str">
            <v>VIAJE</v>
          </cell>
          <cell r="E1710">
            <v>48950</v>
          </cell>
          <cell r="F1710" t="str">
            <v>Actualización 2022 -I + MO 2023</v>
          </cell>
          <cell r="G1710" t="str">
            <v>PRECIOS IDU</v>
          </cell>
        </row>
        <row r="1711">
          <cell r="B1711">
            <v>9705</v>
          </cell>
          <cell r="C1711" t="str">
            <v>TRANSPORTE DE EQUIPO DE UNA TONELADA POR VIAJE DIURNO SIN ESCOLTA</v>
          </cell>
          <cell r="D1711" t="str">
            <v>VIAJE</v>
          </cell>
          <cell r="E1711">
            <v>192742</v>
          </cell>
          <cell r="F1711" t="str">
            <v>Actualización 2022 -I + MO 2023</v>
          </cell>
          <cell r="G1711" t="str">
            <v>PRECIOS IDU</v>
          </cell>
        </row>
        <row r="1712">
          <cell r="B1712">
            <v>9706</v>
          </cell>
          <cell r="C1712" t="str">
            <v>TRANSPORTE DE EQUIPO DE CINCO TONELADAS POR VIAJE DIURNO SIN ESCOLTA</v>
          </cell>
          <cell r="D1712" t="str">
            <v>VIAJE</v>
          </cell>
          <cell r="E1712">
            <v>398334</v>
          </cell>
          <cell r="F1712" t="str">
            <v>Actualización 2022 -I + MO 2023</v>
          </cell>
          <cell r="G1712" t="str">
            <v>PRECIOS IDU</v>
          </cell>
        </row>
        <row r="1713">
          <cell r="B1713">
            <v>9707</v>
          </cell>
          <cell r="C1713" t="str">
            <v>TRANSPORTE DE EQUIPO DE DIEZ TONELADAS POR VIAJE DIURNO SIN ESCOLTA</v>
          </cell>
          <cell r="D1713" t="str">
            <v>VIAJE</v>
          </cell>
          <cell r="E1713">
            <v>655324</v>
          </cell>
          <cell r="F1713" t="str">
            <v>Actualización 2022 -I + MO 2023</v>
          </cell>
          <cell r="G1713" t="str">
            <v>PRECIOS IDU</v>
          </cell>
        </row>
        <row r="1714">
          <cell r="B1714">
            <v>9708</v>
          </cell>
          <cell r="C1714" t="str">
            <v>TRANSPORTE DE EQUIPO DE QUINCE TONELADAS POR VIAJE DIURNO SIN ESCOLTA</v>
          </cell>
          <cell r="D1714" t="str">
            <v>VIAJE</v>
          </cell>
          <cell r="E1714">
            <v>912313</v>
          </cell>
          <cell r="F1714" t="str">
            <v>Actualización 2022 -I + MO 2023</v>
          </cell>
          <cell r="G1714" t="str">
            <v>PRECIOS IDU</v>
          </cell>
        </row>
        <row r="1715">
          <cell r="B1715">
            <v>9709</v>
          </cell>
          <cell r="C1715" t="str">
            <v>TARIFA MES - PERSONAL TÉCNICO - TOPÓGRAFO INSPECTOR HORARIO NOCTURNO (NO INCLUYE FACTOR DE PRESTACIONES)</v>
          </cell>
          <cell r="D1715" t="str">
            <v>MES</v>
          </cell>
          <cell r="E1715">
            <v>4174200</v>
          </cell>
          <cell r="F1715" t="str">
            <v>Actualización 2022 -I + MO 2023</v>
          </cell>
          <cell r="G1715" t="str">
            <v>PRECIOS IDU</v>
          </cell>
        </row>
        <row r="1716">
          <cell r="B1716">
            <v>9710</v>
          </cell>
          <cell r="C1716" t="str">
            <v>TARIFA MES - PERSONAL TÉCNICO - LABORATORISTA INSPECTOR HORARIO NOCTURNO (NO INCLUYE FACTOR DE PRESTACIONES)</v>
          </cell>
          <cell r="D1716" t="str">
            <v>MES</v>
          </cell>
          <cell r="E1716">
            <v>3697650</v>
          </cell>
          <cell r="F1716" t="str">
            <v>Actualización 2022 -I + MO 2023</v>
          </cell>
          <cell r="G1716" t="str">
            <v>PRECIOS IDU</v>
          </cell>
        </row>
        <row r="1717">
          <cell r="B1717">
            <v>9711</v>
          </cell>
          <cell r="C1717" t="str">
            <v>TARIFA MES - PERSONAL TÉCNICO - INSPECTOR 2 HORARIO NOCTURNO (NO INCLUYE FACTOR DE PRESTACIONES)</v>
          </cell>
          <cell r="D1717" t="str">
            <v>MES</v>
          </cell>
          <cell r="E1717">
            <v>2733750</v>
          </cell>
          <cell r="F1717" t="str">
            <v>Actualización 2022 -I + MO 2023</v>
          </cell>
          <cell r="G1717" t="str">
            <v>PRECIOS IDU</v>
          </cell>
        </row>
        <row r="1718">
          <cell r="B1718">
            <v>9712</v>
          </cell>
          <cell r="C1718" t="str">
            <v>TARIFA MES - PERSONAL AUXILIAR TÉCNICO - CADENERO 1 - HORARIO NOCTURNO (NO INCLUYE FACTOR DE PRESTACIONES)</v>
          </cell>
          <cell r="D1718" t="str">
            <v>MES</v>
          </cell>
          <cell r="E1718">
            <v>2587950</v>
          </cell>
          <cell r="F1718" t="str">
            <v>Actualización 2022 -I + MO 2023</v>
          </cell>
          <cell r="G1718" t="str">
            <v>PRECIOS IDU</v>
          </cell>
        </row>
        <row r="1719">
          <cell r="B1719">
            <v>9713</v>
          </cell>
          <cell r="C1719" t="str">
            <v>TARIFA MES - PERSONAL AUXILIAR TÉCNICO - CADENERO 2 - HORARIO NOCTURNO (NO INCLUYE FACTOR DE PRESTACIONES)</v>
          </cell>
          <cell r="D1719" t="str">
            <v>MES</v>
          </cell>
          <cell r="E1719">
            <v>2254500</v>
          </cell>
          <cell r="F1719" t="str">
            <v>Actualización 2022 -I + MO 2023</v>
          </cell>
          <cell r="G1719" t="str">
            <v>PRECIOS IDU</v>
          </cell>
        </row>
        <row r="1720">
          <cell r="B1720">
            <v>9714</v>
          </cell>
          <cell r="C1720" t="str">
            <v>TARIFA MES - PERSONAL AUXILIAR TÉCNICO -  CONDUCTOR O MOTORISTA - HORARIO NOCTURNO (No incluye Factor de Prestaciones)</v>
          </cell>
          <cell r="D1720" t="str">
            <v>MES</v>
          </cell>
          <cell r="E1720">
            <v>1875150</v>
          </cell>
          <cell r="F1720" t="str">
            <v>Actualización 2022 -I + MO 2023</v>
          </cell>
          <cell r="G1720" t="str">
            <v>PRECIOS IDU</v>
          </cell>
        </row>
        <row r="1721">
          <cell r="B1721">
            <v>9715</v>
          </cell>
          <cell r="C1721" t="str">
            <v>TARIFA MES - PERSONAL DE OBRA - MAESTRO DE OBRA - HORARIO NOCTURNO (NO INCLUYE FACTOR DE PRESTACIONES)</v>
          </cell>
          <cell r="D1721" t="str">
            <v>MES</v>
          </cell>
          <cell r="E1721">
            <v>4698000</v>
          </cell>
          <cell r="F1721" t="str">
            <v>Actualización 2022 -I + MO 2023</v>
          </cell>
          <cell r="G1721" t="str">
            <v>PRECIOS IDU</v>
          </cell>
        </row>
        <row r="1722">
          <cell r="B1722">
            <v>9717</v>
          </cell>
          <cell r="C1722" t="str">
            <v>MEZCLA ASFÁLTICA EN FRÍO</v>
          </cell>
          <cell r="D1722" t="str">
            <v>M3</v>
          </cell>
          <cell r="E1722">
            <v>2068815</v>
          </cell>
          <cell r="F1722" t="str">
            <v>Actualización 2022 -I + MO 2023</v>
          </cell>
          <cell r="G1722" t="str">
            <v>PRECIOS IDU</v>
          </cell>
        </row>
        <row r="1723">
          <cell r="B1723">
            <v>9720</v>
          </cell>
          <cell r="C1723" t="str">
            <v>DETERMINACIÓN DE LA RESISTENCIA DE MORTEROS DE CEMENTO HIDRÁULICO A LA COMPRESIÓN, USANDO CUBOS DE 50 MM DE LADO (UNIDAD). Norma técnica: ASTMC109 C109M NTC 220  INV E323.</v>
          </cell>
          <cell r="D1723" t="str">
            <v>UN</v>
          </cell>
          <cell r="E1723">
            <v>11305</v>
          </cell>
          <cell r="F1723" t="str">
            <v>Actualización 2022 -I + MO 2023</v>
          </cell>
          <cell r="G1723">
            <v>11305</v>
          </cell>
        </row>
        <row r="1724">
          <cell r="B1724">
            <v>9721</v>
          </cell>
          <cell r="C1724" t="str">
            <v>ESTACIÓN DE TOPOGRAFÍA CON TRÍPODE, DOS BASTONES, DOS PRISMAS CON PORTAPRISMA</v>
          </cell>
          <cell r="D1724" t="str">
            <v>MES</v>
          </cell>
          <cell r="E1724">
            <v>2206167</v>
          </cell>
          <cell r="F1724" t="str">
            <v>Actualización 2022 -I + MO 2023</v>
          </cell>
          <cell r="G1724" t="str">
            <v>PRECIOS IDU</v>
          </cell>
        </row>
        <row r="1725">
          <cell r="B1725">
            <v>9722</v>
          </cell>
          <cell r="C1725" t="str">
            <v>SISTEMA GPS, BASE, ROVER Y COLECTOR DE DATOS</v>
          </cell>
          <cell r="D1725" t="str">
            <v>MES</v>
          </cell>
          <cell r="E1725">
            <v>8089278</v>
          </cell>
          <cell r="F1725" t="str">
            <v>Actualización 2022 -I + MO 2023</v>
          </cell>
          <cell r="G1725" t="str">
            <v>PRECIOS IDU</v>
          </cell>
        </row>
        <row r="1726">
          <cell r="B1726">
            <v>9723</v>
          </cell>
          <cell r="C1726" t="str">
            <v>HIDROFUGANTE - PROTECTOR DEL CONCRETO - con ingrediente activo 100% en base a siliconas órganoreactivas de alta penetración</v>
          </cell>
          <cell r="D1726" t="str">
            <v>LT</v>
          </cell>
          <cell r="E1726">
            <v>22255</v>
          </cell>
          <cell r="F1726" t="str">
            <v>Actualización 2022 -I + MO 2023</v>
          </cell>
          <cell r="G1726" t="str">
            <v>PRECIOS IDU</v>
          </cell>
        </row>
        <row r="1727">
          <cell r="B1727">
            <v>9724</v>
          </cell>
          <cell r="C1727" t="str">
            <v>PORTÁTILES - Procesador minimo: intel, Core i3 4005U, celeron o similar, Memoria RAM de 4 GB(2x2048 MB) Disco duro de 500gb a 7200 rpm Pantalla LED HP BrightView widescreen alta definición con 35,6 cm</v>
          </cell>
          <cell r="D1727" t="str">
            <v>UN/MES</v>
          </cell>
          <cell r="E1727">
            <v>154700</v>
          </cell>
          <cell r="F1727" t="str">
            <v>Actualización 2022 -I + MO 2023</v>
          </cell>
          <cell r="G1727" t="str">
            <v>PRECIOS IDU</v>
          </cell>
        </row>
        <row r="1728">
          <cell r="B1728">
            <v>9725</v>
          </cell>
          <cell r="C1728" t="str">
            <v>IMPRESORA MULTIFUNCIONAL MONOCROMÁTICA 4 en 1, COPIADORA, IMPRESORA, SCANER Y FAX. 35 ppm, RENDIMIENTO 5000 PAG.</v>
          </cell>
          <cell r="D1728" t="str">
            <v>UN/MES</v>
          </cell>
          <cell r="E1728">
            <v>81905</v>
          </cell>
          <cell r="F1728" t="str">
            <v>Actualización 2022 -I + MO 2023</v>
          </cell>
          <cell r="G1728" t="str">
            <v>PRECIOS IDU</v>
          </cell>
        </row>
        <row r="1729">
          <cell r="B1729">
            <v>9726</v>
          </cell>
          <cell r="C1729" t="str">
            <v>INSECTICIDA</v>
          </cell>
          <cell r="D1729" t="str">
            <v>LT</v>
          </cell>
          <cell r="E1729">
            <v>33400</v>
          </cell>
          <cell r="F1729" t="str">
            <v>Actualización 2022 -I + MO 2023</v>
          </cell>
          <cell r="G1729" t="str">
            <v>PRECIOS IDU</v>
          </cell>
        </row>
        <row r="1730">
          <cell r="B1730">
            <v>9727</v>
          </cell>
          <cell r="C1730" t="str">
            <v>CÁMARA DIGITAL COMPACTA MÍNIMO 16.2 MEGAPIXELES, MEMORIA DE 8 GB, VÍDEO HD CON PAUSA Y ZOOM (DIA)</v>
          </cell>
          <cell r="D1730" t="str">
            <v>DIA</v>
          </cell>
          <cell r="E1730">
            <v>105422</v>
          </cell>
          <cell r="F1730" t="str">
            <v>Actualización 2022 -I + MO 2023</v>
          </cell>
          <cell r="G1730" t="str">
            <v>PRECIOS IDU</v>
          </cell>
        </row>
        <row r="1731">
          <cell r="B1731">
            <v>9728</v>
          </cell>
          <cell r="C1731" t="str">
            <v>POSTE METALICO H=12m BRAZO SENCILLO PINTADO</v>
          </cell>
          <cell r="D1731" t="str">
            <v>UN</v>
          </cell>
          <cell r="E1731">
            <v>3444567</v>
          </cell>
          <cell r="F1731" t="str">
            <v>Actualización 2022 -I + MO 2023</v>
          </cell>
          <cell r="G1731" t="str">
            <v>PRECIOS IDU</v>
          </cell>
        </row>
        <row r="1732">
          <cell r="B1732">
            <v>9733</v>
          </cell>
          <cell r="C1732" t="str">
            <v>MALLA PARA GAVIÓN CALIBRE 13.0 HUECO DE 8 cm x 10 cm (7.5 cm x 7.5 cm) de 2m x 1m x 1m</v>
          </cell>
          <cell r="D1732" t="str">
            <v>UN</v>
          </cell>
          <cell r="E1732">
            <v>89250</v>
          </cell>
          <cell r="F1732" t="str">
            <v>Actualización 2022 -I + MO 2023</v>
          </cell>
          <cell r="G1732" t="str">
            <v>PRECIOS IDU</v>
          </cell>
        </row>
        <row r="1733">
          <cell r="B1733">
            <v>9736</v>
          </cell>
          <cell r="C1733" t="str">
            <v>JUNTA DE DILATACIÓN - TRAMOS DE 1.00 m (Movimiento +/- 25 mm)</v>
          </cell>
          <cell r="D1733" t="str">
            <v>ML</v>
          </cell>
          <cell r="E1733">
            <v>618800</v>
          </cell>
          <cell r="F1733" t="str">
            <v>Actualización 2022 -I + MO 2023</v>
          </cell>
          <cell r="G1733" t="str">
            <v>PRECIOS IDU</v>
          </cell>
        </row>
        <row r="1734">
          <cell r="B1734">
            <v>9743</v>
          </cell>
          <cell r="C1734" t="str">
            <v>PRUEBA DE HERMETICIDAD POR EL MÉTODO DE PRESIÓN POSITIVA CON AIRE PARA REDES DE ALCANTARILLADO - TRAMOS DE Ø 6" A Ø 12"</v>
          </cell>
          <cell r="D1734" t="str">
            <v>TRAMO</v>
          </cell>
          <cell r="E1734">
            <v>535500</v>
          </cell>
          <cell r="F1734" t="str">
            <v>Actualización 2022 -I + MO 2023</v>
          </cell>
          <cell r="G1734" t="str">
            <v>PRECIOS IDU</v>
          </cell>
        </row>
        <row r="1735">
          <cell r="B1735">
            <v>9744</v>
          </cell>
          <cell r="C1735" t="str">
            <v>PRUEBA DE HERMETICIDAD POR EL MÉTODO DE PRESIÓN POSITIVA CON AIRE PARA REDES DE ALCANTARILLADO - TRAMOS DE Ø 14" A Ø 24"</v>
          </cell>
          <cell r="D1735" t="str">
            <v>TRAMO</v>
          </cell>
          <cell r="E1735">
            <v>654500</v>
          </cell>
          <cell r="F1735" t="str">
            <v>Actualización 2022 -I + MO 2023</v>
          </cell>
          <cell r="G1735" t="str">
            <v>PRECIOS IDU</v>
          </cell>
        </row>
        <row r="1736">
          <cell r="B1736">
            <v>9745</v>
          </cell>
          <cell r="C1736" t="str">
            <v>PRUEBA DE HERMETICIDAD POR EL MÉTODO DE PRESIÓN POSITIVA CON AIRE PARA REDES DE ALCANTARILLADO - TRAMOS DE Ø 27" A Ø 40"</v>
          </cell>
          <cell r="D1736" t="str">
            <v>TRAMO</v>
          </cell>
          <cell r="E1736">
            <v>773500</v>
          </cell>
          <cell r="F1736" t="str">
            <v>Actualización 2022 -I + MO 2023</v>
          </cell>
          <cell r="G1736" t="str">
            <v>PRECIOS IDU</v>
          </cell>
        </row>
        <row r="1737">
          <cell r="B1737">
            <v>9746</v>
          </cell>
          <cell r="C1737" t="str">
            <v>PRUEBA DE HERMETICIDAD POR EL MÉTODO DE PRESIÓN POSITIVA CON AIRE PARA REDES DE ALCANTARILLADO - TRAMOS DE Ø 42" A Ø 50"</v>
          </cell>
          <cell r="D1737" t="str">
            <v>TRAMO</v>
          </cell>
          <cell r="E1737">
            <v>892500</v>
          </cell>
          <cell r="F1737" t="str">
            <v>Actualización 2022 -I + MO 2023</v>
          </cell>
          <cell r="G1737" t="str">
            <v>PRECIOS IDU</v>
          </cell>
        </row>
        <row r="1738">
          <cell r="B1738">
            <v>9747</v>
          </cell>
          <cell r="C1738" t="str">
            <v>RAJÓN = 6" A 12" (15 - 30 cm)</v>
          </cell>
          <cell r="D1738" t="str">
            <v>M3</v>
          </cell>
          <cell r="E1738">
            <v>47600</v>
          </cell>
          <cell r="F1738" t="str">
            <v>Actualización 2022 -I + MO 2023</v>
          </cell>
          <cell r="G1738" t="str">
            <v>PRECIOS IDU</v>
          </cell>
        </row>
        <row r="1739">
          <cell r="B1739">
            <v>9752</v>
          </cell>
          <cell r="C1739" t="str">
            <v>MARTILLO DEMOLEDOR ELÉCTRICO - POTENCIA DE 1920 A 2200 WATTS - GOLPES POR MINUTO DE 860 A 2000</v>
          </cell>
          <cell r="D1739" t="str">
            <v>HR</v>
          </cell>
          <cell r="E1739">
            <v>8925</v>
          </cell>
          <cell r="F1739" t="str">
            <v>Actualización 2022 -I + MO 2023</v>
          </cell>
          <cell r="G1739" t="str">
            <v>PRECIOS IDU</v>
          </cell>
        </row>
        <row r="1740">
          <cell r="B1740">
            <v>9754</v>
          </cell>
          <cell r="C1740" t="str">
            <v>PINTURA (LÁTEX) ACRÍLICA BASE AGUA - Pintura base agua con tecnología acrílica avanzada de uso exterior que ofrece protección a rayos ultravioleta y factores climáticos.</v>
          </cell>
          <cell r="D1740" t="str">
            <v>GLN</v>
          </cell>
          <cell r="E1740">
            <v>76525</v>
          </cell>
          <cell r="F1740" t="str">
            <v>Actualización 2022 -I + MO 2023</v>
          </cell>
          <cell r="G1740" t="str">
            <v>PRECIOS IDU</v>
          </cell>
        </row>
        <row r="1741">
          <cell r="B1741">
            <v>9764</v>
          </cell>
          <cell r="C1741" t="str">
            <v>TUBO CONDUIT GALVANIZADO IMC 3"</v>
          </cell>
          <cell r="D1741" t="str">
            <v>ML</v>
          </cell>
          <cell r="E1741">
            <v>81026</v>
          </cell>
          <cell r="F1741" t="str">
            <v>Actualización 2022 -I + MO 2023</v>
          </cell>
          <cell r="G1741" t="str">
            <v>PRECIOS IDU</v>
          </cell>
        </row>
        <row r="1742">
          <cell r="B1742">
            <v>9765</v>
          </cell>
          <cell r="C1742" t="str">
            <v>TUBO METÁLICO RIGID GALVANIZADO DE 6"</v>
          </cell>
          <cell r="D1742" t="str">
            <v>ML</v>
          </cell>
          <cell r="E1742">
            <v>399568</v>
          </cell>
          <cell r="F1742" t="str">
            <v>Actualización 2022 -I + MO 2023</v>
          </cell>
          <cell r="G1742" t="str">
            <v>PRECIOS IDU</v>
          </cell>
        </row>
        <row r="1743">
          <cell r="B1743">
            <v>9766</v>
          </cell>
          <cell r="C1743" t="str">
            <v>CONECTOR MECÁNICO GD. CUERPO: DOBLE Y PERNO DE SUJECIÓN EN U. TUBO DE 3" VARILLA 3" - 3 1/2", 4 SOL - 2/0 STR</v>
          </cell>
          <cell r="D1743" t="str">
            <v>UN</v>
          </cell>
          <cell r="E1743">
            <v>119000</v>
          </cell>
          <cell r="F1743" t="str">
            <v>Actualización 2022 -I + MO 2023</v>
          </cell>
          <cell r="G1743" t="str">
            <v>PRECIOS IDU</v>
          </cell>
        </row>
        <row r="1744">
          <cell r="B1744">
            <v>9767</v>
          </cell>
          <cell r="C1744" t="str">
            <v>CONECTOR MECÁNICO GD. CUERPO: DOBLE Y PERNO DE SUJECIÓN EN U. TUBO DE 6" , 4 SOL - 2/0 STR</v>
          </cell>
          <cell r="D1744" t="str">
            <v>UN</v>
          </cell>
          <cell r="E1744">
            <v>119000</v>
          </cell>
          <cell r="F1744" t="str">
            <v>Actualización 2022 -I + MO 2023</v>
          </cell>
          <cell r="G1744" t="str">
            <v>PRECIOS IDU</v>
          </cell>
        </row>
        <row r="1745">
          <cell r="B1745">
            <v>9768</v>
          </cell>
          <cell r="C1745" t="str">
            <v>PASO PLÁSTICO EN POLIPROPILENO DE ALTO IMPACTO CON MATERIAL ORIGINAL. DE 0.40m DE ANCHO x 0.30m DE FONDO x 3.5cm DE GROSOR. Libre de todo mantenimiento de anticorrosivo de inmunizantes y de pintura.</v>
          </cell>
          <cell r="D1745" t="str">
            <v>UN</v>
          </cell>
          <cell r="E1745">
            <v>89350</v>
          </cell>
          <cell r="F1745" t="str">
            <v>Actualización 2022 -I + MO 2023</v>
          </cell>
          <cell r="G1745" t="str">
            <v>PRECIOS IDU</v>
          </cell>
        </row>
        <row r="1746">
          <cell r="B1746">
            <v>9773</v>
          </cell>
          <cell r="C1746" t="str">
            <v>CABLE ACERO GALVANIZADO A.A 6 x 19 DE 5/8 EN TRAMOS SEGÚN PLANOS, POR VIGAS. Incl. TORON DE 5/8"</v>
          </cell>
          <cell r="D1746" t="str">
            <v>ML</v>
          </cell>
          <cell r="E1746">
            <v>16839</v>
          </cell>
          <cell r="F1746" t="str">
            <v>Actualización 2022 -I + MO 2023</v>
          </cell>
          <cell r="G1746" t="str">
            <v>PRECIOS IDU</v>
          </cell>
        </row>
        <row r="1747">
          <cell r="B1747">
            <v>9774</v>
          </cell>
          <cell r="C1747" t="str">
            <v>APOYO ELASTOMÉRICO DE 30x30x5,0cm CON 4 REFUERZOS INTERNOS DE 1/8" A-36. DUREZA 60 SHORE A, ESFUERZO DE COMPRESIÓN APOYOS DE 112 Kg/cm2.</v>
          </cell>
          <cell r="D1747" t="str">
            <v>UN</v>
          </cell>
          <cell r="E1747">
            <v>310055</v>
          </cell>
          <cell r="F1747" t="str">
            <v>Actualización 2022 -I + MO 2023</v>
          </cell>
          <cell r="G1747" t="str">
            <v>PRECIOS IDU</v>
          </cell>
        </row>
        <row r="1748">
          <cell r="B1748">
            <v>9775</v>
          </cell>
          <cell r="C1748" t="str">
            <v>APOYO ELASTOMÉRICO DE 20x20x5,0cm CON 4 REFUERZOS INTERNOS DE 1/8" A-36. DUREZA 60 SHORE A, ESFUERZO DE COMPRESIÓN APOYOS DE 112 Kg/cm2.</v>
          </cell>
          <cell r="D1748" t="str">
            <v>UN</v>
          </cell>
          <cell r="E1748">
            <v>138040</v>
          </cell>
          <cell r="F1748" t="str">
            <v>Actualización 2022 -I + MO 2023</v>
          </cell>
          <cell r="G1748" t="str">
            <v>PRECIOS IDU</v>
          </cell>
        </row>
        <row r="1749">
          <cell r="B1749">
            <v>9789</v>
          </cell>
          <cell r="C1749" t="str">
            <v>SEÑAL ELEVADA BS, TABLERO 3.097m x 2.228m REFLECTIVO DIAMANTE, SOPORTE EN TUBO GALVANIZADO DE 12" EN 7m. CERCHA EN TUBO DE 4" EN 3mm Y 2" EN 2mm. INCL. SUMINIST. E INSTALAC</v>
          </cell>
          <cell r="D1749" t="str">
            <v>UN</v>
          </cell>
          <cell r="E1749">
            <v>6571422</v>
          </cell>
          <cell r="F1749" t="str">
            <v>Actualización 2022 -I + MO 2023</v>
          </cell>
          <cell r="G1749" t="str">
            <v>PRECIOS IDU</v>
          </cell>
        </row>
        <row r="1750">
          <cell r="B1750">
            <v>9790</v>
          </cell>
          <cell r="C1750" t="str">
            <v>SEÑAL INFORMATIVA SI-05, TABLERO 1.401m x 0.512m REFLECTIVO ALTA INTENSIDAD, PEDESTAL EN ÁNGULO DE 2"x2"x1/4" H= 2.60m EN PINTURA ELECTROSTÁTICA. INCL. SUMINIST. E INSTALAC</v>
          </cell>
          <cell r="D1750" t="str">
            <v>UN</v>
          </cell>
          <cell r="E1750">
            <v>975800</v>
          </cell>
          <cell r="F1750" t="str">
            <v>Actualización 2022 -I + MO 2023</v>
          </cell>
          <cell r="G1750" t="str">
            <v>PRECIOS IDU</v>
          </cell>
        </row>
        <row r="1751">
          <cell r="B1751">
            <v>9791</v>
          </cell>
          <cell r="C1751" t="str">
            <v>SEÑAL INFORMATIVA SI-05, TABLERO 1.167m x 0.512m REFLECTIVO ALTA INTENSIDAD, PEDESTAL EN ÁNGULO DE 2"x2"x1/4" H= 2.60m EN PINTURA ELECTROSTÁTICA. INCL. SUMINIST. E INSTALAC</v>
          </cell>
          <cell r="D1751" t="str">
            <v>UN</v>
          </cell>
          <cell r="E1751">
            <v>644555</v>
          </cell>
          <cell r="F1751" t="str">
            <v>Actualización 2022 -I + MO 2023</v>
          </cell>
          <cell r="G1751" t="str">
            <v>PRECIOS IDU</v>
          </cell>
        </row>
        <row r="1752">
          <cell r="B1752">
            <v>9792</v>
          </cell>
          <cell r="C1752" t="str">
            <v>SEÑAL INFORMATIVA SI-05, TABLERO 1.190m x 0.512m REFLECTIVO ALTA INTENSIDAD, PEDESTAL EN ÁNGULO DE 2"x2"x1/4" H= 2.60m EN PINTURA ELECTROSTÁTICA. INCL. SUMINIST. E INSTALAC</v>
          </cell>
          <cell r="D1752" t="str">
            <v>UN</v>
          </cell>
          <cell r="E1752">
            <v>644555</v>
          </cell>
          <cell r="F1752" t="str">
            <v>Actualización 2022 -I + MO 2023</v>
          </cell>
          <cell r="G1752" t="str">
            <v>PRECIOS IDU</v>
          </cell>
        </row>
        <row r="1753">
          <cell r="B1753">
            <v>9796</v>
          </cell>
          <cell r="C1753" t="str">
            <v>SEÑAL ELEVADA BS, TABLERO 2.414m x 1.380m REFLECTIVO DIAMANTE, SOPORTE EN TUBO GALVANIZADO DE 12" EN 7m. CERCHA EN TUBO DE 4" EN 3mm Y 2" EN 2mm. INCL. SUMINIST. E INSTALAC</v>
          </cell>
          <cell r="D1753" t="str">
            <v>UN</v>
          </cell>
          <cell r="E1753">
            <v>6571422</v>
          </cell>
          <cell r="F1753" t="str">
            <v>Actualización 2022 -I + MO 2023</v>
          </cell>
          <cell r="G1753" t="str">
            <v>PRECIOS IDU</v>
          </cell>
        </row>
        <row r="1754">
          <cell r="B1754">
            <v>9797</v>
          </cell>
          <cell r="C1754" t="str">
            <v>SEÑAL ELEVADA BS, TABLERO 3.322m x 2.111m REFLECTIVO DIAMANTE, SOPORTE EN TUBO GALVANIZADO DE 12" EN 7m. CERCHA EN TUBO DE 4" EN 3mm Y 2" EN 2mm. INCL. SUMINIST. E INSTALAC</v>
          </cell>
          <cell r="D1754" t="str">
            <v>UN</v>
          </cell>
          <cell r="E1754">
            <v>7473955</v>
          </cell>
          <cell r="F1754" t="str">
            <v>Actualización 2022 -I + MO 2023</v>
          </cell>
          <cell r="G1754" t="str">
            <v>PRECIOS IDU</v>
          </cell>
        </row>
        <row r="1755">
          <cell r="B1755">
            <v>9798</v>
          </cell>
          <cell r="C1755" t="str">
            <v>REEMPLAZO DE TABLERO SEÑAL ELEVADA BS, POR TABLERO GALVANIZADO  CALIBRE 20 3.914m x 1.972m REFLECTIVO DIAMANTE. INCL. SUMINIST. E INSTALAC</v>
          </cell>
          <cell r="D1755" t="str">
            <v>UN</v>
          </cell>
          <cell r="E1755">
            <v>4122922</v>
          </cell>
          <cell r="F1755" t="str">
            <v>Actualización 2022 -I + MO 2023</v>
          </cell>
          <cell r="G1755" t="str">
            <v>PRECIOS IDU</v>
          </cell>
        </row>
        <row r="1756">
          <cell r="B1756">
            <v>9799</v>
          </cell>
          <cell r="C1756" t="str">
            <v>SEÑAL INFORMATIVA SI-05C, TABLERO 60.64cm x 82.50cm REFLECTIVO ALTA INTENSIDAD, PEDESTAL EN ÁNGULO DE 2"x2"x1/4" H= 2.60m EN PINTURA ELECTROSTÁTICA. INCL. SUMINIST. E INSTALAC</v>
          </cell>
          <cell r="D1756" t="str">
            <v>UN</v>
          </cell>
          <cell r="E1756">
            <v>428400</v>
          </cell>
          <cell r="F1756" t="str">
            <v>Actualización 2022 -I + MO 2023</v>
          </cell>
          <cell r="G1756" t="str">
            <v>PRECIOS IDU</v>
          </cell>
        </row>
        <row r="1757">
          <cell r="B1757">
            <v>9800</v>
          </cell>
          <cell r="C1757" t="str">
            <v>SEÑAL INFORMATIVA SI-05C, TABLERO 75.09cm x 82.50cm REFLECTIVO ALTA INTENSIDAD, PEDESTAL EN ÁNGULO DE 2"x2"x1/4" H= 2.60m EN PINTURA ELECTROSTÁTICA. INCL. SUMINIST. E INSTALAC</v>
          </cell>
          <cell r="D1757" t="str">
            <v>UN</v>
          </cell>
          <cell r="E1757">
            <v>493850</v>
          </cell>
          <cell r="F1757" t="str">
            <v>Actualización 2022 -I + MO 2023</v>
          </cell>
          <cell r="G1757" t="str">
            <v>PRECIOS IDU</v>
          </cell>
        </row>
        <row r="1758">
          <cell r="B1758">
            <v>9801</v>
          </cell>
          <cell r="C1758" t="str">
            <v>SEÑAL INFORMATIVA SI-05C, TABLERO 76.09cm x 97.51cm REFLECTIVO ALTA INTENSIDAD, PEDESTAL EN ÁNGULO DE 2"x2"x1/4" H= 2.60m EN PINTURA ELECTROSTÁTICA. INCL. SUMINIST. E INSTALAC</v>
          </cell>
          <cell r="D1758" t="str">
            <v>UN</v>
          </cell>
          <cell r="E1758">
            <v>493850</v>
          </cell>
          <cell r="F1758" t="str">
            <v>Actualización 2022 -I + MO 2023</v>
          </cell>
          <cell r="G1758" t="str">
            <v>PRECIOS IDU</v>
          </cell>
        </row>
        <row r="1759">
          <cell r="B1759">
            <v>9802</v>
          </cell>
          <cell r="C1759" t="str">
            <v>SEÑAL INFORMATIVA SI-05C, TABLERO 75.01cm x 82.50cm REFLECTIVO ALTA INTENSIDAD, PEDESTAL EN ÁNGULO DE 2"x2"x1/4" H= 2.60m EN PINTURA ELECTROSTÁTICA. INCL. SUMINIST. E INSTALAC</v>
          </cell>
          <cell r="D1759" t="str">
            <v>UN</v>
          </cell>
          <cell r="E1759">
            <v>493850</v>
          </cell>
          <cell r="F1759" t="str">
            <v>Actualización 2022 -I + MO 2023</v>
          </cell>
          <cell r="G1759" t="str">
            <v>PRECIOS IDU</v>
          </cell>
        </row>
        <row r="1760">
          <cell r="B1760">
            <v>9804</v>
          </cell>
          <cell r="C1760" t="str">
            <v>SEÑAL INFORMATIVA SI-05, TABLERO 1.119m x 0.512m REFLECTIVO ALTA INTENSIDAD, PEDESTAL EN ÁNGULO DE 2"x2"x1/4" H= 2.60m EN PINTURA ELECTROSTÁTICA. INCL. SUMINIST. E INSTALAC</v>
          </cell>
          <cell r="D1760" t="str">
            <v>UN</v>
          </cell>
          <cell r="E1760">
            <v>668780</v>
          </cell>
          <cell r="F1760" t="str">
            <v>Actualización 2022 -I + MO 2023</v>
          </cell>
          <cell r="G1760" t="str">
            <v>PRECIOS IDU</v>
          </cell>
        </row>
        <row r="1761">
          <cell r="B1761">
            <v>9813</v>
          </cell>
          <cell r="C1761" t="str">
            <v>CIELO RASO EN BANDEJA TILE DE 610 mm x 610mm EN ALUZINC PERFORADO PERFIL CLP INCLUYE PERFILES DE FIJACION SISTEMA DE SUSPENSION Y ESPACIO PARA LAMPARAS. SUMINISTRO E INSTALACIÓN</v>
          </cell>
          <cell r="D1761" t="str">
            <v>M2</v>
          </cell>
          <cell r="E1761">
            <v>160636</v>
          </cell>
          <cell r="F1761" t="str">
            <v>Actualización 2022 -I + MO 2023</v>
          </cell>
          <cell r="G1761" t="str">
            <v>PRECIOS IDU</v>
          </cell>
        </row>
        <row r="1762">
          <cell r="B1762">
            <v>9817</v>
          </cell>
          <cell r="C1762" t="str">
            <v>VENTANAS EN ALUMINIO TIPO LENHER DE 1,20m x 0,30m CON ALFAJIA EN ALUMINIO Y VIDRIO LAMINADO DE 3+3 (6 mm). SUMINISTRO E INSTALACIÓN</v>
          </cell>
          <cell r="D1762" t="str">
            <v>UN</v>
          </cell>
          <cell r="E1762">
            <v>335167</v>
          </cell>
          <cell r="F1762" t="str">
            <v>Actualización 2022 -I + MO 2023</v>
          </cell>
          <cell r="G1762" t="str">
            <v>PRECIOS IDU</v>
          </cell>
        </row>
        <row r="1763">
          <cell r="B1763">
            <v>9819</v>
          </cell>
          <cell r="C1763" t="str">
            <v>VINILO ADHESIVO FABRICADA EN LÁMINA DE ALUMINIO ANODIZADO 1.5mm PARA RUTEROS VALLA "SALIDA GRACIAS OTROS DESTINOS"(275cm x 31,6cm) SEGÚN MANUAL DE IMAGEN DE TRANSMILENIO. SUMINISTRO E INSTALACIÓN.</v>
          </cell>
          <cell r="D1763" t="str">
            <v>UN</v>
          </cell>
          <cell r="E1763">
            <v>1532143</v>
          </cell>
          <cell r="F1763" t="str">
            <v>Actualización 2022 -I + MO 2023</v>
          </cell>
          <cell r="G1763" t="str">
            <v>PRECIOS IDU</v>
          </cell>
        </row>
        <row r="1764">
          <cell r="B1764">
            <v>9822</v>
          </cell>
          <cell r="C1764" t="str">
            <v>PINTURA SILOXANO MONO-COMPONENTE. ALTA ADHERENCIA, ALTA RESISTENCIA A LOS GRAFFITIS, A LOS RAYOS UV, ALTA LAVABILIDAD. NO REQUIERE DILUCIÓN. (6 - 10 M2 / Gl   @ 15 mils.</v>
          </cell>
          <cell r="D1764" t="str">
            <v>GLN</v>
          </cell>
          <cell r="E1764">
            <v>535927</v>
          </cell>
          <cell r="F1764" t="str">
            <v>Actualización 2022 -I + MO 2023</v>
          </cell>
          <cell r="G1764" t="str">
            <v>PRECIOS IDU</v>
          </cell>
        </row>
        <row r="1765">
          <cell r="B1765">
            <v>9828</v>
          </cell>
          <cell r="C1765" t="str">
            <v>MEZCLA ASFÁLTICA EN CALIENTE DE ALTO MÓDULO MAM-20 CON CEMENTO ASFÁLTICO TIPO V</v>
          </cell>
          <cell r="D1765" t="str">
            <v>M3</v>
          </cell>
          <cell r="E1765">
            <v>696031</v>
          </cell>
          <cell r="F1765" t="str">
            <v>Actualización 2022 -I + MO 2023</v>
          </cell>
          <cell r="G1765" t="str">
            <v>PRECIOS IDU</v>
          </cell>
        </row>
        <row r="1766">
          <cell r="B1766">
            <v>9832</v>
          </cell>
          <cell r="C1766" t="str">
            <v>DENSIDAD BULK DEL LLENANTE MINERAL EN KEROSENE. Norma técnica: INV E-225-13.</v>
          </cell>
          <cell r="D1766" t="str">
            <v>UN</v>
          </cell>
          <cell r="E1766">
            <v>117810</v>
          </cell>
          <cell r="F1766" t="str">
            <v>Actualización 2022 -I + MO 2023</v>
          </cell>
          <cell r="G1766" t="str">
            <v>PRECIOS IDU</v>
          </cell>
        </row>
        <row r="1767">
          <cell r="B1767">
            <v>9833</v>
          </cell>
          <cell r="C1767" t="str">
            <v>TARIFA HORA - PERSONAL DE OBRA - OFICIAL NOCTURNO (INCLUYE FACTOR DE PRESTACIONES)</v>
          </cell>
          <cell r="D1767" t="str">
            <v>HR</v>
          </cell>
          <cell r="E1767">
            <v>15000</v>
          </cell>
          <cell r="F1767" t="str">
            <v>Actualización 2022 -I + MO 2023</v>
          </cell>
          <cell r="G1767" t="str">
            <v>PRECIOS IDU</v>
          </cell>
        </row>
        <row r="1768">
          <cell r="B1768">
            <v>9834</v>
          </cell>
          <cell r="C1768" t="str">
            <v>SERVICIO TELEFONIA LOCAL ILIMITADA E INTERNET ILIMITADO VELOCIDAD PROMEDIO (50-500 MB) ESTRATOS 1 Y 2</v>
          </cell>
          <cell r="D1768" t="str">
            <v>MES</v>
          </cell>
          <cell r="E1768">
            <v>104900</v>
          </cell>
          <cell r="F1768" t="str">
            <v>Actualización 2022 -I + MO 2023</v>
          </cell>
          <cell r="G1768" t="str">
            <v>PRECIOS IDU</v>
          </cell>
        </row>
        <row r="1769">
          <cell r="B1769">
            <v>9835</v>
          </cell>
          <cell r="C1769" t="str">
            <v>SERVICIO TELEFONIA LOCAL ILIMITADA E INTERNET ILIMITADO VELOCIDAD PROMEDIO (80-500 MB) ESTRATO 3</v>
          </cell>
          <cell r="D1769" t="str">
            <v>MES</v>
          </cell>
          <cell r="E1769">
            <v>142400</v>
          </cell>
          <cell r="F1769" t="str">
            <v>Actualización 2022 -I + MO 2023</v>
          </cell>
          <cell r="G1769" t="str">
            <v>PRECIOS IDU</v>
          </cell>
        </row>
        <row r="1770">
          <cell r="B1770">
            <v>9836</v>
          </cell>
          <cell r="C1770" t="str">
            <v>SERVICIO TELEFONIA LOCAL ILIMITADA E INTERNET ILIMITADO VELOCIDAD PROMEDIO (80-500 MB) ESTRATO 4</v>
          </cell>
          <cell r="D1770" t="str">
            <v>MES</v>
          </cell>
          <cell r="E1770">
            <v>152400</v>
          </cell>
          <cell r="F1770" t="str">
            <v>Actualización 2022 -I + MO 2023</v>
          </cell>
          <cell r="G1770" t="str">
            <v>PRECIOS IDU</v>
          </cell>
        </row>
        <row r="1771">
          <cell r="B1771">
            <v>9837</v>
          </cell>
          <cell r="C1771" t="str">
            <v>SERVICIO TELEFONIA LOCAL ILIMITADA E INTERNET ILIMITADO VELOCIDAD PROMEDIO (80-500 MB) ESTRATO 5</v>
          </cell>
          <cell r="D1771" t="str">
            <v>MES</v>
          </cell>
          <cell r="E1771">
            <v>152400</v>
          </cell>
          <cell r="F1771" t="str">
            <v>Actualización 2022 -I + MO 2023</v>
          </cell>
          <cell r="G1771" t="str">
            <v>PRECIOS IDU</v>
          </cell>
        </row>
        <row r="1772">
          <cell r="B1772">
            <v>9838</v>
          </cell>
          <cell r="C1772" t="str">
            <v>SERVICIO TELEFONIA LOCAL ILIMITADA E INTERNET ILIMITADO VELOCIDAD PROMEDIO (80-500 MB) ESTRATO 6</v>
          </cell>
          <cell r="D1772" t="str">
            <v>MES</v>
          </cell>
          <cell r="E1772">
            <v>152400</v>
          </cell>
          <cell r="F1772" t="str">
            <v>Actualización 2022 -I + MO 2023</v>
          </cell>
          <cell r="G1772" t="str">
            <v>PRECIOS IDU</v>
          </cell>
        </row>
        <row r="1773">
          <cell r="B1773">
            <v>9839</v>
          </cell>
          <cell r="C1773" t="str">
            <v>LEVANTAMIENTO DE ACTAS DE FACHADA (Incluye personal, logística, papelería, fotografía)</v>
          </cell>
          <cell r="D1773" t="str">
            <v>UN</v>
          </cell>
          <cell r="E1773">
            <v>11190</v>
          </cell>
          <cell r="F1773" t="str">
            <v>Actualización 2022 -I + MO 2023</v>
          </cell>
          <cell r="G1773" t="str">
            <v>PRECIOS IDU</v>
          </cell>
        </row>
        <row r="1774">
          <cell r="B1774">
            <v>9840</v>
          </cell>
          <cell r="C1774" t="str">
            <v>EDICIÓN DE INFORME MENSUAL DE INTERVENTORÍA O CONSULTORÍA. Incluye 4 tapas plastificadas tamaño carta color blanco, con 6 tornillos, hojas de papel bond tamaño carta 75 gramos, 170 folios</v>
          </cell>
          <cell r="D1774" t="str">
            <v>UN/MES</v>
          </cell>
          <cell r="E1774">
            <v>219000</v>
          </cell>
          <cell r="F1774" t="str">
            <v>Actualización 2022 -I + MO 2023</v>
          </cell>
          <cell r="G1774" t="str">
            <v>PRECIOS IDU</v>
          </cell>
        </row>
        <row r="1775">
          <cell r="B1775">
            <v>9842</v>
          </cell>
          <cell r="C1775" t="str">
            <v>CUBIERTA DE VAGÓN LISA TIPO SÁNDWICH DECK EN ALUZINC CALIBRE 26 (SUM. E INSTAL.) PINTADA AL HORNO POR LAS DOS CARAS COLOR A ELEGIR CON AISLAMIENTO ACÚSTICO EN FIBRA DE VIDRIO DE 30mm CON SUS RESPEC</v>
          </cell>
          <cell r="D1775" t="str">
            <v>M2</v>
          </cell>
          <cell r="E1775">
            <v>185779</v>
          </cell>
          <cell r="F1775" t="str">
            <v>Actualización 2022 -I + MO 2023</v>
          </cell>
          <cell r="G1775" t="str">
            <v>PRECIOS IDU</v>
          </cell>
        </row>
        <row r="1776">
          <cell r="B1776">
            <v>9845</v>
          </cell>
          <cell r="C1776" t="str">
            <v>SPLP - EXTRACCIÓN DE METALES PESADOS. Norma técnica: EPA SW 846 1312 .</v>
          </cell>
          <cell r="D1776" t="str">
            <v>UN</v>
          </cell>
          <cell r="E1776">
            <v>142800</v>
          </cell>
          <cell r="F1776" t="str">
            <v>Actualización 2022 -I + MO 2023</v>
          </cell>
          <cell r="G1776" t="str">
            <v>PRECIOS IDU</v>
          </cell>
        </row>
        <row r="1777">
          <cell r="B1777">
            <v>9846</v>
          </cell>
          <cell r="C1777" t="str">
            <v>ENSAYO DE LIXIVIACIÓN - BARIO. Norma técnica: SM 3120 B.</v>
          </cell>
          <cell r="D1777" t="str">
            <v>UN</v>
          </cell>
          <cell r="E1777">
            <v>59151</v>
          </cell>
          <cell r="F1777" t="str">
            <v>Actualización 2022 -I + MO 2023</v>
          </cell>
          <cell r="G1777" t="str">
            <v>PRECIOS IDU</v>
          </cell>
        </row>
        <row r="1778">
          <cell r="B1778">
            <v>9847</v>
          </cell>
          <cell r="C1778" t="str">
            <v>ENSAYO DE LIXIVIACIÓN - ARSENICO. Norma técnica: SM 3120 B.</v>
          </cell>
          <cell r="D1778" t="str">
            <v>UN</v>
          </cell>
          <cell r="E1778">
            <v>59151</v>
          </cell>
          <cell r="F1778" t="str">
            <v>Actualización 2022 -I + MO 2023</v>
          </cell>
          <cell r="G1778" t="str">
            <v>PRECIOS IDU</v>
          </cell>
        </row>
        <row r="1779">
          <cell r="B1779">
            <v>9848</v>
          </cell>
          <cell r="C1779" t="str">
            <v>ENSAYO DE LIXIVIACIÓN - CROMO. Norma técnica: SM 3120 B.</v>
          </cell>
          <cell r="D1779" t="str">
            <v>UN</v>
          </cell>
          <cell r="E1779">
            <v>59151</v>
          </cell>
          <cell r="F1779" t="str">
            <v>Actualización 2022 -I + MO 2023</v>
          </cell>
          <cell r="G1779" t="str">
            <v>PRECIOS IDU</v>
          </cell>
        </row>
        <row r="1780">
          <cell r="B1780">
            <v>9849</v>
          </cell>
          <cell r="C1780" t="str">
            <v>ENSAYO DE LIXIVIACIÓN - COBRE. Norma técnica: SM 3120 B.</v>
          </cell>
          <cell r="D1780" t="str">
            <v>UN</v>
          </cell>
          <cell r="E1780">
            <v>53550</v>
          </cell>
          <cell r="F1780" t="str">
            <v>Actualización 2022 -I + MO 2023</v>
          </cell>
          <cell r="G1780" t="str">
            <v>PRECIOS IDU</v>
          </cell>
        </row>
        <row r="1781">
          <cell r="B1781">
            <v>9850</v>
          </cell>
          <cell r="C1781" t="str">
            <v>ENSAYO DE LIXIVIACIÓN - MOLIBDENO. Norma técnica: SM 3120 B.</v>
          </cell>
          <cell r="D1781" t="str">
            <v>UN</v>
          </cell>
          <cell r="E1781">
            <v>53550</v>
          </cell>
          <cell r="F1781" t="str">
            <v>Actualización 2022 -I + MO 2023</v>
          </cell>
          <cell r="G1781" t="str">
            <v>PRECIOS IDU</v>
          </cell>
        </row>
        <row r="1782">
          <cell r="B1782">
            <v>9851</v>
          </cell>
          <cell r="C1782" t="str">
            <v>ENSAYO DE LIXIVIACIÓN - NIQUEL. Norma técnica: SM 3120 B.</v>
          </cell>
          <cell r="D1782" t="str">
            <v>UN</v>
          </cell>
          <cell r="E1782">
            <v>53550</v>
          </cell>
          <cell r="F1782" t="str">
            <v>Actualización 2022 -I + MO 2023</v>
          </cell>
          <cell r="G1782" t="str">
            <v>PRECIOS IDU</v>
          </cell>
        </row>
        <row r="1783">
          <cell r="B1783">
            <v>9852</v>
          </cell>
          <cell r="C1783" t="str">
            <v>ENSAYO DE LIXIVIACIÓN - PLOMO. Norma técnica: SM 3120 B.</v>
          </cell>
          <cell r="D1783" t="str">
            <v>UN</v>
          </cell>
          <cell r="E1783">
            <v>45410</v>
          </cell>
          <cell r="F1783" t="str">
            <v>Actualización 2022 -I + MO 2023</v>
          </cell>
          <cell r="G1783" t="str">
            <v>PRECIOS IDU</v>
          </cell>
        </row>
        <row r="1784">
          <cell r="B1784">
            <v>9853</v>
          </cell>
          <cell r="C1784" t="str">
            <v>ENSAYO DE LIXIVIACIÓN - SELENIO. Norma técnica: SM 3120 B.</v>
          </cell>
          <cell r="D1784" t="str">
            <v>UN</v>
          </cell>
          <cell r="E1784">
            <v>50456</v>
          </cell>
          <cell r="F1784" t="str">
            <v>Actualización 2022 -I + MO 2023</v>
          </cell>
          <cell r="G1784" t="str">
            <v>PRECIOS IDU</v>
          </cell>
        </row>
        <row r="1785">
          <cell r="B1785">
            <v>9854</v>
          </cell>
          <cell r="C1785" t="str">
            <v>ENSAYO DE LIXIVIACIÓN - ZINC. Norma técnica: SM 3120 B.</v>
          </cell>
          <cell r="D1785" t="str">
            <v>UN</v>
          </cell>
          <cell r="E1785">
            <v>53550</v>
          </cell>
          <cell r="F1785" t="str">
            <v>Actualización 2022 -I + MO 2023</v>
          </cell>
          <cell r="G1785" t="str">
            <v>PRECIOS IDU</v>
          </cell>
        </row>
        <row r="1786">
          <cell r="B1786">
            <v>9855</v>
          </cell>
          <cell r="C1786" t="str">
            <v>ENSAYO DE LIXIVIACIÓN - CADMIO. Norma técnica: SM 3120 B.</v>
          </cell>
          <cell r="D1786" t="str">
            <v>UN</v>
          </cell>
          <cell r="E1786">
            <v>53550</v>
          </cell>
          <cell r="F1786" t="str">
            <v>Actualización 2022 -I + MO 2023</v>
          </cell>
          <cell r="G1786" t="str">
            <v>PRECIOS IDU</v>
          </cell>
        </row>
        <row r="1787">
          <cell r="B1787">
            <v>9856</v>
          </cell>
          <cell r="C1787" t="str">
            <v>ENSAYO DE LIXIVIACIÓN - MERCURIO. Norma técnica: SM 3120 B  / EPA 7473.</v>
          </cell>
          <cell r="D1787" t="str">
            <v>UN</v>
          </cell>
          <cell r="E1787">
            <v>50456</v>
          </cell>
          <cell r="F1787" t="str">
            <v>Actualización 2022 -I + MO 2023</v>
          </cell>
          <cell r="G1787" t="str">
            <v>PRECIOS IDU</v>
          </cell>
        </row>
        <row r="1788">
          <cell r="B1788">
            <v>9857</v>
          </cell>
          <cell r="C1788" t="str">
            <v>ENSAYO DE LIXIVIACIÓN - ANTIMONIO. Norma técnica: SM 3120 B  / EPA 7473.</v>
          </cell>
          <cell r="D1788" t="str">
            <v>UN</v>
          </cell>
          <cell r="E1788">
            <v>65450</v>
          </cell>
          <cell r="F1788" t="str">
            <v>Actualización 2022 -I + MO 2023</v>
          </cell>
          <cell r="G1788">
            <v>65450</v>
          </cell>
        </row>
        <row r="1789">
          <cell r="B1789">
            <v>9860</v>
          </cell>
          <cell r="C1789" t="str">
            <v>SEÑAL TEMPORAL MÓVIL ECONÓMICA CON TRÍPODE TIPO SIO, SP, SI, SR DE (100 x 50 - 75 x 75 - 80 x 50) LÁMINA GALVANIZADA CAL. 20 Y ÁNGULOS DE 1" x 1/2" x 1/8".</v>
          </cell>
          <cell r="D1789" t="str">
            <v>UN</v>
          </cell>
          <cell r="E1789">
            <v>333200</v>
          </cell>
          <cell r="F1789" t="str">
            <v>Actualización 2022 -I + MO 2023</v>
          </cell>
          <cell r="G1789" t="str">
            <v>PRECIOS IDU</v>
          </cell>
        </row>
        <row r="1790">
          <cell r="B1790">
            <v>9861</v>
          </cell>
          <cell r="C1790" t="str">
            <v>BARRICADA METÁLICA CON SEÑAL DE DESVÍO O VÍA CERRADA DE 2.40 m CINTA GRADO INGENIERÍA SHEETING</v>
          </cell>
          <cell r="D1790" t="str">
            <v>UN</v>
          </cell>
          <cell r="E1790">
            <v>322103</v>
          </cell>
          <cell r="F1790" t="str">
            <v>Actualización 2022 -I + MO 2023</v>
          </cell>
          <cell r="G1790" t="str">
            <v>PRECIOS IDU</v>
          </cell>
        </row>
        <row r="1791">
          <cell r="B1791">
            <v>9862</v>
          </cell>
          <cell r="C1791" t="str">
            <v>PERMEABILIDAD DE SUELOS GRANULARES (CABEZA CONSTANTE). Norma técnica: INV E-130-13.</v>
          </cell>
          <cell r="D1791" t="str">
            <v>UN</v>
          </cell>
          <cell r="E1791">
            <v>297500</v>
          </cell>
          <cell r="F1791" t="str">
            <v>Actualización 2022 -I + MO 2023</v>
          </cell>
          <cell r="G1791" t="str">
            <v>PRECIOS IDU</v>
          </cell>
        </row>
        <row r="1792">
          <cell r="B1792">
            <v>9864</v>
          </cell>
          <cell r="C1792" t="str">
            <v>PERMEABILIDAD DEL CONCRETO AL AGUA. Norma técnica: NTC-4483-98.</v>
          </cell>
          <cell r="D1792" t="str">
            <v>UN</v>
          </cell>
          <cell r="E1792">
            <v>358013</v>
          </cell>
          <cell r="F1792" t="str">
            <v>Actualización 2022 -I + MO 2023</v>
          </cell>
          <cell r="G1792" t="str">
            <v>PRECIOS IDU</v>
          </cell>
        </row>
        <row r="1793">
          <cell r="B1793">
            <v>9869</v>
          </cell>
          <cell r="C1793" t="str">
            <v>DISEÑO DE MEZCLA DE SUELO - CEMENTO (NO INCLUYE PRUEBA DE DURABILIDAD)</v>
          </cell>
          <cell r="D1793" t="str">
            <v>UN</v>
          </cell>
          <cell r="E1793">
            <v>907256</v>
          </cell>
          <cell r="F1793" t="str">
            <v>Actualización 2022 -I + MO 2023</v>
          </cell>
          <cell r="G1793" t="str">
            <v>PRECIOS IDU</v>
          </cell>
        </row>
        <row r="1794">
          <cell r="B1794">
            <v>9873</v>
          </cell>
          <cell r="C1794" t="str">
            <v>ENSAYO DE CLASIFICACIÓN DE LOS COMPONENTES DE LOS ÁRIDOS GRUESOS RECICLADOS. Norma técnica: UNE-EN 933-11.</v>
          </cell>
          <cell r="D1794" t="str">
            <v>UN</v>
          </cell>
          <cell r="E1794">
            <v>178500</v>
          </cell>
          <cell r="F1794" t="str">
            <v>Actualización 2022 -I + MO 2023</v>
          </cell>
          <cell r="G1794" t="str">
            <v>PRECIOS IDU</v>
          </cell>
        </row>
        <row r="1795">
          <cell r="B1795">
            <v>9879</v>
          </cell>
          <cell r="C1795" t="str">
            <v>CONDUCTIVIDAD. Norma técnica: SM 2510 B.</v>
          </cell>
          <cell r="D1795" t="str">
            <v>UN</v>
          </cell>
          <cell r="E1795">
            <v>7568</v>
          </cell>
          <cell r="F1795" t="str">
            <v>Actualización 2022 -I + MO 2023</v>
          </cell>
          <cell r="G1795" t="str">
            <v>PRECIOS IDU</v>
          </cell>
        </row>
        <row r="1796">
          <cell r="B1796">
            <v>9880</v>
          </cell>
          <cell r="C1796" t="str">
            <v>OLOR. Norma técnica: SM 2150 B.</v>
          </cell>
          <cell r="D1796" t="str">
            <v>UN</v>
          </cell>
          <cell r="E1796">
            <v>3457</v>
          </cell>
          <cell r="F1796" t="str">
            <v>Actualización 2022 -I + MO 2023</v>
          </cell>
          <cell r="G1796" t="str">
            <v>PRECIOS IDU</v>
          </cell>
        </row>
        <row r="1797">
          <cell r="B1797">
            <v>9881</v>
          </cell>
          <cell r="C1797" t="str">
            <v>CADMIO TOTAL. Norma técnica: SM 3111 B.</v>
          </cell>
          <cell r="D1797" t="str">
            <v>UN</v>
          </cell>
          <cell r="E1797">
            <v>42840</v>
          </cell>
          <cell r="F1797" t="str">
            <v>Actualización 2022 -I + MO 2023</v>
          </cell>
          <cell r="G1797">
            <v>42840</v>
          </cell>
        </row>
        <row r="1798">
          <cell r="B1798">
            <v>9882</v>
          </cell>
          <cell r="C1798" t="str">
            <v>COBRE TOTAL. Norma técnica: SM 3111 B.</v>
          </cell>
          <cell r="D1798" t="str">
            <v>UN</v>
          </cell>
          <cell r="E1798">
            <v>42840</v>
          </cell>
          <cell r="F1798" t="str">
            <v>Actualización 2022 -I + MO 2023</v>
          </cell>
          <cell r="G1798" t="str">
            <v>PRECIOS IDU</v>
          </cell>
        </row>
        <row r="1799">
          <cell r="B1799">
            <v>9883</v>
          </cell>
          <cell r="C1799" t="str">
            <v>MERCURIO TOTAL. Norma técnica: SM 3112 B.</v>
          </cell>
          <cell r="D1799" t="str">
            <v>UN</v>
          </cell>
          <cell r="E1799">
            <v>41650</v>
          </cell>
          <cell r="F1799" t="str">
            <v>Actualización 2022 -I + MO 2023</v>
          </cell>
          <cell r="G1799" t="str">
            <v>PRECIOS IDU</v>
          </cell>
        </row>
        <row r="1800">
          <cell r="B1800">
            <v>9884</v>
          </cell>
          <cell r="C1800" t="str">
            <v>NIQUEL TOTAL. Norma técnica: SM 3111 B.</v>
          </cell>
          <cell r="D1800" t="str">
            <v>UN</v>
          </cell>
          <cell r="E1800">
            <v>43078</v>
          </cell>
          <cell r="F1800" t="str">
            <v>Actualización 2022 -I + MO 2023</v>
          </cell>
          <cell r="G1800" t="str">
            <v>PRECIOS IDU</v>
          </cell>
        </row>
        <row r="1801">
          <cell r="B1801">
            <v>9885</v>
          </cell>
          <cell r="C1801" t="str">
            <v>PLOMO TOTAL. Norma técnica: SM 3111 B.</v>
          </cell>
          <cell r="D1801" t="str">
            <v>UN</v>
          </cell>
          <cell r="E1801">
            <v>43078</v>
          </cell>
          <cell r="F1801" t="str">
            <v>Actualización 2022 -I + MO 2023</v>
          </cell>
          <cell r="G1801" t="str">
            <v>PRECIOS IDU</v>
          </cell>
        </row>
        <row r="1802">
          <cell r="B1802">
            <v>9886</v>
          </cell>
          <cell r="C1802" t="str">
            <v>ZINC TOTAL. Norma técnica: SM 3111 B.</v>
          </cell>
          <cell r="D1802" t="str">
            <v>UN</v>
          </cell>
          <cell r="E1802">
            <v>28560</v>
          </cell>
          <cell r="F1802" t="str">
            <v>Actualización 2022 -I + MO 2023</v>
          </cell>
          <cell r="G1802" t="str">
            <v>PRECIOS IDU</v>
          </cell>
        </row>
        <row r="1803">
          <cell r="B1803">
            <v>9887</v>
          </cell>
          <cell r="C1803" t="str">
            <v>DUREZA TOTAL. Norma técnica: SM 2340 C.</v>
          </cell>
          <cell r="D1803" t="str">
            <v>UN</v>
          </cell>
          <cell r="E1803">
            <v>11662</v>
          </cell>
          <cell r="F1803" t="str">
            <v>Actualización 2022 -I + MO 2023</v>
          </cell>
          <cell r="G1803" t="str">
            <v>PRECIOS IDU</v>
          </cell>
        </row>
        <row r="1804">
          <cell r="B1804">
            <v>9888</v>
          </cell>
          <cell r="C1804" t="str">
            <v>FOSFATOS. Norma técnica: SM 4110 B.</v>
          </cell>
          <cell r="D1804" t="str">
            <v>UN</v>
          </cell>
          <cell r="E1804">
            <v>18921</v>
          </cell>
          <cell r="F1804" t="str">
            <v>Actualización 2022 -I + MO 2023</v>
          </cell>
          <cell r="G1804" t="str">
            <v>PRECIOS IDU</v>
          </cell>
        </row>
        <row r="1805">
          <cell r="B1805">
            <v>9896</v>
          </cell>
          <cell r="C1805" t="str">
            <v>LUMINARIA DE EMERGENCIA LED R2 2.4W 6500K  120 o 277V  180 lm DE 60 x 130 x 300 mm</v>
          </cell>
          <cell r="D1805" t="str">
            <v>UN</v>
          </cell>
          <cell r="E1805">
            <v>73109</v>
          </cell>
          <cell r="F1805" t="str">
            <v>Actualización 2022 -I + MO 2023</v>
          </cell>
          <cell r="G1805" t="str">
            <v>PRECIOS IDU</v>
          </cell>
        </row>
        <row r="1806">
          <cell r="B1806">
            <v>9901</v>
          </cell>
          <cell r="C1806" t="str">
            <v>CABLE MONOPOLAR DE ALUMINIO, CPT HFFR LS PARA 600 V c.a., 75°C CT, CALIBRE 4/0 AWG AA8000 (SIW)</v>
          </cell>
          <cell r="D1806" t="str">
            <v>ML</v>
          </cell>
          <cell r="E1806">
            <v>13626</v>
          </cell>
          <cell r="F1806" t="str">
            <v>Actualización 2022 -I + MO 2023</v>
          </cell>
          <cell r="G1806" t="str">
            <v>PRECIOS IDU</v>
          </cell>
        </row>
        <row r="1807">
          <cell r="B1807">
            <v>9902</v>
          </cell>
          <cell r="C1807" t="str">
            <v>BORNA TERMINAL DE ALUMINIO 1 HUECO, 4/0 AWG</v>
          </cell>
          <cell r="D1807" t="str">
            <v>UN</v>
          </cell>
          <cell r="E1807">
            <v>16733</v>
          </cell>
          <cell r="F1807" t="str">
            <v>Actualización 2022 -I + MO 2023</v>
          </cell>
          <cell r="G1807" t="str">
            <v>PRECIOS IDU</v>
          </cell>
        </row>
        <row r="1808">
          <cell r="B1808">
            <v>9905</v>
          </cell>
          <cell r="C1808" t="str">
            <v>CABLE 10 AWG EN COBRE CPR HFFR LS 600 V  75° C CT</v>
          </cell>
          <cell r="D1808" t="str">
            <v>ML</v>
          </cell>
          <cell r="E1808">
            <v>3988</v>
          </cell>
          <cell r="F1808" t="str">
            <v>Actualización 2022 -I + MO 2023</v>
          </cell>
          <cell r="G1808">
            <v>3988</v>
          </cell>
        </row>
        <row r="1809">
          <cell r="B1809">
            <v>9906</v>
          </cell>
          <cell r="C1809" t="str">
            <v>REDUCCIÓN EMT 2" A 3/4"</v>
          </cell>
          <cell r="D1809" t="str">
            <v>UN</v>
          </cell>
          <cell r="E1809">
            <v>11632</v>
          </cell>
          <cell r="F1809" t="str">
            <v>Actualización 2022 -I + MO 2023</v>
          </cell>
          <cell r="G1809" t="str">
            <v>PRECIOS IDU</v>
          </cell>
        </row>
        <row r="1810">
          <cell r="B1810">
            <v>9907</v>
          </cell>
          <cell r="C1810" t="str">
            <v>CONDULETA TIPO T DE 2"</v>
          </cell>
          <cell r="D1810" t="str">
            <v>UN</v>
          </cell>
          <cell r="E1810">
            <v>19159</v>
          </cell>
          <cell r="F1810" t="str">
            <v>Actualización 2022 -I + MO 2023</v>
          </cell>
          <cell r="G1810" t="str">
            <v>PRECIOS IDU</v>
          </cell>
        </row>
        <row r="1811">
          <cell r="B1811">
            <v>9908</v>
          </cell>
          <cell r="C1811" t="str">
            <v>TUBERÍA CORAZA LIQUID TIGHT 3/4"</v>
          </cell>
          <cell r="D1811" t="str">
            <v>ML</v>
          </cell>
          <cell r="E1811">
            <v>5850</v>
          </cell>
          <cell r="F1811" t="str">
            <v>Actualización 2022 -I + MO 2023</v>
          </cell>
          <cell r="G1811" t="str">
            <v>PRECIOS IDU</v>
          </cell>
        </row>
        <row r="1812">
          <cell r="B1812">
            <v>9909</v>
          </cell>
          <cell r="C1812" t="str">
            <v>CONECTOR RECTO LIQUID TIGHT 3/4"</v>
          </cell>
          <cell r="D1812" t="str">
            <v>ML</v>
          </cell>
          <cell r="E1812">
            <v>4050</v>
          </cell>
          <cell r="F1812" t="str">
            <v>Actualización 2022 -I + MO 2023</v>
          </cell>
          <cell r="G1812" t="str">
            <v>PRECIOS IDU</v>
          </cell>
        </row>
        <row r="1813">
          <cell r="B1813">
            <v>9922</v>
          </cell>
          <cell r="C1813" t="str">
            <v>PISO EN MÁRMOL ROYAL VETA</v>
          </cell>
          <cell r="D1813" t="str">
            <v>M2</v>
          </cell>
          <cell r="E1813">
            <v>135131</v>
          </cell>
          <cell r="F1813" t="str">
            <v>Actualización 2022 -I + MO 2023</v>
          </cell>
          <cell r="G1813">
            <v>135131</v>
          </cell>
        </row>
        <row r="1814">
          <cell r="B1814">
            <v>9925</v>
          </cell>
          <cell r="C1814" t="str">
            <v>CHAZO EXPANSIVO DE 5/8" x (2 1/4" - 4 1/4") PARA CONCRETO.</v>
          </cell>
          <cell r="D1814" t="str">
            <v>UN</v>
          </cell>
          <cell r="E1814">
            <v>4290</v>
          </cell>
          <cell r="F1814" t="str">
            <v>Actualización 2022 -I + MO 2023</v>
          </cell>
          <cell r="G1814" t="str">
            <v>PRECIOS IDU</v>
          </cell>
        </row>
        <row r="1815">
          <cell r="B1815">
            <v>9926</v>
          </cell>
          <cell r="C1815" t="str">
            <v>TUBERÍA CONDUIT PVC D=3/4"</v>
          </cell>
          <cell r="D1815" t="str">
            <v>ML</v>
          </cell>
          <cell r="E1815">
            <v>2697</v>
          </cell>
          <cell r="F1815" t="str">
            <v>Actualización 2022 -I + MO 2023</v>
          </cell>
          <cell r="G1815" t="str">
            <v>PRECIOS IDU</v>
          </cell>
        </row>
        <row r="1816">
          <cell r="B1816">
            <v>9928</v>
          </cell>
          <cell r="C1816" t="str">
            <v>TORNILLOS A-325</v>
          </cell>
          <cell r="D1816" t="str">
            <v>KG</v>
          </cell>
          <cell r="E1816">
            <v>7598</v>
          </cell>
          <cell r="F1816" t="str">
            <v>Actualización 2022 -I + MO 2023</v>
          </cell>
          <cell r="G1816" t="str">
            <v>PRECIOS IDU</v>
          </cell>
        </row>
        <row r="1817">
          <cell r="B1817">
            <v>9930</v>
          </cell>
          <cell r="C1817" t="str">
            <v>CERROJO METÁLICO CON ESCUDO EN LÁMINA DE ACERO CON LLAVE MATÁLICA</v>
          </cell>
          <cell r="D1817" t="str">
            <v>UN</v>
          </cell>
          <cell r="E1817">
            <v>74156</v>
          </cell>
          <cell r="F1817" t="str">
            <v>Actualización 2022 -I + MO 2023</v>
          </cell>
          <cell r="G1817" t="str">
            <v>PRECIOS IDU</v>
          </cell>
        </row>
        <row r="1818">
          <cell r="B1818">
            <v>9931</v>
          </cell>
          <cell r="C1818" t="str">
            <v>MANIJA METÁLICA (Cc 192mm - 160mm - 107mm) CROMADA O NIQUELADA</v>
          </cell>
          <cell r="D1818" t="str">
            <v>UN</v>
          </cell>
          <cell r="E1818">
            <v>6200</v>
          </cell>
          <cell r="F1818" t="str">
            <v>Actualización 2022 -I + MO 2023</v>
          </cell>
          <cell r="G1818" t="str">
            <v>PRECIOS IDU</v>
          </cell>
        </row>
        <row r="1819">
          <cell r="B1819">
            <v>9933</v>
          </cell>
          <cell r="C1819" t="str">
            <v>CODO 90° 1/4 CXE PVC SANITARIA D= 6"</v>
          </cell>
          <cell r="D1819" t="str">
            <v>UN</v>
          </cell>
          <cell r="E1819">
            <v>116738</v>
          </cell>
          <cell r="F1819" t="str">
            <v>Actualización 2022 -I + MO 2023</v>
          </cell>
          <cell r="G1819" t="str">
            <v>PRECIOS IDU</v>
          </cell>
        </row>
        <row r="1820">
          <cell r="B1820">
            <v>9934</v>
          </cell>
          <cell r="C1820" t="str">
            <v>TUBERIA PVC U.M.  EXT CORRUGADO/INT LISO U.M. NORMA NTC 3722-1 D=355MM (14")</v>
          </cell>
          <cell r="D1820" t="str">
            <v>ML</v>
          </cell>
          <cell r="E1820">
            <v>192105</v>
          </cell>
          <cell r="F1820" t="str">
            <v>Actualización 2022 -I + MO 2023</v>
          </cell>
          <cell r="G1820" t="str">
            <v>PRECIOS IDU</v>
          </cell>
        </row>
        <row r="1821">
          <cell r="B1821">
            <v>9935</v>
          </cell>
          <cell r="C1821" t="str">
            <v>TRAGANTE CÚPULA 5" x 4" PLÁSTICAS</v>
          </cell>
          <cell r="D1821" t="str">
            <v>UN</v>
          </cell>
          <cell r="E1821">
            <v>10500</v>
          </cell>
          <cell r="F1821" t="str">
            <v>Actualización 2022 -I + MO 2023</v>
          </cell>
          <cell r="G1821" t="str">
            <v>PRECIOS IDU</v>
          </cell>
        </row>
        <row r="1822">
          <cell r="B1822">
            <v>9936</v>
          </cell>
          <cell r="C1822" t="str">
            <v>TRAGANTE CÚPULA 6" x 4" EN ALUMINIO</v>
          </cell>
          <cell r="D1822" t="str">
            <v>UN</v>
          </cell>
          <cell r="E1822">
            <v>21900</v>
          </cell>
          <cell r="F1822" t="str">
            <v>Actualización 2022 -I + MO 2023</v>
          </cell>
          <cell r="G1822">
            <v>21900</v>
          </cell>
        </row>
        <row r="1823">
          <cell r="B1823">
            <v>9937</v>
          </cell>
          <cell r="C1823" t="str">
            <v>TEE REDUCIDA PVC SOLDAR DE 1" x 1/2"</v>
          </cell>
          <cell r="D1823" t="str">
            <v>UN</v>
          </cell>
          <cell r="E1823">
            <v>5078</v>
          </cell>
          <cell r="F1823" t="str">
            <v>Actualización 2022 -I + MO 2023</v>
          </cell>
          <cell r="G1823" t="str">
            <v>PRECIOS IDU</v>
          </cell>
        </row>
        <row r="1824">
          <cell r="B1824">
            <v>9939</v>
          </cell>
          <cell r="C1824" t="str">
            <v>UNIÓN UNIVERSAL D=1"</v>
          </cell>
          <cell r="D1824" t="str">
            <v>UN</v>
          </cell>
          <cell r="E1824">
            <v>11674</v>
          </cell>
          <cell r="F1824" t="str">
            <v>Actualización 2022 -I + MO 2023</v>
          </cell>
          <cell r="G1824" t="str">
            <v>PRECIOS IDU</v>
          </cell>
        </row>
        <row r="1825">
          <cell r="B1825">
            <v>9940</v>
          </cell>
          <cell r="C1825" t="str">
            <v>VÁLVULA CHEQUE DE 1"</v>
          </cell>
          <cell r="D1825" t="str">
            <v>UN</v>
          </cell>
          <cell r="E1825">
            <v>45812</v>
          </cell>
          <cell r="F1825" t="str">
            <v>Actualización 2022 -I + MO 2023</v>
          </cell>
          <cell r="G1825" t="str">
            <v>PRECIOS IDU</v>
          </cell>
        </row>
        <row r="1826">
          <cell r="B1826">
            <v>9941</v>
          </cell>
          <cell r="C1826" t="str">
            <v>FLOTADOR MECÁNICO DE 1"</v>
          </cell>
          <cell r="D1826" t="str">
            <v>UN</v>
          </cell>
          <cell r="E1826">
            <v>105572</v>
          </cell>
          <cell r="F1826" t="str">
            <v>Actualización 2022 -I + MO 2023</v>
          </cell>
          <cell r="G1826">
            <v>105572</v>
          </cell>
        </row>
        <row r="1827">
          <cell r="B1827">
            <v>9943</v>
          </cell>
          <cell r="C1827" t="str">
            <v>TABLERO TRIFASICO 42 CIRCUITOS CON PUERTA ESPACIO PARA TOTALIZADOR</v>
          </cell>
          <cell r="D1827" t="str">
            <v>UN</v>
          </cell>
          <cell r="E1827">
            <v>383180</v>
          </cell>
          <cell r="F1827" t="str">
            <v>Actualización 2022 -I + MO 2023</v>
          </cell>
          <cell r="G1827" t="str">
            <v>PRECIOS IDU</v>
          </cell>
        </row>
        <row r="1828">
          <cell r="B1828">
            <v>9944</v>
          </cell>
          <cell r="C1828" t="str">
            <v>CONTACTOR TRIPOLAR 110 V  AC1  18A MÁXIMO HP-60HZ</v>
          </cell>
          <cell r="D1828" t="str">
            <v>UN</v>
          </cell>
          <cell r="E1828">
            <v>26180</v>
          </cell>
          <cell r="F1828" t="str">
            <v>Actualización 2022 -I + MO 2023</v>
          </cell>
          <cell r="G1828" t="str">
            <v>PRECIOS IDU</v>
          </cell>
        </row>
        <row r="1829">
          <cell r="B1829">
            <v>9945</v>
          </cell>
          <cell r="C1829" t="str">
            <v>CAJA PARA 2 MEDIDORES TRIFÁSICA 57cm x 60cm x 18cm</v>
          </cell>
          <cell r="D1829" t="str">
            <v>UN</v>
          </cell>
          <cell r="E1829">
            <v>253840</v>
          </cell>
          <cell r="F1829" t="str">
            <v>Actualización 2022 -I + MO 2023</v>
          </cell>
          <cell r="G1829" t="str">
            <v>PRECIOS IDU</v>
          </cell>
        </row>
        <row r="1830">
          <cell r="B1830">
            <v>9948</v>
          </cell>
          <cell r="C1830" t="str">
            <v>CODO DE 90 CONDUIT PVC 3/4"</v>
          </cell>
          <cell r="D1830" t="str">
            <v>UN</v>
          </cell>
          <cell r="E1830">
            <v>1971</v>
          </cell>
          <cell r="F1830" t="str">
            <v>Actualización 2022 -I + MO 2023</v>
          </cell>
          <cell r="G1830" t="str">
            <v>PRECIOS IDU</v>
          </cell>
        </row>
        <row r="1831">
          <cell r="B1831">
            <v>9949</v>
          </cell>
          <cell r="C1831" t="str">
            <v>UNION PVC CONDUIT DE 3/4"</v>
          </cell>
          <cell r="D1831" t="str">
            <v>UN</v>
          </cell>
          <cell r="E1831">
            <v>857</v>
          </cell>
          <cell r="F1831" t="str">
            <v>Actualización 2022 -I + MO 2023</v>
          </cell>
          <cell r="G1831" t="str">
            <v>PRECIOS IDU</v>
          </cell>
        </row>
        <row r="1832">
          <cell r="B1832">
            <v>9950</v>
          </cell>
          <cell r="C1832" t="str">
            <v>PISO EN PIZARRA MULTICOLOR DE 30cm x 60cm x 7 - 10mm</v>
          </cell>
          <cell r="D1832" t="str">
            <v>M2</v>
          </cell>
          <cell r="E1832">
            <v>92773</v>
          </cell>
          <cell r="F1832" t="str">
            <v>Actualización 2022 -I + MO 2023</v>
          </cell>
          <cell r="G1832" t="str">
            <v>PRECIOS IDU</v>
          </cell>
        </row>
        <row r="1833">
          <cell r="B1833">
            <v>9951</v>
          </cell>
          <cell r="C1833" t="str">
            <v>INTERRUPTOR MONOFASICO TERMOMAGNÉTICO DE 16A TIPO INDUSTRIAL</v>
          </cell>
          <cell r="D1833" t="str">
            <v>UN</v>
          </cell>
          <cell r="E1833">
            <v>16184</v>
          </cell>
          <cell r="F1833" t="str">
            <v>Actualización 2022 -I + MO 2023</v>
          </cell>
          <cell r="G1833" t="str">
            <v>PRECIOS IDU</v>
          </cell>
        </row>
        <row r="1834">
          <cell r="B1834">
            <v>9952</v>
          </cell>
          <cell r="C1834" t="str">
            <v>INTERRUPTOR TRIFASICO TERMOMAGNETICO DE 40A TIPO INDUSTRIAL</v>
          </cell>
          <cell r="D1834" t="str">
            <v>UN</v>
          </cell>
          <cell r="E1834">
            <v>41769</v>
          </cell>
          <cell r="F1834" t="str">
            <v>Actualización 2022 -I + MO 2023</v>
          </cell>
          <cell r="G1834" t="str">
            <v>PRECIOS IDU</v>
          </cell>
        </row>
        <row r="1835">
          <cell r="B1835">
            <v>9953</v>
          </cell>
          <cell r="C1835" t="str">
            <v>TUBO EN ACERO INOXIDABLE DE 2 1/2" CALIBRE 16 REDONDO</v>
          </cell>
          <cell r="D1835" t="str">
            <v>ML</v>
          </cell>
          <cell r="E1835">
            <v>41667</v>
          </cell>
          <cell r="F1835" t="str">
            <v>Actualización 2022 -I + MO 2023</v>
          </cell>
          <cell r="G1835" t="str">
            <v>PRECIOS IDU</v>
          </cell>
        </row>
        <row r="1836">
          <cell r="B1836">
            <v>9961</v>
          </cell>
          <cell r="C1836" t="str">
            <v>LÁMINA COLABORANTE 2" CALIBRE 22 (0.75mm)</v>
          </cell>
          <cell r="D1836" t="str">
            <v>M2</v>
          </cell>
          <cell r="E1836">
            <v>36890</v>
          </cell>
          <cell r="F1836" t="str">
            <v>Actualización 2022 -I + MO 2023</v>
          </cell>
          <cell r="G1836" t="str">
            <v>PRECIOS IDU</v>
          </cell>
        </row>
        <row r="1837">
          <cell r="B1837">
            <v>9962</v>
          </cell>
          <cell r="C1837" t="str">
            <v>TABLA OTOBO P / FORMALETA. TABLA CEPILLADA</v>
          </cell>
          <cell r="D1837" t="str">
            <v>M2</v>
          </cell>
          <cell r="E1837">
            <v>17133</v>
          </cell>
          <cell r="F1837" t="str">
            <v>Actualización 2022 -I + MO 2023</v>
          </cell>
          <cell r="G1837" t="str">
            <v>PRECIOS IDU</v>
          </cell>
        </row>
        <row r="1838">
          <cell r="B1838">
            <v>9963</v>
          </cell>
          <cell r="C1838" t="str">
            <v>CODO 45° 1/8 CxE PVC SANITARIA D= 6"</v>
          </cell>
          <cell r="D1838" t="str">
            <v>UN</v>
          </cell>
          <cell r="E1838">
            <v>56423</v>
          </cell>
          <cell r="F1838" t="str">
            <v>Actualización 2022 -I + MO 2023</v>
          </cell>
          <cell r="G1838" t="str">
            <v>PRECIOS IDU</v>
          </cell>
        </row>
        <row r="1839">
          <cell r="B1839">
            <v>9964</v>
          </cell>
          <cell r="C1839" t="str">
            <v>CODO 90° E.L. PARA SOLDAR D= 1/2"</v>
          </cell>
          <cell r="D1839" t="str">
            <v>UN</v>
          </cell>
          <cell r="E1839">
            <v>665</v>
          </cell>
          <cell r="F1839" t="str">
            <v>Actualización 2022 -I + MO 2023</v>
          </cell>
          <cell r="G1839" t="str">
            <v>PRECIOS IDU</v>
          </cell>
        </row>
        <row r="1840">
          <cell r="B1840">
            <v>9966</v>
          </cell>
          <cell r="C1840" t="str">
            <v>BORNA TERMINAL DE ALUMINIO 1 HUECO BARRIL LARGO, 500 KCMIL</v>
          </cell>
          <cell r="D1840" t="str">
            <v>UN</v>
          </cell>
          <cell r="E1840">
            <v>21896</v>
          </cell>
          <cell r="F1840" t="str">
            <v>Actualización 2022 -I + MO 2023</v>
          </cell>
          <cell r="G1840" t="str">
            <v>PRECIOS IDU</v>
          </cell>
        </row>
        <row r="1841">
          <cell r="B1841">
            <v>9968</v>
          </cell>
          <cell r="C1841" t="str">
            <v>SEÑALES INFORMATIVAS REGLAMENTARIAS - Letreros Señalética en Trovicel.</v>
          </cell>
          <cell r="D1841" t="str">
            <v>UN</v>
          </cell>
          <cell r="E1841">
            <v>66313</v>
          </cell>
          <cell r="F1841" t="str">
            <v>Actualización 2022 -I + MO 2023</v>
          </cell>
          <cell r="G1841" t="str">
            <v>PRECIOS IDU</v>
          </cell>
        </row>
        <row r="1842">
          <cell r="B1842">
            <v>9972</v>
          </cell>
          <cell r="C1842" t="str">
            <v>CABLE FPLP ENCAUCHETADO 2X18 AWG</v>
          </cell>
          <cell r="D1842" t="str">
            <v>ML</v>
          </cell>
          <cell r="E1842">
            <v>3100</v>
          </cell>
          <cell r="F1842" t="str">
            <v>Actualización 2022 -I + MO 2023</v>
          </cell>
          <cell r="G1842" t="str">
            <v>PRECIOS IDU</v>
          </cell>
        </row>
        <row r="1843">
          <cell r="B1843">
            <v>9975</v>
          </cell>
          <cell r="C1843" t="str">
            <v>TAPÓN DE PRUEBA PVC SANITARIA D=6"</v>
          </cell>
          <cell r="D1843" t="str">
            <v>UN</v>
          </cell>
          <cell r="E1843">
            <v>16913</v>
          </cell>
          <cell r="F1843" t="str">
            <v>Actualización 2022 -I + MO 2023</v>
          </cell>
          <cell r="G1843" t="str">
            <v>PRECIOS IDU</v>
          </cell>
        </row>
        <row r="1844">
          <cell r="B1844">
            <v>9976</v>
          </cell>
          <cell r="C1844" t="str">
            <v>REDUCCION PVC E.L. D= 1" x 1/2" (BUJE SOLDADO)</v>
          </cell>
          <cell r="D1844" t="str">
            <v>UN</v>
          </cell>
          <cell r="E1844">
            <v>1190</v>
          </cell>
          <cell r="F1844" t="str">
            <v>Actualización 2022 -I + MO 2023</v>
          </cell>
          <cell r="G1844" t="str">
            <v>PRECIOS IDU</v>
          </cell>
        </row>
        <row r="1845">
          <cell r="B1845">
            <v>9977</v>
          </cell>
          <cell r="C1845" t="str">
            <v>REGISTRO DE PASO DIRECTO TIPO PESADO 1/2" EN BRONCE</v>
          </cell>
          <cell r="D1845" t="str">
            <v>UN</v>
          </cell>
          <cell r="E1845">
            <v>63224</v>
          </cell>
          <cell r="F1845" t="str">
            <v>Actualización 2022 -I + MO 2023</v>
          </cell>
          <cell r="G1845" t="str">
            <v>PRECIOS IDU</v>
          </cell>
        </row>
        <row r="1846">
          <cell r="B1846">
            <v>9978</v>
          </cell>
          <cell r="C1846" t="str">
            <v>TRANSFORMADOR TRIFASICO SECO 150 KVA, 11400 V - 208/120 V</v>
          </cell>
          <cell r="D1846" t="str">
            <v>UN</v>
          </cell>
          <cell r="E1846">
            <v>14295398</v>
          </cell>
          <cell r="F1846" t="str">
            <v>Actualización 2022 -I + MO 2023</v>
          </cell>
          <cell r="G1846" t="str">
            <v>PRECIOS IDU</v>
          </cell>
        </row>
        <row r="1847">
          <cell r="B1847">
            <v>9979</v>
          </cell>
          <cell r="C1847" t="str">
            <v>CELDA TRANSFORMADOR DE 150 KVA, 13.2 KV. CELDA METÁLICA M.T. PARA ALOJAR TRANSFORMADOR TIPO SECO DE 15 KV. EN LÁMINA COLD ROLLED CAL. 14-16 CON PINTURA EN POLVO ELECTROSTÁTICA</v>
          </cell>
          <cell r="D1847" t="str">
            <v>UN</v>
          </cell>
          <cell r="E1847">
            <v>4641000</v>
          </cell>
          <cell r="F1847" t="str">
            <v>Actualización 2022 -I + MO 2023</v>
          </cell>
          <cell r="G1847" t="str">
            <v>PRECIOS IDU</v>
          </cell>
        </row>
        <row r="1848">
          <cell r="B1848">
            <v>9980</v>
          </cell>
          <cell r="C1848" t="str">
            <v>CONECTORES PLUG RJ 45 PARA CABLE UTP</v>
          </cell>
          <cell r="D1848" t="str">
            <v>UN</v>
          </cell>
          <cell r="E1848">
            <v>417</v>
          </cell>
          <cell r="F1848" t="str">
            <v>Actualización 2022 -I + MO 2023</v>
          </cell>
          <cell r="G1848" t="str">
            <v>PRECIOS IDU</v>
          </cell>
        </row>
        <row r="1849">
          <cell r="B1849">
            <v>9981</v>
          </cell>
          <cell r="C1849" t="str">
            <v>PONCHADOR JACK PARA DATOS PARA RJ 45 - PINZA TELEFÓNICA METÁLICA</v>
          </cell>
          <cell r="D1849" t="str">
            <v>UN</v>
          </cell>
          <cell r="E1849">
            <v>71162</v>
          </cell>
          <cell r="F1849" t="str">
            <v>Actualización 2022 -I + MO 2023</v>
          </cell>
          <cell r="G1849" t="str">
            <v>PRECIOS IDU</v>
          </cell>
        </row>
        <row r="1850">
          <cell r="B1850">
            <v>9982</v>
          </cell>
          <cell r="C1850" t="str">
            <v>TAPA TROQUEL SENCILLO DE 12 cm</v>
          </cell>
          <cell r="D1850" t="str">
            <v>UN</v>
          </cell>
          <cell r="E1850">
            <v>2599</v>
          </cell>
          <cell r="F1850" t="str">
            <v>Actualización 2022 -I + MO 2023</v>
          </cell>
          <cell r="G1850" t="str">
            <v>PRECIOS IDU</v>
          </cell>
        </row>
        <row r="1851">
          <cell r="B1851">
            <v>9984</v>
          </cell>
          <cell r="C1851" t="str">
            <v>JACK PARA DATOS CATEGORÍA 6A amperios. componente blindado, ponchado a 180.</v>
          </cell>
          <cell r="D1851" t="str">
            <v>ML</v>
          </cell>
          <cell r="E1851">
            <v>36950</v>
          </cell>
          <cell r="F1851" t="str">
            <v>Actualización 2022 -I + MO 2023</v>
          </cell>
          <cell r="G1851" t="str">
            <v>PRECIOS IDU</v>
          </cell>
        </row>
        <row r="1852">
          <cell r="B1852">
            <v>9985</v>
          </cell>
          <cell r="C1852" t="str">
            <v>SEÑAL EN POLIESTIRENO (30cm x 20cm) FOTOLUMINISCENTE - NORMA NTC - ISO</v>
          </cell>
          <cell r="D1852" t="str">
            <v>UN</v>
          </cell>
          <cell r="E1852">
            <v>68425</v>
          </cell>
          <cell r="F1852" t="str">
            <v>Actualización 2022 -I + MO 2023</v>
          </cell>
          <cell r="G1852" t="str">
            <v>PRECIOS IDU</v>
          </cell>
        </row>
        <row r="1853">
          <cell r="B1853">
            <v>9986</v>
          </cell>
          <cell r="C1853" t="str">
            <v>SEÑAL EN POLIESTRIENO (30cm x 45cm) REFLECTIVO GRADO INGENIERÍA - NORMA ISO</v>
          </cell>
          <cell r="D1853" t="str">
            <v>UN</v>
          </cell>
          <cell r="E1853">
            <v>78838</v>
          </cell>
          <cell r="F1853" t="str">
            <v>Actualización 2022 -I + MO 2023</v>
          </cell>
          <cell r="G1853" t="str">
            <v>PRECIOS IDU</v>
          </cell>
        </row>
        <row r="1854">
          <cell r="B1854">
            <v>9987</v>
          </cell>
          <cell r="C1854" t="str">
            <v>LAMINA COLD ROLLED</v>
          </cell>
          <cell r="D1854" t="str">
            <v>KG</v>
          </cell>
          <cell r="E1854">
            <v>3154</v>
          </cell>
          <cell r="F1854" t="str">
            <v>Actualización 2022 -I + MO 2023</v>
          </cell>
          <cell r="G1854" t="str">
            <v>PRECIOS IDU</v>
          </cell>
        </row>
        <row r="1855">
          <cell r="B1855">
            <v>9988</v>
          </cell>
          <cell r="C1855" t="str">
            <v>PROTECCIÓN CONTRA SOBRETENSIONES TRANSITORIAS - DPS</v>
          </cell>
          <cell r="D1855" t="str">
            <v>UN</v>
          </cell>
          <cell r="E1855">
            <v>1466198</v>
          </cell>
          <cell r="F1855" t="str">
            <v>Actualización 2022 -I + MO 2023</v>
          </cell>
          <cell r="G1855" t="str">
            <v>PRECIOS IDU</v>
          </cell>
        </row>
        <row r="1856">
          <cell r="B1856">
            <v>9989</v>
          </cell>
          <cell r="C1856" t="str">
            <v>BISAGRA METÁLICA DE NUDO ACERO INOXIDABLE 4" x 3"  2mm</v>
          </cell>
          <cell r="D1856" t="str">
            <v>UN</v>
          </cell>
          <cell r="E1856">
            <v>18900</v>
          </cell>
          <cell r="F1856" t="str">
            <v>Actualización 2022 -I + MO 2023</v>
          </cell>
          <cell r="G1856" t="str">
            <v>PRECIOS IDU</v>
          </cell>
        </row>
        <row r="1857">
          <cell r="B1857">
            <v>9990</v>
          </cell>
          <cell r="C1857" t="str">
            <v>FALLEBA METÁLICA INCRUSTAR TIPO BÁSCULA 2" (pg)</v>
          </cell>
          <cell r="D1857" t="str">
            <v>UN</v>
          </cell>
          <cell r="E1857">
            <v>25750</v>
          </cell>
          <cell r="F1857" t="str">
            <v>Actualización 2022 -I + MO 2023</v>
          </cell>
          <cell r="G1857" t="str">
            <v>PRECIOS IDU</v>
          </cell>
        </row>
        <row r="1858">
          <cell r="B1858">
            <v>9991</v>
          </cell>
          <cell r="C1858" t="str">
            <v>TOTALIZADOR TRIFÁSICO 200 A</v>
          </cell>
          <cell r="D1858" t="str">
            <v>UN</v>
          </cell>
          <cell r="E1858">
            <v>297500</v>
          </cell>
          <cell r="F1858" t="str">
            <v>Actualización 2022 -I + MO 2023</v>
          </cell>
          <cell r="G1858">
            <v>297500</v>
          </cell>
        </row>
        <row r="1859">
          <cell r="B1859">
            <v>9992</v>
          </cell>
          <cell r="C1859" t="str">
            <v>TUBO METÁLICO GALVANIZADO DE 3" CALIBRE 14</v>
          </cell>
          <cell r="D1859" t="str">
            <v>ML</v>
          </cell>
          <cell r="E1859">
            <v>121670</v>
          </cell>
          <cell r="F1859" t="str">
            <v>Actualización 2022 -I + MO 2023</v>
          </cell>
          <cell r="G1859" t="str">
            <v>PRECIOS IDU</v>
          </cell>
        </row>
        <row r="1860">
          <cell r="B1860">
            <v>9993</v>
          </cell>
          <cell r="C1860" t="str">
            <v>AGREGADOS SELECCIONADOS (TAMAÑO MÁXIMO 1") BANDAS SONORAS REDUCE VELOCIDAD.</v>
          </cell>
          <cell r="D1860" t="str">
            <v>M3</v>
          </cell>
          <cell r="E1860">
            <v>75105</v>
          </cell>
          <cell r="F1860" t="str">
            <v>Actualización 2022 -I + MO 2023</v>
          </cell>
          <cell r="G1860" t="str">
            <v>PRECIOS IDU</v>
          </cell>
        </row>
        <row r="1861">
          <cell r="B1861">
            <v>9994</v>
          </cell>
          <cell r="C1861" t="str">
            <v>RESINA TERMOPLÁSTICA - PINTURA TERMOPLÁSTICA</v>
          </cell>
          <cell r="D1861" t="str">
            <v>KG</v>
          </cell>
          <cell r="E1861">
            <v>12890</v>
          </cell>
          <cell r="F1861" t="str">
            <v>Actualización 2022 -I + MO 2023</v>
          </cell>
          <cell r="G1861" t="str">
            <v>PRECIOS IDU</v>
          </cell>
        </row>
        <row r="1862">
          <cell r="B1862">
            <v>9995</v>
          </cell>
          <cell r="C1862" t="str">
            <v xml:space="preserve">CAMIÓN CON CALDERA PARA DERRETIR EL TERMOPLÁSTICO </v>
          </cell>
          <cell r="D1862" t="str">
            <v>HR</v>
          </cell>
          <cell r="E1862">
            <v>66728</v>
          </cell>
          <cell r="F1862" t="str">
            <v>Actualización 2022 -I + MO 2023</v>
          </cell>
          <cell r="G1862" t="str">
            <v>PRECIOS IDU</v>
          </cell>
        </row>
        <row r="1863">
          <cell r="B1863">
            <v>9997</v>
          </cell>
          <cell r="C1863" t="str">
            <v>TRITUBO PE 100 FOPT DE 40mm (1 1/4") RDE 13.5 MULTF Rollo de 500 mt.</v>
          </cell>
          <cell r="D1863" t="str">
            <v>ML</v>
          </cell>
          <cell r="E1863">
            <v>15827</v>
          </cell>
          <cell r="F1863" t="str">
            <v>Actualización 2022 -I + MO 2023</v>
          </cell>
          <cell r="G1863" t="str">
            <v>PRECIOS IDU</v>
          </cell>
        </row>
        <row r="1864">
          <cell r="B1864">
            <v>9999</v>
          </cell>
          <cell r="C1864" t="str">
            <v>CANALETA METÁLICA DE 12 cm x 5 cm CON TAPA (2.40m)</v>
          </cell>
          <cell r="D1864" t="str">
            <v>ML</v>
          </cell>
          <cell r="E1864">
            <v>17147</v>
          </cell>
          <cell r="F1864" t="str">
            <v>Actualización 2022 -I + MO 2023</v>
          </cell>
          <cell r="G1864" t="str">
            <v>PRECIOS IDU</v>
          </cell>
        </row>
        <row r="1865">
          <cell r="B1865">
            <v>10000</v>
          </cell>
          <cell r="C1865" t="str">
            <v>CHEVRON 90 cm x 40 cm, REFLECTIVO PRISMÁTICO TIPO VII O SUPERIOR, AMARILLO LIMÓN FLUORESCENTE EN LÁMINA GALVANIZADA, PEDESTAL EN ÁNGULO. Suministro e Instalación.</v>
          </cell>
          <cell r="D1865" t="str">
            <v>ML</v>
          </cell>
          <cell r="E1865">
            <v>285600</v>
          </cell>
          <cell r="F1865" t="str">
            <v>Actualización 2022 -I + MO 2023</v>
          </cell>
          <cell r="G1865" t="str">
            <v>PRECIOS IDU</v>
          </cell>
        </row>
        <row r="1866">
          <cell r="B1866">
            <v>10009</v>
          </cell>
          <cell r="C1866" t="str">
            <v>PINTURA ACRÍLICA BASE AGUA (e=15mils. Incluye Suministro y Aplicación con Equipo. Incluye Microesferas)</v>
          </cell>
          <cell r="D1866" t="str">
            <v>M2</v>
          </cell>
          <cell r="E1866">
            <v>35194</v>
          </cell>
          <cell r="F1866" t="str">
            <v>Actualización 2022 -I + MO 2023</v>
          </cell>
          <cell r="G1866" t="str">
            <v>PRECIOS IDU</v>
          </cell>
        </row>
        <row r="1867">
          <cell r="B1867">
            <v>10010</v>
          </cell>
          <cell r="C1867" t="str">
            <v>PINTURA EN FRÍO PARA DEMARCACIÓN DE VÍAS. A= 15 cm. INCLUYE EQUIPO AUTOPROPULSADO Y MANO DE OBRA.</v>
          </cell>
          <cell r="D1867" t="str">
            <v>ML</v>
          </cell>
          <cell r="E1867">
            <v>1601</v>
          </cell>
          <cell r="F1867" t="str">
            <v>Actualización 2022 -I + MO 2023</v>
          </cell>
          <cell r="G1867" t="str">
            <v>PRECIOS IDU</v>
          </cell>
        </row>
        <row r="1868">
          <cell r="B1868">
            <v>10011</v>
          </cell>
          <cell r="C1868" t="str">
            <v>PINTURA DE TRÁFICO - IMPRIMANTE NEGRO</v>
          </cell>
          <cell r="D1868" t="str">
            <v>ML</v>
          </cell>
          <cell r="E1868">
            <v>1281</v>
          </cell>
          <cell r="F1868" t="str">
            <v>Actualización 2022 -I + MO 2023</v>
          </cell>
          <cell r="G1868" t="str">
            <v>PRECIOS IDU</v>
          </cell>
        </row>
        <row r="1869">
          <cell r="B1869">
            <v>10012</v>
          </cell>
          <cell r="C1869" t="str">
            <v>PINTURA DE TRÁFICO - IMPRIMANTE NEGRO - Incluye suministro y aplicación</v>
          </cell>
          <cell r="D1869" t="str">
            <v>M2</v>
          </cell>
          <cell r="E1869">
            <v>26103</v>
          </cell>
          <cell r="F1869" t="str">
            <v>Actualización 2022 -I + MO 2023</v>
          </cell>
          <cell r="G1869" t="str">
            <v>PRECIOS IDU</v>
          </cell>
        </row>
        <row r="1870">
          <cell r="B1870">
            <v>10013</v>
          </cell>
          <cell r="C1870" t="str">
            <v>FENOLES. Norma: SM 5530 B, D.</v>
          </cell>
          <cell r="D1870" t="str">
            <v>UN</v>
          </cell>
          <cell r="E1870">
            <v>39627</v>
          </cell>
          <cell r="F1870" t="str">
            <v>Actualización 2022 -I + MO 2023</v>
          </cell>
          <cell r="G1870" t="str">
            <v>PRECIOS IDU</v>
          </cell>
        </row>
        <row r="1871">
          <cell r="B1871">
            <v>10014</v>
          </cell>
          <cell r="C1871" t="str">
            <v>USO DEL PENETRÓMETRO DINÁMICO DE CONO EN APLICACIONES DE PAVIMENTOS A POCA PROFUNDIDAD. Norma técnica: INV E 172-13 ASTM D6951 / D6951M - 09(2015).</v>
          </cell>
          <cell r="D1871" t="str">
            <v>UN</v>
          </cell>
          <cell r="E1871">
            <v>49980</v>
          </cell>
          <cell r="F1871" t="str">
            <v>Actualización 2022 -I + MO 2023</v>
          </cell>
          <cell r="G1871" t="str">
            <v>PRECIOS IDU</v>
          </cell>
        </row>
        <row r="1872">
          <cell r="B1872">
            <v>10015</v>
          </cell>
          <cell r="C1872" t="str">
            <v>DETERMINACIÓN DE SUELOS EXPANSIVOS (PROBETA). Norma técnica: INV E 132-13.</v>
          </cell>
          <cell r="D1872" t="str">
            <v>UN</v>
          </cell>
          <cell r="E1872">
            <v>57120</v>
          </cell>
          <cell r="F1872" t="str">
            <v>Actualización 2022 -I + MO 2023</v>
          </cell>
          <cell r="G1872" t="str">
            <v>PRECIOS IDU</v>
          </cell>
        </row>
        <row r="1873">
          <cell r="B1873">
            <v>10016</v>
          </cell>
          <cell r="C1873" t="str">
            <v>DETECCIÓN DEL REFUERZO UTILIZANDO FERROSCAN (POR ELEMENTO)</v>
          </cell>
          <cell r="D1873" t="str">
            <v>UN</v>
          </cell>
          <cell r="E1873">
            <v>172550</v>
          </cell>
          <cell r="F1873" t="str">
            <v>Actualización 2022 -I + MO 2023</v>
          </cell>
          <cell r="G1873" t="str">
            <v>PRECIOS IDU</v>
          </cell>
        </row>
        <row r="1874">
          <cell r="B1874">
            <v>10017</v>
          </cell>
          <cell r="C1874" t="str">
            <v>DETERMINACIÓN DE LA FINURA DEL CEMENTO HIDRÁULICO POR MEDIO DEL APARATO BLAINE DE PERMEABILIDAD AL AIRE. Norma técnica:  NTC - 33  ASTM C204 .</v>
          </cell>
          <cell r="D1874" t="str">
            <v>UN</v>
          </cell>
          <cell r="E1874">
            <v>74586</v>
          </cell>
          <cell r="F1874" t="str">
            <v>Actualización 2022 -I + MO 2023</v>
          </cell>
          <cell r="G1874" t="str">
            <v>PRECIOS IDU</v>
          </cell>
        </row>
        <row r="1875">
          <cell r="B1875">
            <v>10018</v>
          </cell>
          <cell r="C1875" t="str">
            <v>DETERMINACIÓN DE LA VISCOSIDAD DEL ASFALTO EMPLEANDO UN VISCOSÍMETRO ROTACIONAL (UNA TEMPERATURA). Norma técnica: INV E – 717 - 13 ASTM D4402 - D4402M AASHTO T 316 – 06.</v>
          </cell>
          <cell r="D1875" t="str">
            <v>UN</v>
          </cell>
          <cell r="E1875">
            <v>173200</v>
          </cell>
          <cell r="F1875" t="str">
            <v>Actualización 2022 -I + MO 2023</v>
          </cell>
          <cell r="G1875" t="str">
            <v>PRECIOS IDU</v>
          </cell>
        </row>
        <row r="1876">
          <cell r="B1876">
            <v>10019</v>
          </cell>
          <cell r="C1876" t="str">
            <v>DETERMINACIÓN LÍMITE LÍQUIDO, LÍMITE PLÁSTICO E ÍNDICE DE PLASTICIDAD DE SUELOS. Norma técnica: INV E 125-13 e INV E 126-13 NTC-4630-1999.</v>
          </cell>
          <cell r="D1876" t="str">
            <v>UN</v>
          </cell>
          <cell r="E1876">
            <v>57120</v>
          </cell>
          <cell r="F1876" t="str">
            <v>Actualización 2022 -I + MO 2023</v>
          </cell>
          <cell r="G1876" t="str">
            <v>PRECIOS IDU</v>
          </cell>
        </row>
        <row r="1877">
          <cell r="B1877">
            <v>10020</v>
          </cell>
          <cell r="C1877" t="str">
            <v>PH DE LOS SUELOS. Norma técnica: INV E -131.</v>
          </cell>
          <cell r="D1877" t="str">
            <v>UN</v>
          </cell>
          <cell r="E1877">
            <v>45101</v>
          </cell>
          <cell r="F1877" t="str">
            <v>Actualización 2022 -I + MO 2023</v>
          </cell>
          <cell r="G1877" t="str">
            <v>PRECIOS IDU</v>
          </cell>
        </row>
        <row r="1878">
          <cell r="B1878">
            <v>10021</v>
          </cell>
          <cell r="C1878" t="str">
            <v>RELACIONES HUMEDAD-DENSIDAD DE MEZCLAS DE SUELO CEMENTO. Norma técnica: INV E 611-13.</v>
          </cell>
          <cell r="D1878" t="str">
            <v>UN</v>
          </cell>
          <cell r="E1878">
            <v>151000</v>
          </cell>
          <cell r="F1878" t="str">
            <v>Actualización 2022 -I + MO 2023</v>
          </cell>
          <cell r="G1878" t="str">
            <v>PRECIOS IDU</v>
          </cell>
        </row>
        <row r="1879">
          <cell r="B1879">
            <v>10022</v>
          </cell>
          <cell r="C1879" t="str">
            <v>HUMEDECIMIENTO Y SECADO DE MEZCLAS COMPACTADAS DE SUELO-CEMENTO. Norma técnica: INV E 612-13.</v>
          </cell>
          <cell r="D1879" t="str">
            <v>UN</v>
          </cell>
          <cell r="E1879">
            <v>524000</v>
          </cell>
          <cell r="F1879" t="str">
            <v>Actualización 2022 -I + MO 2023</v>
          </cell>
          <cell r="G1879" t="str">
            <v>PRECIOS IDU</v>
          </cell>
        </row>
        <row r="1880">
          <cell r="B1880">
            <v>10023</v>
          </cell>
          <cell r="C1880" t="str">
            <v>RESISTENCIA A LA COMPRESIÓN DE LOS CILINDROS MOLDEADOS DE SUELO-CEMENTO. Norma técnica: INV E 612-13.</v>
          </cell>
          <cell r="D1880" t="str">
            <v>UN</v>
          </cell>
          <cell r="E1880">
            <v>15232</v>
          </cell>
          <cell r="F1880" t="str">
            <v>Actualización 2022 -I + MO 2023</v>
          </cell>
          <cell r="G1880" t="str">
            <v>PRECIOS IDU</v>
          </cell>
        </row>
        <row r="1881">
          <cell r="B1881">
            <v>10024</v>
          </cell>
          <cell r="C1881" t="str">
            <v>DETERMINACIÓN DEL POTENCIAL DE CAMBIO VOLUMÉTRICO DE UN SUELO EMPLEANDO EL APARATO DE LAMBE. Norma técnica: INV E 120-13.</v>
          </cell>
          <cell r="D1881" t="str">
            <v>UN</v>
          </cell>
          <cell r="E1881">
            <v>181500</v>
          </cell>
          <cell r="F1881" t="str">
            <v>Actualización 2022 -I + MO 2023</v>
          </cell>
          <cell r="G1881" t="str">
            <v>PRECIOS IDU</v>
          </cell>
        </row>
        <row r="1882">
          <cell r="B1882">
            <v>10025</v>
          </cell>
          <cell r="C1882" t="str">
            <v>VACÍOS DEL LLENANTE SECO COMPACTADO. Norma técnica: INV E 229-13.</v>
          </cell>
          <cell r="D1882" t="str">
            <v>UN</v>
          </cell>
          <cell r="E1882">
            <v>278103</v>
          </cell>
          <cell r="F1882" t="str">
            <v>Actualización 2022 -I + MO 2023</v>
          </cell>
          <cell r="G1882" t="str">
            <v>PRECIOS IDU</v>
          </cell>
        </row>
        <row r="1883">
          <cell r="B1883">
            <v>10026</v>
          </cell>
          <cell r="C1883" t="str">
            <v>MÉTODO PARA LA DETERMINACIÓN DEL ÍNDICE DE RESISTENCIA AL PUNZONAMIENTO DE GEOTEXTILES, GEOMEMBRANAS Y PRODUCTOS RELACIONADOS. Norma técnica: ASTM D4833 D4833M - 07(2013)e1.</v>
          </cell>
          <cell r="D1883" t="str">
            <v>UN</v>
          </cell>
          <cell r="E1883">
            <v>333200</v>
          </cell>
          <cell r="F1883" t="str">
            <v>Actualización 2022 -I + MO 2023</v>
          </cell>
          <cell r="G1883" t="str">
            <v>PRECIOS IDU</v>
          </cell>
        </row>
        <row r="1884">
          <cell r="B1884">
            <v>10027</v>
          </cell>
          <cell r="C1884" t="str">
            <v>MÉTODO PARA LA DETERMINACIÓN DE LA RESISTENCIA AL RASGADO TRAPEZOIDAL DE GEOTEXTILES. Norma técnica: ASTM D4533 D4533M - 15.</v>
          </cell>
          <cell r="D1884" t="str">
            <v>UN</v>
          </cell>
          <cell r="E1884">
            <v>452200</v>
          </cell>
          <cell r="F1884" t="str">
            <v>Actualización 2022 -I + MO 2023</v>
          </cell>
          <cell r="G1884" t="str">
            <v>PRECIOS IDU</v>
          </cell>
        </row>
        <row r="1885">
          <cell r="B1885">
            <v>10028</v>
          </cell>
          <cell r="C1885" t="str">
            <v>MÉTODO PARA LA DETERMINACIÓN DE LA PERMEABILIDAD DEL AGUA DE LOS GEOTEXTILES POR MEDIO DE LA PERMITIVIDAD. Norma técnica: ASTM D4491 D4491M - 17.</v>
          </cell>
          <cell r="D1885" t="str">
            <v>UN</v>
          </cell>
          <cell r="E1885">
            <v>232645</v>
          </cell>
          <cell r="F1885" t="str">
            <v>Actualización 2022 -I + MO 2023</v>
          </cell>
          <cell r="G1885" t="str">
            <v>PRECIOS IDU</v>
          </cell>
        </row>
        <row r="1886">
          <cell r="B1886">
            <v>10032</v>
          </cell>
          <cell r="C1886" t="str">
            <v>TRANSFORMADOR  SECO CLASE F TRIFASICO DE 45 KVA, 11.4/0.480-277 KV ZCC 4%</v>
          </cell>
          <cell r="D1886" t="str">
            <v>UN</v>
          </cell>
          <cell r="E1886">
            <v>21655271</v>
          </cell>
          <cell r="F1886" t="str">
            <v>Actualización 2022 -I + MO 2023</v>
          </cell>
          <cell r="G1886" t="str">
            <v>PRECIOS IDU</v>
          </cell>
        </row>
        <row r="1887">
          <cell r="B1887">
            <v>10033</v>
          </cell>
          <cell r="C1887" t="str">
            <v>ADAPTADOR PVC MACHO ROSCADO 1 1/2"</v>
          </cell>
          <cell r="D1887" t="str">
            <v>UN</v>
          </cell>
          <cell r="E1887">
            <v>5042</v>
          </cell>
          <cell r="F1887" t="str">
            <v>Actualización 2022 -I + MO 2023</v>
          </cell>
          <cell r="G1887" t="str">
            <v>PRECIOS IDU</v>
          </cell>
        </row>
        <row r="1888">
          <cell r="B1888">
            <v>10035</v>
          </cell>
          <cell r="C1888" t="str">
            <v>REDUCCION PVC E.L.  D= 1 1/2 x 1/2" (BUJE SOLDADO)</v>
          </cell>
          <cell r="D1888" t="str">
            <v>UN</v>
          </cell>
          <cell r="E1888">
            <v>3804</v>
          </cell>
          <cell r="F1888" t="str">
            <v>Actualización 2022 -I + MO 2023</v>
          </cell>
          <cell r="G1888" t="str">
            <v>PRECIOS IDU</v>
          </cell>
        </row>
        <row r="1889">
          <cell r="B1889">
            <v>10066</v>
          </cell>
          <cell r="C1889" t="str">
            <v>DETERMINACIÓN DEL CONTENIDO DE MATERIA ORGÁNICA DE UN SUELO POR EL MÉTODO DE PERMANGANATO POTÁSICO. Norma técnica: UNE 103204.</v>
          </cell>
          <cell r="D1889" t="str">
            <v>UN</v>
          </cell>
          <cell r="E1889">
            <v>172431</v>
          </cell>
          <cell r="F1889" t="str">
            <v>Actualización 2022 -I + MO 2023</v>
          </cell>
          <cell r="G1889" t="str">
            <v>PRECIOS IDU</v>
          </cell>
        </row>
        <row r="1890">
          <cell r="B1890">
            <v>10072</v>
          </cell>
          <cell r="C1890" t="str">
            <v>SENSOR DE MOVIMIENTO 360° PARA LUMINARIA</v>
          </cell>
          <cell r="D1890" t="str">
            <v>UN</v>
          </cell>
          <cell r="E1890">
            <v>24001</v>
          </cell>
          <cell r="F1890" t="str">
            <v>Actualización 2022 -I + MO 2023</v>
          </cell>
          <cell r="G1890" t="str">
            <v>PRECIOS IDU</v>
          </cell>
        </row>
        <row r="1891">
          <cell r="B1891">
            <v>10074</v>
          </cell>
          <cell r="C1891" t="str">
            <v>TEE PVC REDUCIDA U.M. 3" x 2"</v>
          </cell>
          <cell r="D1891" t="str">
            <v>UN</v>
          </cell>
          <cell r="E1891">
            <v>19812</v>
          </cell>
          <cell r="F1891" t="str">
            <v>Actualización 2022 -I + MO 2023</v>
          </cell>
          <cell r="G1891" t="str">
            <v>PRECIOS IDU</v>
          </cell>
        </row>
        <row r="1892">
          <cell r="B1892">
            <v>10079</v>
          </cell>
          <cell r="C1892" t="str">
            <v>BREAKER INDUSTRIAL 3X30AMP</v>
          </cell>
          <cell r="D1892" t="str">
            <v>UN</v>
          </cell>
          <cell r="E1892">
            <v>133280</v>
          </cell>
          <cell r="F1892" t="str">
            <v>Actualización 2022 -I + MO 2023</v>
          </cell>
          <cell r="G1892" t="str">
            <v>PRECIOS IDU</v>
          </cell>
        </row>
        <row r="1893">
          <cell r="B1893">
            <v>10085</v>
          </cell>
          <cell r="C1893" t="str">
            <v>BREAKER INDUSTRIAL 3X40 AMP</v>
          </cell>
          <cell r="D1893" t="str">
            <v>UN</v>
          </cell>
          <cell r="E1893">
            <v>133280</v>
          </cell>
          <cell r="F1893" t="str">
            <v>Actualización 2022 -I + MO 2023</v>
          </cell>
          <cell r="G1893" t="str">
            <v>PRECIOS IDU</v>
          </cell>
        </row>
        <row r="1894">
          <cell r="B1894">
            <v>10089</v>
          </cell>
          <cell r="C1894" t="str">
            <v>MALLA ELECTROSOLDADA S=150 x150 mm, Ø=7.5 mm x 7.5 mm</v>
          </cell>
          <cell r="D1894" t="str">
            <v>KG</v>
          </cell>
          <cell r="E1894">
            <v>3630</v>
          </cell>
          <cell r="F1894" t="str">
            <v>Actualización 2022 -I + MO 2023</v>
          </cell>
          <cell r="G1894" t="str">
            <v>PRECIOS IDU</v>
          </cell>
        </row>
        <row r="1895">
          <cell r="B1895">
            <v>10090</v>
          </cell>
          <cell r="C1895" t="str">
            <v>MALLA ELECTROSOLDADA S=150 x150 mm, Ø=6.5 mm x 6.5 mm</v>
          </cell>
          <cell r="D1895" t="str">
            <v>KG</v>
          </cell>
          <cell r="E1895">
            <v>3630</v>
          </cell>
          <cell r="F1895" t="str">
            <v>Actualización 2022 -I + MO 2023</v>
          </cell>
          <cell r="G1895" t="str">
            <v>PRECIOS IDU</v>
          </cell>
        </row>
        <row r="1896">
          <cell r="B1896">
            <v>10094</v>
          </cell>
          <cell r="C1896" t="str">
            <v>INTERRUPTOR SENCILLO CONMUTABLE PARA ENCENDIDO/APAGADO DE ILUMINACIÓN DE 20 A.</v>
          </cell>
          <cell r="D1896" t="str">
            <v>UN</v>
          </cell>
          <cell r="E1896">
            <v>3808</v>
          </cell>
          <cell r="F1896" t="str">
            <v>Actualización 2022 -I + MO 2023</v>
          </cell>
          <cell r="G1896" t="str">
            <v>PRECIOS IDU</v>
          </cell>
        </row>
        <row r="1897">
          <cell r="B1897">
            <v>10096</v>
          </cell>
          <cell r="C1897" t="str">
            <v>BREAKER INDUSTRIAL 3X20AMP</v>
          </cell>
          <cell r="D1897" t="str">
            <v>UN</v>
          </cell>
          <cell r="E1897">
            <v>131396</v>
          </cell>
          <cell r="F1897" t="str">
            <v>Actualización 2022 -I + MO 2023</v>
          </cell>
          <cell r="G1897" t="str">
            <v>PRECIOS IDU</v>
          </cell>
        </row>
        <row r="1898">
          <cell r="B1898">
            <v>10101</v>
          </cell>
          <cell r="C1898" t="str">
            <v>CODO 90° PVC E.L. D=3/4"</v>
          </cell>
          <cell r="D1898" t="str">
            <v>UN</v>
          </cell>
          <cell r="E1898">
            <v>1050</v>
          </cell>
          <cell r="F1898" t="str">
            <v>Actualización 2022 -I + MO 2023</v>
          </cell>
          <cell r="G1898" t="str">
            <v>PRECIOS IDU</v>
          </cell>
        </row>
        <row r="1899">
          <cell r="B1899">
            <v>10136</v>
          </cell>
          <cell r="C1899" t="str">
            <v>TEE PVC E.L. D=2"</v>
          </cell>
          <cell r="D1899" t="str">
            <v>UN</v>
          </cell>
          <cell r="E1899">
            <v>18425</v>
          </cell>
          <cell r="F1899" t="str">
            <v>Actualización 2022 -I + MO 2023</v>
          </cell>
          <cell r="G1899" t="str">
            <v>PRECIOS IDU</v>
          </cell>
        </row>
        <row r="1900">
          <cell r="B1900">
            <v>10145</v>
          </cell>
          <cell r="C1900" t="str">
            <v>TEE HD EXTREMO JUNTA HIDRÁULICA 4"X4" (100x100mm)</v>
          </cell>
          <cell r="D1900" t="str">
            <v>UN</v>
          </cell>
          <cell r="E1900">
            <v>416500</v>
          </cell>
          <cell r="F1900" t="str">
            <v>Actualización 2022 -I + MO 2023</v>
          </cell>
          <cell r="G1900" t="str">
            <v>PRECIOS IDU</v>
          </cell>
        </row>
        <row r="1901">
          <cell r="B1901">
            <v>10147</v>
          </cell>
          <cell r="C1901" t="str">
            <v>ADAPTADOR PVC MACHO ROSCADO D=1"</v>
          </cell>
          <cell r="D1901" t="str">
            <v>UN</v>
          </cell>
          <cell r="E1901">
            <v>2044</v>
          </cell>
          <cell r="F1901" t="str">
            <v>Actualización 2022 -I + MO 2023</v>
          </cell>
          <cell r="G1901" t="str">
            <v>PRECIOS IDU</v>
          </cell>
        </row>
        <row r="1902">
          <cell r="B1902">
            <v>10154</v>
          </cell>
          <cell r="C1902" t="str">
            <v>UNION DRESSER HD D=16"</v>
          </cell>
          <cell r="D1902" t="str">
            <v>UN</v>
          </cell>
          <cell r="E1902">
            <v>1015571</v>
          </cell>
          <cell r="F1902" t="str">
            <v>Actualización 2022 -I + MO 2023</v>
          </cell>
          <cell r="G1902" t="str">
            <v>PRECIOS IDU</v>
          </cell>
        </row>
        <row r="1903">
          <cell r="B1903">
            <v>10158</v>
          </cell>
          <cell r="C1903" t="str">
            <v>VÁLVULA COMPUERTA D=2" EXTREMOS BRIDADOS (A) (150 PSI)</v>
          </cell>
          <cell r="D1903" t="str">
            <v>UN</v>
          </cell>
          <cell r="E1903">
            <v>417241</v>
          </cell>
          <cell r="F1903" t="str">
            <v>Actualización 2022 -I + MO 2023</v>
          </cell>
          <cell r="G1903" t="str">
            <v>PRECIOS IDU</v>
          </cell>
        </row>
        <row r="1904">
          <cell r="B1904">
            <v>10163</v>
          </cell>
          <cell r="C1904" t="str">
            <v>SEÑAL VERTICAL GRUPO DE PREVENTIVAS SR-38 Y SR-39 TIPO RECTÁNGULO (75cm x 25cm)</v>
          </cell>
          <cell r="D1904" t="str">
            <v>UN</v>
          </cell>
          <cell r="E1904">
            <v>287960</v>
          </cell>
          <cell r="F1904" t="str">
            <v>Actualización 2022 -I + MO 2023</v>
          </cell>
          <cell r="G1904" t="str">
            <v>PRECIOS IDU</v>
          </cell>
        </row>
        <row r="1905">
          <cell r="B1905">
            <v>10167</v>
          </cell>
          <cell r="C1905" t="str">
            <v>LLAVE MANGUERA 1/2"</v>
          </cell>
          <cell r="D1905" t="str">
            <v>UN</v>
          </cell>
          <cell r="E1905">
            <v>48499</v>
          </cell>
          <cell r="F1905" t="str">
            <v>Actualización 2022 -I + MO 2023</v>
          </cell>
          <cell r="G1905" t="str">
            <v>PRECIOS IDU</v>
          </cell>
        </row>
        <row r="1906">
          <cell r="B1906">
            <v>10181</v>
          </cell>
          <cell r="C1906" t="str">
            <v>UNION PVC (PRESION) EXTREMO LISO D=1"</v>
          </cell>
          <cell r="D1906" t="str">
            <v>UN</v>
          </cell>
          <cell r="E1906">
            <v>1295</v>
          </cell>
          <cell r="F1906" t="str">
            <v>Actualización 2022 -I + MO 2023</v>
          </cell>
          <cell r="G1906" t="str">
            <v>PRECIOS IDU</v>
          </cell>
        </row>
        <row r="1907">
          <cell r="B1907">
            <v>10189</v>
          </cell>
          <cell r="C1907" t="str">
            <v>UNION DRESSER HD D=24"</v>
          </cell>
          <cell r="D1907" t="str">
            <v>UN</v>
          </cell>
          <cell r="E1907">
            <v>3188889</v>
          </cell>
          <cell r="F1907" t="str">
            <v>Actualización 2022 -I + MO 2023</v>
          </cell>
          <cell r="G1907" t="str">
            <v>PRECIOS IDU</v>
          </cell>
        </row>
        <row r="1908">
          <cell r="B1908">
            <v>10203</v>
          </cell>
          <cell r="C1908" t="str">
            <v>ENCUESTA DE PERCEPCIÓN CIUDADANA. Incl. formato de encuesta de percepción ciudadana, diseño de muestra y metodología de recolección en campo, base de datos en formato excel, presentación de resultados</v>
          </cell>
          <cell r="D1908" t="str">
            <v>UN</v>
          </cell>
          <cell r="E1908">
            <v>91022</v>
          </cell>
          <cell r="F1908" t="str">
            <v>Actualización 2022 -I + MO 2023</v>
          </cell>
          <cell r="G1908" t="str">
            <v>PRECIOS IDU</v>
          </cell>
        </row>
        <row r="1909">
          <cell r="B1909">
            <v>10211</v>
          </cell>
          <cell r="C1909" t="str">
            <v>PLANTACIÓN DE ÁRBOL LIQUIDAMBAR H=1.5mt (Incluye siembra, caja, tierra abonada, tutor) SUMINISTRO Y SIEMBRA</v>
          </cell>
          <cell r="D1909" t="str">
            <v>UN</v>
          </cell>
          <cell r="E1909">
            <v>132000</v>
          </cell>
          <cell r="F1909" t="str">
            <v>Actualización 2022 -I + MO 2023</v>
          </cell>
          <cell r="G1909" t="str">
            <v>PRECIOS IDU</v>
          </cell>
        </row>
        <row r="1910">
          <cell r="B1910">
            <v>10212</v>
          </cell>
          <cell r="C1910" t="str">
            <v>PLANTACIÓN DE ÁRBOL CEDRO H=1.5mt (Incluye siembra, caja, tierra abonada, tutor) SUMINISTRO Y SIEMBRA</v>
          </cell>
          <cell r="D1910" t="str">
            <v>UN</v>
          </cell>
          <cell r="E1910">
            <v>138000</v>
          </cell>
          <cell r="F1910" t="str">
            <v>Actualización 2022 -I + MO 2023</v>
          </cell>
          <cell r="G1910" t="str">
            <v>PRECIOS IDU</v>
          </cell>
        </row>
        <row r="1911">
          <cell r="B1911">
            <v>10232</v>
          </cell>
          <cell r="C1911" t="str">
            <v>TUBERIA DB PVC TELEFÓNICO D=4"</v>
          </cell>
          <cell r="D1911" t="str">
            <v>ML</v>
          </cell>
          <cell r="E1911">
            <v>34029</v>
          </cell>
          <cell r="F1911" t="str">
            <v>Actualización 2022 -I + MO 2023</v>
          </cell>
          <cell r="G1911" t="str">
            <v>PRECIOS IDU</v>
          </cell>
        </row>
        <row r="1912">
          <cell r="B1912">
            <v>10251</v>
          </cell>
          <cell r="C1912" t="str">
            <v>TEE PVC SOLDAR E.L. D=3/4" SCHEDULE 40</v>
          </cell>
          <cell r="D1912" t="str">
            <v>UN</v>
          </cell>
          <cell r="E1912">
            <v>1740</v>
          </cell>
          <cell r="F1912" t="str">
            <v>Actualización 2022 -I + MO 2023</v>
          </cell>
          <cell r="G1912" t="str">
            <v>PRECIOS IDU</v>
          </cell>
        </row>
        <row r="1913">
          <cell r="B1913">
            <v>10262</v>
          </cell>
          <cell r="C1913" t="str">
            <v>CODO HD EXTREMO JUNTA HIDRÁULICA PARA PVC 22.5ºX4"</v>
          </cell>
          <cell r="D1913" t="str">
            <v>UN</v>
          </cell>
          <cell r="E1913">
            <v>177477</v>
          </cell>
          <cell r="F1913" t="str">
            <v>Actualización 2022 -I + MO 2023</v>
          </cell>
          <cell r="G1913" t="str">
            <v>PRECIOS IDU</v>
          </cell>
        </row>
        <row r="1914">
          <cell r="B1914">
            <v>10279</v>
          </cell>
          <cell r="C1914" t="str">
            <v>ÁNGULO ALUMINIO BLANCO DE 3m DE 66mm x 39mm</v>
          </cell>
          <cell r="D1914" t="str">
            <v>UN</v>
          </cell>
          <cell r="E1914">
            <v>6944</v>
          </cell>
          <cell r="F1914" t="str">
            <v>Actualización 2022 -I + MO 2023</v>
          </cell>
          <cell r="G1914" t="str">
            <v>PRECIOS IDU</v>
          </cell>
        </row>
        <row r="1915">
          <cell r="B1915">
            <v>10282</v>
          </cell>
          <cell r="C1915" t="str">
            <v>MASILLA PARA LÁMINAS DE YESO Y CARTÓN, PARA DRY WALL</v>
          </cell>
          <cell r="D1915" t="str">
            <v>GLN</v>
          </cell>
          <cell r="E1915">
            <v>9546</v>
          </cell>
          <cell r="F1915" t="str">
            <v>Actualización 2022 -I + MO 2023</v>
          </cell>
          <cell r="G1915" t="str">
            <v>PRECIOS IDU</v>
          </cell>
        </row>
        <row r="1916">
          <cell r="B1916">
            <v>10283</v>
          </cell>
          <cell r="C1916" t="str">
            <v>CINTA FIBRA DE VIDRIO PARA DRY WALL 5cm DE ANCHO</v>
          </cell>
          <cell r="D1916" t="str">
            <v>ML</v>
          </cell>
          <cell r="E1916">
            <v>118</v>
          </cell>
          <cell r="F1916" t="str">
            <v>Actualización 2022 -I + MO 2023</v>
          </cell>
          <cell r="G1916">
            <v>118</v>
          </cell>
        </row>
        <row r="1917">
          <cell r="B1917">
            <v>10288</v>
          </cell>
          <cell r="C1917" t="str">
            <v>BARRAJE PREFORMADO BT DE 6 SALIDAS, AP 280 CON FUSIBLE DE 175 AMP</v>
          </cell>
          <cell r="D1917" t="str">
            <v>UN</v>
          </cell>
          <cell r="E1917">
            <v>213224</v>
          </cell>
          <cell r="F1917" t="str">
            <v>Actualización 2022 -I + MO 2023</v>
          </cell>
          <cell r="G1917" t="str">
            <v>PRECIOS IDU</v>
          </cell>
        </row>
        <row r="1918">
          <cell r="B1918">
            <v>10289</v>
          </cell>
          <cell r="C1918" t="str">
            <v>PANEL EN FIBRA MINERAL DE 60 cm x 60 cm x 14 mm.</v>
          </cell>
          <cell r="D1918" t="str">
            <v>UN</v>
          </cell>
          <cell r="E1918">
            <v>10990</v>
          </cell>
          <cell r="F1918" t="str">
            <v>Actualización 2022 -I + MO 2023</v>
          </cell>
          <cell r="G1918" t="str">
            <v>PRECIOS IDU</v>
          </cell>
        </row>
        <row r="1919">
          <cell r="B1919">
            <v>10290</v>
          </cell>
          <cell r="C1919" t="str">
            <v>TEE ALUMINIO BLANCO DE 3m DE 18mm x 23mm</v>
          </cell>
          <cell r="D1919" t="str">
            <v>ML</v>
          </cell>
          <cell r="E1919">
            <v>2625</v>
          </cell>
          <cell r="F1919" t="str">
            <v>Actualización 2022 -I + MO 2023</v>
          </cell>
          <cell r="G1919" t="str">
            <v>PRECIOS IDU</v>
          </cell>
        </row>
        <row r="1920">
          <cell r="B1920">
            <v>10299</v>
          </cell>
          <cell r="C1920" t="str">
            <v>TUBERIA PVC PRESION E.L. D=3/4"  RDE 21</v>
          </cell>
          <cell r="D1920" t="str">
            <v>ML</v>
          </cell>
          <cell r="E1920">
            <v>4165</v>
          </cell>
          <cell r="F1920" t="str">
            <v>Actualización 2022 -I + MO 2023</v>
          </cell>
          <cell r="G1920" t="str">
            <v>PRECIOS IDU</v>
          </cell>
        </row>
        <row r="1921">
          <cell r="B1921">
            <v>10303</v>
          </cell>
          <cell r="C1921" t="str">
            <v>LAMINA ACERO INOXIDABLE 304 Cal. 18</v>
          </cell>
          <cell r="D1921" t="str">
            <v>M2</v>
          </cell>
          <cell r="E1921">
            <v>111865</v>
          </cell>
          <cell r="F1921" t="str">
            <v>Actualización 2022 -I + MO 2023</v>
          </cell>
          <cell r="G1921" t="str">
            <v>PRECIOS IDU</v>
          </cell>
        </row>
        <row r="1922">
          <cell r="B1922">
            <v>10348</v>
          </cell>
          <cell r="C1922" t="str">
            <v>MEDIDOR PARA AGUA DE 1/2"</v>
          </cell>
          <cell r="D1922" t="str">
            <v>UN</v>
          </cell>
          <cell r="E1922">
            <v>121348</v>
          </cell>
          <cell r="F1922" t="str">
            <v>Actualización 2022 -I + MO 2023</v>
          </cell>
          <cell r="G1922" t="str">
            <v>PRECIOS IDU</v>
          </cell>
        </row>
        <row r="1923">
          <cell r="B1923">
            <v>10355</v>
          </cell>
          <cell r="C1923" t="str">
            <v>LADRILLO PRENSADO LIVIANO 24x12x6</v>
          </cell>
          <cell r="D1923" t="str">
            <v>UN</v>
          </cell>
          <cell r="E1923">
            <v>757</v>
          </cell>
          <cell r="F1923" t="str">
            <v>Actualización 2022 -I + MO 2023</v>
          </cell>
          <cell r="G1923" t="str">
            <v>PRECIOS IDU</v>
          </cell>
        </row>
        <row r="1924">
          <cell r="B1924">
            <v>10357</v>
          </cell>
          <cell r="C1924" t="str">
            <v>PIEDRA MUÑECA BOGOTANA PULIDA 600X400X60MM</v>
          </cell>
          <cell r="D1924" t="str">
            <v>M2</v>
          </cell>
          <cell r="E1924">
            <v>163384</v>
          </cell>
          <cell r="F1924" t="str">
            <v>Actualización 2022 -I + MO 2023</v>
          </cell>
          <cell r="G1924" t="str">
            <v>PRECIOS IDU</v>
          </cell>
        </row>
        <row r="1925">
          <cell r="B1925">
            <v>10359</v>
          </cell>
          <cell r="C1925" t="str">
            <v>BORDILLO PREFABRICADO A81 (800x150x350mm)</v>
          </cell>
          <cell r="D1925" t="str">
            <v>UN</v>
          </cell>
          <cell r="E1925">
            <v>31273</v>
          </cell>
          <cell r="F1925" t="str">
            <v>Actualización 2022 -I + MO 2023</v>
          </cell>
          <cell r="G1925" t="str">
            <v>PRECIOS IDU</v>
          </cell>
        </row>
        <row r="1926">
          <cell r="B1926">
            <v>10375</v>
          </cell>
          <cell r="C1926" t="str">
            <v>LIQUIDAMBAR H=2.5m (Incluye tutor con manguera y almabre)</v>
          </cell>
          <cell r="D1926" t="str">
            <v>UN</v>
          </cell>
          <cell r="E1926">
            <v>205000</v>
          </cell>
          <cell r="F1926" t="str">
            <v>Actualización 2022 -I + MO 2023</v>
          </cell>
          <cell r="G1926" t="str">
            <v>PRECIOS IDU</v>
          </cell>
        </row>
        <row r="1927">
          <cell r="B1927">
            <v>10381</v>
          </cell>
          <cell r="C1927" t="str">
            <v>PALMA PHOENIX H=3.5m (Incluye tutor con manguera y almabre)</v>
          </cell>
          <cell r="D1927" t="str">
            <v>UN</v>
          </cell>
          <cell r="E1927">
            <v>385000</v>
          </cell>
          <cell r="F1927" t="str">
            <v>Actualización 2022 -I + MO 2023</v>
          </cell>
          <cell r="G1927" t="str">
            <v>PRECIOS IDU</v>
          </cell>
        </row>
        <row r="1928">
          <cell r="B1928">
            <v>10398</v>
          </cell>
          <cell r="C1928" t="str">
            <v>PERSIANA EN ALUMINIO EXTRUIDO NATURAL MATE O ACERO GALVANIZADO (Suministro e instalación)</v>
          </cell>
          <cell r="D1928" t="str">
            <v>M2</v>
          </cell>
          <cell r="E1928">
            <v>279820</v>
          </cell>
          <cell r="F1928" t="str">
            <v>Actualización 2022 -I + MO 2023</v>
          </cell>
          <cell r="G1928" t="str">
            <v>PRECIOS IDU</v>
          </cell>
        </row>
        <row r="1929">
          <cell r="B1929">
            <v>10401</v>
          </cell>
          <cell r="C1929" t="str">
            <v>CAJA 4X2 DE 3/4" (Soporte de dispositivo). Metalica</v>
          </cell>
          <cell r="D1929" t="str">
            <v>UN</v>
          </cell>
          <cell r="E1929">
            <v>2678</v>
          </cell>
          <cell r="F1929" t="str">
            <v>Actualización 2022 -I + MO 2023</v>
          </cell>
          <cell r="G1929" t="str">
            <v>PRECIOS IDU</v>
          </cell>
        </row>
        <row r="1930">
          <cell r="B1930">
            <v>10421</v>
          </cell>
          <cell r="C1930" t="str">
            <v>HIEDRA MIAMI (12 Unidades por m2)</v>
          </cell>
          <cell r="D1930" t="str">
            <v>M2</v>
          </cell>
          <cell r="E1930">
            <v>36000</v>
          </cell>
          <cell r="F1930" t="str">
            <v>Actualización 2022 -I + MO 2023</v>
          </cell>
          <cell r="G1930" t="str">
            <v>PRECIOS IDU</v>
          </cell>
        </row>
        <row r="1931">
          <cell r="B1931">
            <v>10441</v>
          </cell>
          <cell r="C1931" t="str">
            <v>CABLE CONDUCTOR MONOPOLAR DE ALUMINIO HF FR PARA 600 V  C.A.  CALIBRE No.6 AWG</v>
          </cell>
          <cell r="D1931" t="str">
            <v>ML</v>
          </cell>
          <cell r="E1931">
            <v>2682</v>
          </cell>
          <cell r="F1931" t="str">
            <v>Actualización 2022 -I + MO 2023</v>
          </cell>
          <cell r="G1931" t="str">
            <v>PRECIOS IDU</v>
          </cell>
        </row>
        <row r="1932">
          <cell r="B1932">
            <v>10442</v>
          </cell>
          <cell r="C1932" t="str">
            <v>CABLE MONOPOLAR DE COBRE, HF FR PARA 600 V  C.A. CALIBRE No. 8 AWG</v>
          </cell>
          <cell r="D1932" t="str">
            <v>ML</v>
          </cell>
          <cell r="E1932">
            <v>6461</v>
          </cell>
          <cell r="F1932" t="str">
            <v>Actualización 2022 -I + MO 2023</v>
          </cell>
          <cell r="G1932" t="str">
            <v>PRECIOS IDU</v>
          </cell>
        </row>
        <row r="1933">
          <cell r="B1933">
            <v>10495</v>
          </cell>
          <cell r="C1933" t="str">
            <v>FACHADA FIJA EN PANELES DE VIDRIO LAMINADO DE SEGURIDAD EN 3 MÓDULOS VERTICALES CON BORDE PERIMETRAL EN NEOPRENO+ESTRUCT. METAL. EXTER. DE PERFIL TRAPEZ. FIJACIÓN A ESTRUCTURA CON BUJES.</v>
          </cell>
          <cell r="D1933" t="str">
            <v>M2</v>
          </cell>
          <cell r="E1933">
            <v>654930</v>
          </cell>
          <cell r="F1933" t="str">
            <v>Actualización 2022 -I + MO 2023</v>
          </cell>
          <cell r="G1933" t="str">
            <v>PRECIOS IDU</v>
          </cell>
        </row>
        <row r="1934">
          <cell r="B1934">
            <v>10506</v>
          </cell>
          <cell r="C1934" t="str">
            <v>GRIFERÍA LAVAPLATOS MONOCONTROL</v>
          </cell>
          <cell r="D1934" t="str">
            <v>UN</v>
          </cell>
          <cell r="E1934">
            <v>92437</v>
          </cell>
          <cell r="F1934" t="str">
            <v>Actualización 2022 -I + MO 2023</v>
          </cell>
          <cell r="G1934" t="str">
            <v>PRECIOS IDU</v>
          </cell>
        </row>
        <row r="1935">
          <cell r="B1935">
            <v>10510</v>
          </cell>
          <cell r="C1935" t="str">
            <v>DUCHA ANTIVANDÁLICA CON REGADERA TUBULAR</v>
          </cell>
          <cell r="D1935" t="str">
            <v>UN</v>
          </cell>
          <cell r="E1935">
            <v>317730</v>
          </cell>
          <cell r="F1935" t="str">
            <v>Actualización 2022 -I + MO 2023</v>
          </cell>
          <cell r="G1935" t="str">
            <v>PRECIOS IDU</v>
          </cell>
        </row>
        <row r="1936">
          <cell r="B1936">
            <v>10511</v>
          </cell>
          <cell r="C1936" t="str">
            <v>GRIFERÍA LAVAMANOS DE MESON PUSH</v>
          </cell>
          <cell r="D1936" t="str">
            <v>UN</v>
          </cell>
          <cell r="E1936">
            <v>141384</v>
          </cell>
          <cell r="F1936" t="str">
            <v>Actualización 2022 -I + MO 2023</v>
          </cell>
          <cell r="G1936" t="str">
            <v>PRECIOS IDU</v>
          </cell>
        </row>
        <row r="1937">
          <cell r="B1937">
            <v>10517</v>
          </cell>
          <cell r="C1937" t="str">
            <v>GRAFIL ACERO DE 5mm</v>
          </cell>
          <cell r="D1937" t="str">
            <v>KG</v>
          </cell>
          <cell r="E1937">
            <v>3511</v>
          </cell>
          <cell r="F1937" t="str">
            <v>Actualización 2022 -I + MO 2023</v>
          </cell>
          <cell r="G1937" t="str">
            <v>PRECIOS IDU</v>
          </cell>
        </row>
        <row r="1938">
          <cell r="B1938">
            <v>10521</v>
          </cell>
          <cell r="C1938" t="str">
            <v>MORTERO IMPERMEABILIZANTE PARA ZONAS HÚMEDAS Y TANQUES DE AGUA POTABLE</v>
          </cell>
          <cell r="D1938" t="str">
            <v>KG</v>
          </cell>
          <cell r="E1938">
            <v>2945</v>
          </cell>
          <cell r="F1938" t="str">
            <v>Actualización 2022 -I + MO 2023</v>
          </cell>
          <cell r="G1938" t="str">
            <v>PRECIOS IDU</v>
          </cell>
        </row>
        <row r="1939">
          <cell r="B1939">
            <v>10547</v>
          </cell>
          <cell r="C1939" t="str">
            <v>ESPEJO CRISTAL BISELADO DE 5MM COLOCADO SOBRE MARCO DE MADERA, PARA BAÑOS WC. H=1.00</v>
          </cell>
          <cell r="D1939" t="str">
            <v>M2</v>
          </cell>
          <cell r="E1939">
            <v>200273</v>
          </cell>
          <cell r="F1939" t="str">
            <v>Actualización 2022 -I + MO 2023</v>
          </cell>
          <cell r="G1939" t="str">
            <v>PRECIOS IDU</v>
          </cell>
        </row>
        <row r="1940">
          <cell r="B1940">
            <v>10548</v>
          </cell>
          <cell r="C1940" t="str">
            <v>CINTA DOBLE FAZ INTERIORES 24 MM</v>
          </cell>
          <cell r="D1940" t="str">
            <v>ROLLO</v>
          </cell>
          <cell r="E1940">
            <v>16349</v>
          </cell>
          <cell r="F1940" t="str">
            <v>Actualización 2022 -I + MO 2023</v>
          </cell>
          <cell r="G1940" t="str">
            <v>PRECIOS IDU</v>
          </cell>
        </row>
        <row r="1941">
          <cell r="B1941">
            <v>10560</v>
          </cell>
          <cell r="C1941" t="str">
            <v>DIVISIONES CANTILIVER ANCLADAS A MURO Y PUERTAS SANITARIOS EN ACERO INOXIDABLE, LÍNEA INSTITUCIONAL. (PUERTAS INCLUYEN CERRADO Y GANCHO ROPA). Suministro e instalación</v>
          </cell>
          <cell r="D1941" t="str">
            <v>M2</v>
          </cell>
          <cell r="E1941">
            <v>541218</v>
          </cell>
          <cell r="F1941" t="str">
            <v>Actualización 2022 -I + MO 2023</v>
          </cell>
          <cell r="G1941" t="str">
            <v>PRECIOS IDU</v>
          </cell>
        </row>
        <row r="1942">
          <cell r="B1942">
            <v>10565</v>
          </cell>
          <cell r="C1942" t="str">
            <v>PUERTA EN VIDRIO TEMPLADO DE 10mm Y CONECTORES EN ACERO INOXIDABLE (Suministro e instalación).</v>
          </cell>
          <cell r="D1942" t="str">
            <v>M2</v>
          </cell>
          <cell r="E1942">
            <v>337981</v>
          </cell>
          <cell r="F1942" t="str">
            <v>Actualización 2022 -I + MO 2023</v>
          </cell>
          <cell r="G1942">
            <v>337981</v>
          </cell>
        </row>
        <row r="1943">
          <cell r="B1943">
            <v>10569</v>
          </cell>
          <cell r="C1943" t="str">
            <v>BARANDA EN VIDRIO TEMPLADO OPALIZADO DE 10mm H=1.00m Y PASAMANOS CILINDRICO EN ACERO INOXIDABLE MATE DE D=1 1/2" EDIFICIO ACCESO (ESCALERAS, RAMPAS, TERRAZAS, TORNIQUETES) (Suministro e instalación).</v>
          </cell>
          <cell r="D1943" t="str">
            <v>ML</v>
          </cell>
          <cell r="E1943">
            <v>503407</v>
          </cell>
          <cell r="F1943" t="str">
            <v>Actualización 2022 -I + MO 2023</v>
          </cell>
          <cell r="G1943" t="str">
            <v>PRECIOS IDU</v>
          </cell>
        </row>
        <row r="1944">
          <cell r="B1944">
            <v>10591</v>
          </cell>
          <cell r="C1944" t="str">
            <v>BRIDA CIEGA EN ACERO D= 24". PRESIÓN DE TRABAJO= 150 PSI. No incluye espárragos, tuerca ni empaques. Norma de fabricación AWWA C 207 Clase D. Incluye Transporte.</v>
          </cell>
          <cell r="D1944" t="str">
            <v>UN</v>
          </cell>
          <cell r="E1944">
            <v>3264573</v>
          </cell>
          <cell r="F1944" t="str">
            <v>Actualización 2022 -I + MO 2023</v>
          </cell>
          <cell r="G1944" t="str">
            <v>PRECIOS IDU</v>
          </cell>
        </row>
        <row r="1945">
          <cell r="B1945">
            <v>10592</v>
          </cell>
          <cell r="C1945" t="str">
            <v>FIBRA ÓPTICA MONOMODO 4 HILOS</v>
          </cell>
          <cell r="D1945" t="str">
            <v>ML</v>
          </cell>
          <cell r="E1945">
            <v>3131</v>
          </cell>
          <cell r="F1945" t="str">
            <v>Actualización 2022 -I + MO 2023</v>
          </cell>
          <cell r="G1945" t="str">
            <v>PRECIOS IDU</v>
          </cell>
        </row>
        <row r="1946">
          <cell r="B1946">
            <v>10593</v>
          </cell>
          <cell r="C1946" t="str">
            <v>TUBO ACERO CARBÓN 16" STD 150 PSI</v>
          </cell>
          <cell r="D1946" t="str">
            <v>ML</v>
          </cell>
          <cell r="E1946">
            <v>515017</v>
          </cell>
          <cell r="F1946" t="str">
            <v>Actualización 2022 -I + MO 2023</v>
          </cell>
          <cell r="G1946" t="str">
            <v>PRECIOS IDU</v>
          </cell>
        </row>
        <row r="1947">
          <cell r="B1947">
            <v>10594</v>
          </cell>
          <cell r="C1947" t="str">
            <v>CODO 90° ALCANTARILLADO D=10"</v>
          </cell>
          <cell r="D1947" t="str">
            <v>UN</v>
          </cell>
          <cell r="E1947">
            <v>299001</v>
          </cell>
          <cell r="F1947" t="str">
            <v>Actualización 2022 -I + MO 2023</v>
          </cell>
          <cell r="G1947" t="str">
            <v>PRECIOS IDU</v>
          </cell>
        </row>
        <row r="1948">
          <cell r="B1948">
            <v>10596</v>
          </cell>
          <cell r="C1948" t="str">
            <v>CODO 90° ALCANTARILLADO D=12"</v>
          </cell>
          <cell r="D1948" t="str">
            <v>UN</v>
          </cell>
          <cell r="E1948">
            <v>465000</v>
          </cell>
          <cell r="F1948" t="str">
            <v>Actualización 2022 -I + MO 2023</v>
          </cell>
          <cell r="G1948" t="str">
            <v>PRECIOS IDU</v>
          </cell>
        </row>
        <row r="1949">
          <cell r="B1949">
            <v>10597</v>
          </cell>
          <cell r="C1949" t="str">
            <v>CODO 90° ALCANTARILLADO D=16"</v>
          </cell>
          <cell r="D1949" t="str">
            <v>UN</v>
          </cell>
          <cell r="E1949">
            <v>1888254</v>
          </cell>
          <cell r="F1949" t="str">
            <v>Actualización 2022 -I + MO 2023</v>
          </cell>
          <cell r="G1949">
            <v>1888254</v>
          </cell>
        </row>
        <row r="1950">
          <cell r="B1950">
            <v>10599</v>
          </cell>
          <cell r="C1950" t="str">
            <v>BRIDA FLANGLES SLIP-ON ACERO CARBÓN 150 D= 16"</v>
          </cell>
          <cell r="D1950" t="str">
            <v>UN</v>
          </cell>
          <cell r="E1950">
            <v>988741</v>
          </cell>
          <cell r="F1950" t="str">
            <v>Actualización 2022 -I + MO 2023</v>
          </cell>
          <cell r="G1950" t="str">
            <v>PRECIOS IDU</v>
          </cell>
        </row>
        <row r="1951">
          <cell r="B1951">
            <v>10600</v>
          </cell>
          <cell r="C1951" t="str">
            <v>TUBERIA EN ACERO D=16" CON UNIONES ESPIGO-CAMPANA CON EMPAQUE DE CAUCHO, CON REVESTIMIENTO INTERIOR Y RECUBRIMIENTO EXTERIOR EN MORTERO DE CEMENTO. PRESIÓN DE TRABAJO = 150 PSI</v>
          </cell>
          <cell r="D1951" t="str">
            <v>ML</v>
          </cell>
          <cell r="E1951">
            <v>944770</v>
          </cell>
          <cell r="F1951" t="str">
            <v>Actualización 2022 -I + MO 2023</v>
          </cell>
          <cell r="G1951" t="str">
            <v>PRECIOS IDU</v>
          </cell>
        </row>
        <row r="1952">
          <cell r="B1952">
            <v>10601</v>
          </cell>
          <cell r="C1952" t="str">
            <v>TUBO ACERO CARBÓN A106 SCH-40  S/C 4"</v>
          </cell>
          <cell r="D1952" t="str">
            <v>ML</v>
          </cell>
          <cell r="E1952">
            <v>81544</v>
          </cell>
          <cell r="F1952" t="str">
            <v>Actualización 2022 -I + MO 2023</v>
          </cell>
          <cell r="G1952" t="str">
            <v>PRECIOS IDU</v>
          </cell>
        </row>
        <row r="1953">
          <cell r="B1953">
            <v>10602</v>
          </cell>
          <cell r="C1953" t="str">
            <v>TUBERIA EN ACERO D=24" CON UNIONES ESPIGO-CAMPANA CON EMPAQUE DE CAUCHO, CON REVESTIMIENTO INTERIOR Y RECUBRIMIENTO EXTERIOR EN MORTERO DE CEMENTO. PRESIÓN DE TRABAJO = 150 PSI</v>
          </cell>
          <cell r="D1953" t="str">
            <v>ML</v>
          </cell>
          <cell r="E1953">
            <v>1373519</v>
          </cell>
          <cell r="F1953" t="str">
            <v>Actualización 2022 -I + MO 2023</v>
          </cell>
          <cell r="G1953" t="str">
            <v>PRECIOS IDU</v>
          </cell>
        </row>
        <row r="1954">
          <cell r="B1954">
            <v>10603</v>
          </cell>
          <cell r="C1954" t="str">
            <v>FLECHA LUMINOSA INTERMITENTE DE 1.10 MTS DE LONGITUD Y 40 CMS DE ANCHO CON ESTRUCTURA EN TUBO CUADRADO DE 1" DE 1.60CMS DE ALTO (ALTURA TOTAL 2 MTS) EN CALIBRE 20. ESTRUCTURA EN ANGULO DE 1 1/2 X 1/8</v>
          </cell>
          <cell r="D1954" t="str">
            <v>UN</v>
          </cell>
          <cell r="E1954">
            <v>792976</v>
          </cell>
          <cell r="F1954" t="str">
            <v>Actualización 2022 -I + MO 2023</v>
          </cell>
          <cell r="G1954" t="str">
            <v>PRECIOS IDU</v>
          </cell>
        </row>
        <row r="1955">
          <cell r="B1955">
            <v>10604</v>
          </cell>
          <cell r="C1955" t="str">
            <v>GEOMALLA RESISTENCIA ÚLTIMA 60 KN/M</v>
          </cell>
          <cell r="D1955" t="str">
            <v>M2</v>
          </cell>
          <cell r="E1955">
            <v>13661</v>
          </cell>
          <cell r="F1955" t="str">
            <v>Actualización 2022 -I + MO 2023</v>
          </cell>
          <cell r="G1955">
            <v>13661</v>
          </cell>
        </row>
        <row r="1956">
          <cell r="B1956">
            <v>10605</v>
          </cell>
          <cell r="C1956" t="str">
            <v>TUBO ACERO CARBÓN 24" STD 150 PSI</v>
          </cell>
          <cell r="D1956" t="str">
            <v>ML</v>
          </cell>
          <cell r="E1956">
            <v>674427</v>
          </cell>
          <cell r="F1956" t="str">
            <v>Actualización 2022 -I + MO 2023</v>
          </cell>
          <cell r="G1956" t="str">
            <v>PRECIOS IDU</v>
          </cell>
        </row>
        <row r="1957">
          <cell r="B1957">
            <v>10606</v>
          </cell>
          <cell r="C1957" t="str">
            <v>JUEGO INFANTIL TIPO M-5A DE TRES PUESTOS, ACABADO SUPERFICIAL EN PINTURA EN POLVO SECO TGIC RESISTENTE A LA INTERPERIE. (Incluye suministro e instalación)</v>
          </cell>
          <cell r="D1957" t="str">
            <v>UN</v>
          </cell>
          <cell r="E1957">
            <v>2142000</v>
          </cell>
          <cell r="F1957" t="str">
            <v>Actualización 2022 -I + MO 2023</v>
          </cell>
          <cell r="G1957" t="str">
            <v>PRECIOS IDU</v>
          </cell>
        </row>
        <row r="1958">
          <cell r="B1958">
            <v>10608</v>
          </cell>
          <cell r="C1958" t="str">
            <v>JUEGO INFANTIL TIPO M-3 METÁLICO. INCLUYE RODADERO, BARRAS DE FLEXIÓN, ESCALADOR ÁRBOL Y ARCO, PASAMANOS Y ANGULATADO, PLATAFORMAS CUBIERTAS, ACABDO SUPERFICIAL EN PINTURA EN POLVO EN SECO TGIC</v>
          </cell>
          <cell r="D1958" t="str">
            <v>UN</v>
          </cell>
          <cell r="E1958">
            <v>6247500</v>
          </cell>
          <cell r="F1958" t="str">
            <v>Actualización 2022 -I + MO 2023</v>
          </cell>
          <cell r="G1958" t="str">
            <v>PRECIOS IDU</v>
          </cell>
        </row>
        <row r="1959">
          <cell r="B1959">
            <v>10609</v>
          </cell>
          <cell r="C1959" t="str">
            <v>BRIDA FLANGLES SLIP-ON ACERO CARBÓN 150 D= 12"</v>
          </cell>
          <cell r="D1959" t="str">
            <v>UN</v>
          </cell>
          <cell r="E1959">
            <v>585844</v>
          </cell>
          <cell r="F1959" t="str">
            <v>Actualización 2022 -I + MO 2023</v>
          </cell>
          <cell r="G1959" t="str">
            <v>PRECIOS IDU</v>
          </cell>
        </row>
        <row r="1960">
          <cell r="B1960">
            <v>10613</v>
          </cell>
          <cell r="C1960" t="str">
            <v>BRIDA FLANGLES SLIP-ON ACERO CARBÓN 150 D= 4"</v>
          </cell>
          <cell r="D1960" t="str">
            <v>UN</v>
          </cell>
          <cell r="E1960">
            <v>109498</v>
          </cell>
          <cell r="F1960" t="str">
            <v>Actualización 2022 -I + MO 2023</v>
          </cell>
          <cell r="G1960">
            <v>109498</v>
          </cell>
        </row>
        <row r="1961">
          <cell r="B1961">
            <v>10614</v>
          </cell>
          <cell r="C1961" t="str">
            <v>SEÑAL VERTICAL SP/SR PARA CICLORUTA DE 0.45 m x 0.45 m, INCLUYE POSTE</v>
          </cell>
          <cell r="D1961" t="str">
            <v>UN</v>
          </cell>
          <cell r="E1961">
            <v>276677</v>
          </cell>
          <cell r="F1961" t="str">
            <v>Actualización 2022 -I + MO 2023</v>
          </cell>
          <cell r="G1961" t="str">
            <v>PRECIOS IDU</v>
          </cell>
        </row>
        <row r="1962">
          <cell r="B1962">
            <v>10617</v>
          </cell>
          <cell r="C1962" t="str">
            <v>PALMA DE CERA H=3.5mt (Incluye tutor H=3.00m con manguera y alambre) SUMINISTRO. No incluye caja ni abono.</v>
          </cell>
          <cell r="D1962" t="str">
            <v>UN</v>
          </cell>
          <cell r="E1962">
            <v>235000</v>
          </cell>
          <cell r="F1962" t="str">
            <v>Actualización 2022 -I + MO 2023</v>
          </cell>
          <cell r="G1962" t="str">
            <v>PRECIOS IDU</v>
          </cell>
        </row>
        <row r="1963">
          <cell r="B1963">
            <v>10618</v>
          </cell>
          <cell r="C1963" t="str">
            <v>PERFORACIÓN HORIZONTAL DIRIGIDA PARA ACUED. D=16", INCLUYE INSTAL. DE CAMISA ACERO D=24", MOVILIZACIÓN Y DESMOVILIZACIÓN EQUIPOS, EQUIPO Y COMPRESORES PARA HINCADO, OBRA MECÁNICA Y LIMPIEZA DE CAMISAS</v>
          </cell>
          <cell r="D1963" t="str">
            <v>ML</v>
          </cell>
          <cell r="E1963">
            <v>2422800</v>
          </cell>
          <cell r="F1963" t="str">
            <v>Actualización 2022 -I + MO 2023</v>
          </cell>
          <cell r="G1963" t="str">
            <v>PRECIOS IDU</v>
          </cell>
        </row>
        <row r="1964">
          <cell r="B1964">
            <v>10619</v>
          </cell>
          <cell r="C1964" t="str">
            <v>PERFORACIÓN HORIZONTAL DIRIGIDA PARA ACUED. D=24", INCLUYE INSTAL. DE CAMISA ACERO D=36", MOVILIZACIÓN Y DESMOVILIZACIÓN EQUIPOS, EQUIPO Y COMPRESORES PARA HINCADO, OBRA MECÁNICA Y LIMPIEZA DE CAMISAS</v>
          </cell>
          <cell r="D1964" t="str">
            <v>ML</v>
          </cell>
          <cell r="E1964">
            <v>3502965</v>
          </cell>
          <cell r="F1964" t="str">
            <v>Actualización 2022 -I + MO 2023</v>
          </cell>
          <cell r="G1964" t="str">
            <v>PRECIOS IDU</v>
          </cell>
        </row>
        <row r="1965">
          <cell r="B1965">
            <v>10620</v>
          </cell>
          <cell r="C1965" t="str">
            <v>REDUCCIÓN HD 24" x 16"</v>
          </cell>
          <cell r="D1965" t="str">
            <v>UN</v>
          </cell>
          <cell r="E1965">
            <v>5864056</v>
          </cell>
          <cell r="F1965" t="str">
            <v>Actualización 2022 -I + MO 2023</v>
          </cell>
          <cell r="G1965" t="str">
            <v>PRECIOS IDU</v>
          </cell>
        </row>
        <row r="1966">
          <cell r="B1966">
            <v>10621</v>
          </cell>
          <cell r="C1966" t="str">
            <v>REDUCCION HD TIPO  U.M. 12" X 6"</v>
          </cell>
          <cell r="D1966" t="str">
            <v>UN</v>
          </cell>
          <cell r="E1966">
            <v>1767150</v>
          </cell>
          <cell r="F1966" t="str">
            <v>Actualización 2022 -I + MO 2023</v>
          </cell>
          <cell r="G1966" t="str">
            <v>PRECIOS IDU</v>
          </cell>
        </row>
        <row r="1967">
          <cell r="B1967">
            <v>10622</v>
          </cell>
          <cell r="C1967" t="str">
            <v>REDUCCION PVC TIPO  U.M. 12" X 8"</v>
          </cell>
          <cell r="D1967" t="str">
            <v>UN</v>
          </cell>
          <cell r="E1967">
            <v>1944460</v>
          </cell>
          <cell r="F1967" t="str">
            <v>Actualización 2022 -I + MO 2023</v>
          </cell>
          <cell r="G1967" t="str">
            <v>PRECIOS IDU</v>
          </cell>
        </row>
        <row r="1968">
          <cell r="B1968">
            <v>10623</v>
          </cell>
          <cell r="C1968" t="str">
            <v>REDUCCION PVC TIPO  U.M. 6" X 3"</v>
          </cell>
          <cell r="D1968" t="str">
            <v>UN</v>
          </cell>
          <cell r="E1968">
            <v>311780</v>
          </cell>
          <cell r="F1968" t="str">
            <v>Actualización 2022 -I + MO 2023</v>
          </cell>
          <cell r="G1968" t="str">
            <v>PRECIOS IDU</v>
          </cell>
        </row>
        <row r="1969">
          <cell r="B1969">
            <v>10624</v>
          </cell>
          <cell r="C1969" t="str">
            <v>ACERO LISO  D= 2 1/2"</v>
          </cell>
          <cell r="D1969" t="str">
            <v>KG</v>
          </cell>
          <cell r="E1969">
            <v>2826</v>
          </cell>
          <cell r="F1969" t="str">
            <v>Actualización 2022 -I + MO 2023</v>
          </cell>
          <cell r="G1969" t="str">
            <v>PRECIOS IDU</v>
          </cell>
        </row>
        <row r="1970">
          <cell r="B1970">
            <v>10625</v>
          </cell>
          <cell r="C1970" t="str">
            <v>SEÑAL CICLORUTA SIC-02, TABLERO 0.70M X 0.18M. INCLUYE POSTE. SUMINISTRO E INSTALACIÓN</v>
          </cell>
          <cell r="D1970" t="str">
            <v>UN</v>
          </cell>
          <cell r="E1970">
            <v>391213</v>
          </cell>
          <cell r="F1970" t="str">
            <v>Actualización 2022 -I + MO 2023</v>
          </cell>
          <cell r="G1970" t="str">
            <v>PRECIOS IDU</v>
          </cell>
        </row>
        <row r="1971">
          <cell r="B1971">
            <v>10626</v>
          </cell>
          <cell r="C1971" t="str">
            <v>SEÑAL CICLORUTA SIC-02, TABLERO 0.70M X 0.30M. INCLUYE POSTE. SUMINISTRO E INSTALACIÓN</v>
          </cell>
          <cell r="D1971" t="str">
            <v>UN</v>
          </cell>
          <cell r="E1971">
            <v>426095</v>
          </cell>
          <cell r="F1971" t="str">
            <v>Actualización 2022 -I + MO 2023</v>
          </cell>
          <cell r="G1971" t="str">
            <v>PRECIOS IDU</v>
          </cell>
        </row>
        <row r="1972">
          <cell r="B1972">
            <v>10627</v>
          </cell>
          <cell r="C1972" t="str">
            <v>SEÑAL CICLORUTA SIC-02, TABLERO 0.70M X 0.40M. EN LÁMINA GALVANIZADA CAL-16. INCLUYE SOPORTE EN TUBO REDONDO 2" EN REFLECTIVO CON PINTURA ELECTROSTÁTICA</v>
          </cell>
          <cell r="D1972" t="str">
            <v>UN</v>
          </cell>
          <cell r="E1972">
            <v>426095</v>
          </cell>
          <cell r="F1972" t="str">
            <v>Actualización 2022 -I + MO 2023</v>
          </cell>
          <cell r="G1972" t="str">
            <v>PRECIOS IDU</v>
          </cell>
        </row>
        <row r="1973">
          <cell r="B1973">
            <v>10628</v>
          </cell>
          <cell r="C1973" t="str">
            <v>SEÑAL CICLORUTA SIC-02, TABLERO 0.80M X 0.18M. INCLUYE POSTE. SUMINISTRO E INSTALACIÓN</v>
          </cell>
          <cell r="D1973" t="str">
            <v>UN</v>
          </cell>
          <cell r="E1973">
            <v>426095</v>
          </cell>
          <cell r="F1973" t="str">
            <v>Actualización 2022 -I + MO 2023</v>
          </cell>
          <cell r="G1973" t="str">
            <v>PRECIOS IDU</v>
          </cell>
        </row>
        <row r="1974">
          <cell r="B1974">
            <v>10629</v>
          </cell>
          <cell r="C1974" t="str">
            <v>SEÑAL CICLORUTA SIC-02, TABLERO 0.80M X 0.80M. EN LÁMINA GALVANIZADA C-16. INCLUYE SOPORTE EN TUBO REDONDO 2" EN REFLECTIVO CON PINTURA ELECTROSTÁTICA</v>
          </cell>
          <cell r="D1974" t="str">
            <v>UN</v>
          </cell>
          <cell r="E1974">
            <v>426095</v>
          </cell>
          <cell r="F1974" t="str">
            <v>Actualización 2022 -I + MO 2023</v>
          </cell>
          <cell r="G1974" t="str">
            <v>PRECIOS IDU</v>
          </cell>
        </row>
        <row r="1975">
          <cell r="B1975">
            <v>10634</v>
          </cell>
          <cell r="C1975" t="str">
            <v>SEÑAL VERTICAL SR 90x30 , INCLUYE POSTE. SUMINISTRO E INSTALACIÓN</v>
          </cell>
          <cell r="D1975" t="str">
            <v>UN</v>
          </cell>
          <cell r="E1975">
            <v>428400</v>
          </cell>
          <cell r="F1975" t="str">
            <v>Actualización 2022 -I + MO 2023</v>
          </cell>
          <cell r="G1975" t="str">
            <v>PRECIOS IDU</v>
          </cell>
        </row>
        <row r="1976">
          <cell r="B1976">
            <v>10635</v>
          </cell>
          <cell r="C1976" t="str">
            <v>SEÑAL VERTICAL SR PARA CICLORUTA D=0.45M. INCLUYE POSTE</v>
          </cell>
          <cell r="D1976" t="str">
            <v>UN</v>
          </cell>
          <cell r="E1976">
            <v>426095</v>
          </cell>
          <cell r="F1976" t="str">
            <v>Actualización 2022 -I + MO 2023</v>
          </cell>
          <cell r="G1976" t="str">
            <v>PRECIOS IDU</v>
          </cell>
        </row>
        <row r="1977">
          <cell r="B1977">
            <v>10636</v>
          </cell>
          <cell r="C1977" t="str">
            <v>SEÑAL VERTICAL GRUPO I (60X60CM) CON PLAQUETA. INCLUYE POSTE. SUMINISTRO E INSTALACIÓN</v>
          </cell>
          <cell r="D1977" t="str">
            <v>UN</v>
          </cell>
          <cell r="E1977">
            <v>467650</v>
          </cell>
          <cell r="F1977" t="str">
            <v>Actualización 2022 -I + MO 2023</v>
          </cell>
          <cell r="G1977" t="str">
            <v>PRECIOS IDU</v>
          </cell>
        </row>
        <row r="1978">
          <cell r="B1978">
            <v>10639</v>
          </cell>
          <cell r="C1978" t="str">
            <v>TEE PVC U.M. 4" X 4"</v>
          </cell>
          <cell r="D1978" t="str">
            <v>UN</v>
          </cell>
          <cell r="E1978">
            <v>179636</v>
          </cell>
          <cell r="F1978" t="str">
            <v>Actualización 2022 -I + MO 2023</v>
          </cell>
          <cell r="G1978" t="str">
            <v>PRECIOS IDU</v>
          </cell>
        </row>
        <row r="1979">
          <cell r="B1979">
            <v>10640</v>
          </cell>
          <cell r="C1979" t="str">
            <v>TEE PVC U.M. 6" X 3"</v>
          </cell>
          <cell r="D1979" t="str">
            <v>UN</v>
          </cell>
          <cell r="E1979">
            <v>447440</v>
          </cell>
          <cell r="F1979" t="str">
            <v>Actualización 2022 -I + MO 2023</v>
          </cell>
          <cell r="G1979" t="str">
            <v>PRECIOS IDU</v>
          </cell>
        </row>
        <row r="1980">
          <cell r="B1980">
            <v>10641</v>
          </cell>
          <cell r="C1980" t="str">
            <v>TEE PVC U.M. 6" X 4"</v>
          </cell>
          <cell r="D1980" t="str">
            <v>UN</v>
          </cell>
          <cell r="E1980">
            <v>453390</v>
          </cell>
          <cell r="F1980" t="str">
            <v>Actualización 2022 -I + MO 2023</v>
          </cell>
          <cell r="G1980" t="str">
            <v>PRECIOS IDU</v>
          </cell>
        </row>
        <row r="1981">
          <cell r="B1981">
            <v>10642</v>
          </cell>
          <cell r="C1981" t="str">
            <v>TEE PVC U.M. 6" X 6"</v>
          </cell>
          <cell r="D1981" t="str">
            <v>UN</v>
          </cell>
          <cell r="E1981">
            <v>566440</v>
          </cell>
          <cell r="F1981" t="str">
            <v>Actualización 2022 -I + MO 2023</v>
          </cell>
          <cell r="G1981" t="str">
            <v>PRECIOS IDU</v>
          </cell>
        </row>
        <row r="1982">
          <cell r="B1982">
            <v>10643</v>
          </cell>
          <cell r="C1982" t="str">
            <v>TEE PVC U.M. 8" X 6"</v>
          </cell>
          <cell r="D1982" t="str">
            <v>UN</v>
          </cell>
          <cell r="E1982">
            <v>948430</v>
          </cell>
          <cell r="F1982" t="str">
            <v>Actualización 2022 -I + MO 2023</v>
          </cell>
          <cell r="G1982" t="str">
            <v>PRECIOS IDU</v>
          </cell>
        </row>
        <row r="1983">
          <cell r="B1983">
            <v>10644</v>
          </cell>
          <cell r="C1983" t="str">
            <v>TEE PVC U.M. 8" X 8"</v>
          </cell>
          <cell r="D1983" t="str">
            <v>UN</v>
          </cell>
          <cell r="E1983">
            <v>990080</v>
          </cell>
          <cell r="F1983" t="str">
            <v>Actualización 2022 -I + MO 2023</v>
          </cell>
          <cell r="G1983" t="str">
            <v>PRECIOS IDU</v>
          </cell>
        </row>
        <row r="1984">
          <cell r="B1984">
            <v>10645</v>
          </cell>
          <cell r="C1984" t="str">
            <v>TUBERIA PVC U.M. EXT CORRUGAD LISO U.M. NORMA NTC 3722-1  D=24"</v>
          </cell>
          <cell r="D1984" t="str">
            <v>ML</v>
          </cell>
          <cell r="E1984">
            <v>542117</v>
          </cell>
          <cell r="F1984" t="str">
            <v>Actualización 2022 -I + MO 2023</v>
          </cell>
          <cell r="G1984" t="str">
            <v>PRECIOS IDU</v>
          </cell>
        </row>
        <row r="1985">
          <cell r="B1985">
            <v>10646</v>
          </cell>
          <cell r="C1985" t="str">
            <v>TUBERIA PVC U.M. EXT CORRUGAD LISO U.M. NORMA NTC 3722-1  D=27"</v>
          </cell>
          <cell r="D1985" t="str">
            <v>ML</v>
          </cell>
          <cell r="E1985">
            <v>649118</v>
          </cell>
          <cell r="F1985" t="str">
            <v>Actualización 2022 -I + MO 2023</v>
          </cell>
          <cell r="G1985" t="str">
            <v>PRECIOS IDU</v>
          </cell>
        </row>
        <row r="1986">
          <cell r="B1986">
            <v>10647</v>
          </cell>
          <cell r="C1986" t="str">
            <v>TUBERIA PVC U.M. EXT CORRUGAD LISO U.M. NORMA NTC 3722-1  D=30"</v>
          </cell>
          <cell r="D1986" t="str">
            <v>ML</v>
          </cell>
          <cell r="E1986">
            <v>810037</v>
          </cell>
          <cell r="F1986" t="str">
            <v>Actualización 2022 -I + MO 2023</v>
          </cell>
          <cell r="G1986" t="str">
            <v>PRECIOS IDU</v>
          </cell>
        </row>
        <row r="1987">
          <cell r="B1987">
            <v>10648</v>
          </cell>
          <cell r="C1987" t="str">
            <v>TUBERIA PVC U.M. EXT CORRUGAD LISO U.M. NORMA NTC 3722-1  D=36"</v>
          </cell>
          <cell r="D1987" t="str">
            <v>ML</v>
          </cell>
          <cell r="E1987">
            <v>1503529</v>
          </cell>
          <cell r="F1987" t="str">
            <v>Actualización 2022 -I + MO 2023</v>
          </cell>
          <cell r="G1987" t="str">
            <v>PRECIOS IDU</v>
          </cell>
        </row>
        <row r="1988">
          <cell r="B1988">
            <v>10649</v>
          </cell>
          <cell r="C1988" t="str">
            <v>TUBERIA PVC U.M. EXT CORRUGAD LISO U.M. NORMA NTC 3722-1  D=39"</v>
          </cell>
          <cell r="D1988" t="str">
            <v>ML</v>
          </cell>
          <cell r="E1988">
            <v>2011658</v>
          </cell>
          <cell r="F1988" t="str">
            <v>Actualización 2022 -I + MO 2023</v>
          </cell>
          <cell r="G1988" t="str">
            <v>PRECIOS IDU</v>
          </cell>
        </row>
        <row r="1989">
          <cell r="B1989">
            <v>10650</v>
          </cell>
          <cell r="C1989" t="str">
            <v>TUBERIA PVC U.M. EXT CORRUGAD LISO U.M. NORMA NTC 3722-1  D=48"</v>
          </cell>
          <cell r="D1989" t="str">
            <v>ML</v>
          </cell>
          <cell r="E1989">
            <v>3105416</v>
          </cell>
          <cell r="F1989" t="str">
            <v>Actualización 2022 -I + MO 2023</v>
          </cell>
          <cell r="G1989" t="str">
            <v>PRECIOS IDU</v>
          </cell>
        </row>
        <row r="1990">
          <cell r="B1990">
            <v>10651</v>
          </cell>
          <cell r="C1990" t="str">
            <v>VÁLVULA 1 1/2" PARA EXPULSIÓN DE AIRE</v>
          </cell>
          <cell r="D1990" t="str">
            <v>UN</v>
          </cell>
          <cell r="E1990">
            <v>330367</v>
          </cell>
          <cell r="F1990" t="str">
            <v>Actualización 2022 -I + MO 2023</v>
          </cell>
          <cell r="G1990" t="str">
            <v>PRECIOS IDU</v>
          </cell>
        </row>
        <row r="1991">
          <cell r="B1991">
            <v>10653</v>
          </cell>
          <cell r="C1991" t="str">
            <v>KIT DE PUESTA A TIERRA CAPACITIVO VERTICAL DE 90 KG DE HIDROSOLTA</v>
          </cell>
          <cell r="D1991" t="str">
            <v>UN</v>
          </cell>
          <cell r="E1991">
            <v>102340</v>
          </cell>
          <cell r="F1991" t="str">
            <v>Actualización 2022 -I + MO 2023</v>
          </cell>
          <cell r="G1991" t="str">
            <v>PRECIOS IDU</v>
          </cell>
        </row>
        <row r="1992">
          <cell r="B1992">
            <v>10655</v>
          </cell>
          <cell r="C1992" t="str">
            <v>TUBO ACERO CARBÓN A106 SCH-40  S/C 2"</v>
          </cell>
          <cell r="D1992" t="str">
            <v>ML</v>
          </cell>
          <cell r="E1992">
            <v>34028</v>
          </cell>
          <cell r="F1992" t="str">
            <v>Actualización 2022 -I + MO 2023</v>
          </cell>
          <cell r="G1992" t="str">
            <v>PRECIOS IDU</v>
          </cell>
        </row>
        <row r="1993">
          <cell r="B1993">
            <v>10656</v>
          </cell>
          <cell r="C1993" t="str">
            <v>VÁLVULA COMPUERTA D=4" EXTREMOS BRIDADOS (A) (150 PSI)</v>
          </cell>
          <cell r="D1993" t="str">
            <v>UN</v>
          </cell>
          <cell r="E1993">
            <v>1203090</v>
          </cell>
          <cell r="F1993" t="str">
            <v>Actualización 2022 -I + MO 2023</v>
          </cell>
          <cell r="G1993" t="str">
            <v>PRECIOS IDU</v>
          </cell>
        </row>
        <row r="1994">
          <cell r="B1994">
            <v>10657</v>
          </cell>
          <cell r="C1994" t="str">
            <v>VÁLVULA DE GLOBO DE 4" (A)</v>
          </cell>
          <cell r="D1994" t="str">
            <v>UN</v>
          </cell>
          <cell r="E1994">
            <v>2006290</v>
          </cell>
          <cell r="F1994" t="str">
            <v>Actualización 2022 -I + MO 2023</v>
          </cell>
          <cell r="G1994" t="str">
            <v>PRECIOS IDU</v>
          </cell>
        </row>
        <row r="1995">
          <cell r="B1995">
            <v>10658</v>
          </cell>
          <cell r="C1995" t="str">
            <v>HIDROSOLTA (15 KILOGRAMOS)</v>
          </cell>
          <cell r="D1995" t="str">
            <v>UN</v>
          </cell>
          <cell r="E1995">
            <v>65450</v>
          </cell>
          <cell r="F1995" t="str">
            <v>Actualización 2022 -I + MO 2023</v>
          </cell>
          <cell r="G1995" t="str">
            <v>PRECIOS IDU</v>
          </cell>
        </row>
        <row r="1996">
          <cell r="B1996">
            <v>10659</v>
          </cell>
          <cell r="C1996" t="str">
            <v>VÁLVULA DE MARIPOSA Ø 12"A BRIDA - BRIDA (A) (150 PSI)</v>
          </cell>
          <cell r="D1996" t="str">
            <v>UN</v>
          </cell>
          <cell r="E1996">
            <v>10577778</v>
          </cell>
          <cell r="F1996" t="str">
            <v>Actualización 2022 -I + MO 2023</v>
          </cell>
          <cell r="G1996" t="str">
            <v>PRECIOS IDU</v>
          </cell>
        </row>
        <row r="1997">
          <cell r="B1997">
            <v>10662</v>
          </cell>
          <cell r="C1997" t="str">
            <v>CAÑUELA PREFABRICADA CU 004 (20cm x 30cm x 100cm)</v>
          </cell>
          <cell r="D1997" t="str">
            <v>UN</v>
          </cell>
          <cell r="E1997">
            <v>38627</v>
          </cell>
          <cell r="F1997" t="str">
            <v>Actualización 2022 -I + MO 2023</v>
          </cell>
          <cell r="G1997" t="str">
            <v>PRECIOS IDU</v>
          </cell>
        </row>
        <row r="1998">
          <cell r="B1998">
            <v>10669</v>
          </cell>
          <cell r="C1998" t="str">
            <v>SEÑAL VERTICAL DE TRÁNSITO TIPO DELINEADOR OBSTÁCULO LATERAL CON LÁMINA RETRORREFLECTIVA TIPO GRADO DIAMANTE (90X20) INCLUYE POSTE</v>
          </cell>
          <cell r="D1998" t="str">
            <v>UN</v>
          </cell>
          <cell r="E1998">
            <v>252014</v>
          </cell>
          <cell r="F1998" t="str">
            <v>Actualización 2022 -I + MO 2023</v>
          </cell>
          <cell r="G1998" t="str">
            <v>PRECIOS IDU</v>
          </cell>
        </row>
        <row r="1999">
          <cell r="B1999">
            <v>10670</v>
          </cell>
          <cell r="C1999" t="str">
            <v>SEÑAL VERTICAL DE TRÁNSITO TIPO DELINEADOR OBSTÁCULO LATERAL CON LÁMINA RETRORREFLECTIVA TIPO GRADO DIAMANTE (40X50) INCLUYE POSTE</v>
          </cell>
          <cell r="D1999" t="str">
            <v>UN</v>
          </cell>
          <cell r="E1999">
            <v>226245</v>
          </cell>
          <cell r="F1999" t="str">
            <v>Actualización 2022 -I + MO 2023</v>
          </cell>
          <cell r="G1999" t="str">
            <v>PRECIOS IDU</v>
          </cell>
        </row>
        <row r="2000">
          <cell r="B2000">
            <v>10671</v>
          </cell>
          <cell r="C2000" t="str">
            <v>TEE PVC U.M. 12" X 6"</v>
          </cell>
          <cell r="D2000" t="str">
            <v>UN</v>
          </cell>
          <cell r="E2000">
            <v>2050370</v>
          </cell>
          <cell r="F2000" t="str">
            <v>Actualización 2022 -I + MO 2023</v>
          </cell>
          <cell r="G2000" t="str">
            <v>PRECIOS IDU</v>
          </cell>
        </row>
        <row r="2001">
          <cell r="B2001">
            <v>10672</v>
          </cell>
          <cell r="C2001" t="str">
            <v>TEE PVC U.M. 12" X 4"</v>
          </cell>
          <cell r="D2001" t="str">
            <v>UN</v>
          </cell>
          <cell r="E2001">
            <v>1696940</v>
          </cell>
          <cell r="F2001" t="str">
            <v>Actualización 2022 -I + MO 2023</v>
          </cell>
          <cell r="G2001" t="str">
            <v>PRECIOS IDU</v>
          </cell>
        </row>
        <row r="2002">
          <cell r="B2002">
            <v>10673</v>
          </cell>
          <cell r="C2002" t="str">
            <v>TUBERIA PVC U.M. EXT CORRUGAD LISO U.M. NORMA NTC 3722-1 D=33"</v>
          </cell>
          <cell r="D2002" t="str">
            <v>ML</v>
          </cell>
          <cell r="E2002">
            <v>1059521</v>
          </cell>
          <cell r="F2002" t="str">
            <v>Actualización 2022 -I + MO 2023</v>
          </cell>
          <cell r="G2002" t="str">
            <v>PRECIOS IDU</v>
          </cell>
        </row>
        <row r="2003">
          <cell r="B2003">
            <v>10674</v>
          </cell>
          <cell r="C2003" t="str">
            <v>TUBERIA PVC U.M. EXT CORRUGAD LISO U.M. NORMA NTC 3722-1 D=42"</v>
          </cell>
          <cell r="D2003" t="str">
            <v>ML</v>
          </cell>
          <cell r="E2003">
            <v>2361667</v>
          </cell>
          <cell r="F2003" t="str">
            <v>Actualización 2022 -I + MO 2023</v>
          </cell>
          <cell r="G2003" t="str">
            <v>PRECIOS IDU</v>
          </cell>
        </row>
        <row r="2004">
          <cell r="B2004">
            <v>10676</v>
          </cell>
          <cell r="C2004" t="str">
            <v>TUBO ACERO CARBÓN A106 SCH-40  S/C 1"</v>
          </cell>
          <cell r="D2004" t="str">
            <v>ML</v>
          </cell>
          <cell r="E2004">
            <v>17290</v>
          </cell>
          <cell r="F2004" t="str">
            <v>Actualización 2022 -I + MO 2023</v>
          </cell>
          <cell r="G2004" t="str">
            <v>PRECIOS IDU</v>
          </cell>
        </row>
        <row r="2005">
          <cell r="B2005">
            <v>10677</v>
          </cell>
          <cell r="C2005" t="str">
            <v>TUBO ACERO CARBÓN A106 SCH-40  S/C 1 1/2"</v>
          </cell>
          <cell r="D2005" t="str">
            <v>ML</v>
          </cell>
          <cell r="E2005">
            <v>26156</v>
          </cell>
          <cell r="F2005" t="str">
            <v>Actualización 2022 -I + MO 2023</v>
          </cell>
          <cell r="G2005" t="str">
            <v>PRECIOS IDU</v>
          </cell>
        </row>
        <row r="2006">
          <cell r="B2006">
            <v>10678</v>
          </cell>
          <cell r="C2006" t="str">
            <v>UNIÓN JUNTA DE DESMONTAJE AUTOPORTANTE Ø 16" (A)</v>
          </cell>
          <cell r="D2006" t="str">
            <v>UN</v>
          </cell>
          <cell r="E2006">
            <v>4366630</v>
          </cell>
          <cell r="F2006" t="str">
            <v>Actualización 2022 -I + MO 2023</v>
          </cell>
          <cell r="G2006" t="str">
            <v>PRECIOS IDU</v>
          </cell>
        </row>
        <row r="2007">
          <cell r="B2007">
            <v>10679</v>
          </cell>
          <cell r="C2007" t="str">
            <v>TAPON PVC U.M. JUNTA HIDRAULICA NORMA NTC 382 D=2"</v>
          </cell>
          <cell r="D2007" t="str">
            <v>UN</v>
          </cell>
          <cell r="E2007">
            <v>9770</v>
          </cell>
          <cell r="F2007" t="str">
            <v>Actualización 2022 -I + MO 2023</v>
          </cell>
          <cell r="G2007" t="str">
            <v>PRECIOS IDU</v>
          </cell>
        </row>
        <row r="2008">
          <cell r="B2008">
            <v>10680</v>
          </cell>
          <cell r="C2008" t="str">
            <v>UNIÓN JUNTA DE DESMONTAJE AUTOPORTANTE Ø 12" (A)</v>
          </cell>
          <cell r="D2008" t="str">
            <v>UN</v>
          </cell>
          <cell r="E2008">
            <v>2346033</v>
          </cell>
          <cell r="F2008" t="str">
            <v>Actualización 2022 -I + MO 2023</v>
          </cell>
          <cell r="G2008" t="str">
            <v>PRECIOS IDU</v>
          </cell>
        </row>
        <row r="2009">
          <cell r="B2009">
            <v>10681</v>
          </cell>
          <cell r="C2009" t="str">
            <v>UNIÓN JUNTA DE DESMONTAJE AUTOPORTANTE Ø 24" (A)</v>
          </cell>
          <cell r="D2009" t="str">
            <v>UN</v>
          </cell>
          <cell r="E2009">
            <v>9554523</v>
          </cell>
          <cell r="F2009" t="str">
            <v>Actualización 2022 -I + MO 2023</v>
          </cell>
          <cell r="G2009" t="str">
            <v>PRECIOS IDU</v>
          </cell>
        </row>
        <row r="2010">
          <cell r="B2010">
            <v>10682</v>
          </cell>
          <cell r="C2010" t="str">
            <v>VÁLVULA DE COMPUERTA Ø 4" (E.L) CON SELLO EN BRONCE</v>
          </cell>
          <cell r="D2010" t="str">
            <v>UN</v>
          </cell>
          <cell r="E2010">
            <v>1687104</v>
          </cell>
          <cell r="F2010" t="str">
            <v>Actualización 2022 -I + MO 2023</v>
          </cell>
          <cell r="G2010" t="str">
            <v>PRECIOS IDU</v>
          </cell>
        </row>
        <row r="2011">
          <cell r="B2011">
            <v>10684</v>
          </cell>
          <cell r="C2011" t="str">
            <v>VENTOSA DE DOBLE ACCIÓN DE 2" DE BRIDA (A)</v>
          </cell>
          <cell r="D2011" t="str">
            <v>UN</v>
          </cell>
          <cell r="E2011">
            <v>462513</v>
          </cell>
          <cell r="F2011" t="str">
            <v>Actualización 2022 -I + MO 2023</v>
          </cell>
          <cell r="G2011" t="str">
            <v>PRECIOS IDU</v>
          </cell>
        </row>
        <row r="2012">
          <cell r="B2012">
            <v>10687</v>
          </cell>
          <cell r="C2012" t="str">
            <v>CODO EN ACERO D=16" ENTRE 67.5° Y 90  L=1.25 m x 1.25 m, INCLUYE UNIONES ESPIGO-CAMPANA CON EMPAQUE CAUCHO. CON REVESTIMIENTO INTERIOR Y EXTERIOR EN MORTERO DE CEMENTO. PRESIÓN TRABAJO 150 PSI</v>
          </cell>
          <cell r="D2012" t="str">
            <v>UN</v>
          </cell>
          <cell r="E2012">
            <v>5276148</v>
          </cell>
          <cell r="F2012" t="str">
            <v>Actualización 2022 -I + MO 2023</v>
          </cell>
          <cell r="G2012" t="str">
            <v>PRECIOS IDU</v>
          </cell>
        </row>
        <row r="2013">
          <cell r="B2013">
            <v>10688</v>
          </cell>
          <cell r="C2013" t="str">
            <v>CODO EN ACERO D=4"</v>
          </cell>
          <cell r="D2013" t="str">
            <v>UN</v>
          </cell>
          <cell r="E2013">
            <v>111411</v>
          </cell>
          <cell r="F2013" t="str">
            <v>Actualización 2022 -I + MO 2023</v>
          </cell>
          <cell r="G2013" t="str">
            <v>PRECIOS IDU</v>
          </cell>
        </row>
        <row r="2014">
          <cell r="B2014">
            <v>10689</v>
          </cell>
          <cell r="C2014" t="str">
            <v>SEÑAL METÁLICA DEFINITIVA DOBLE DE 0.75x0.75m REFLECTIVO GRADO INGENIERÍA ÁNGULOS DE 2x1/4", LÁMINA CLA. 16 PINTADA UNA CARA PINTURA ELECTROSTÁTICA. INCL. POSTE</v>
          </cell>
          <cell r="D2014" t="str">
            <v>UN</v>
          </cell>
          <cell r="E2014">
            <v>520197</v>
          </cell>
          <cell r="F2014" t="str">
            <v>Actualización 2022 -I + MO 2023</v>
          </cell>
          <cell r="G2014" t="str">
            <v>PRECIOS IDU</v>
          </cell>
        </row>
        <row r="2015">
          <cell r="B2015">
            <v>10690</v>
          </cell>
          <cell r="C2015" t="str">
            <v>CODO EN ACERO D=16" ENTRE 45° y 67.5°   JUNTA ESPIGO-CAMPANA CON EMPAQUE CAUCHO.  REVESTIMIENTO INTERIOR Y EXTERIOR EN MORTERO DE CEMENTO. L=0.85X0.85M PRESIÓN TRABAJO 150 PSI</v>
          </cell>
          <cell r="D2015" t="str">
            <v>UN</v>
          </cell>
          <cell r="E2015">
            <v>4176450</v>
          </cell>
          <cell r="F2015" t="str">
            <v>Actualización 2022 -I + MO 2023</v>
          </cell>
          <cell r="G2015">
            <v>4176450</v>
          </cell>
        </row>
        <row r="2016">
          <cell r="B2016">
            <v>10692</v>
          </cell>
          <cell r="C2016" t="str">
            <v>SEÑAL DOBLE DE 60 CM, REFLECTIVO ALTA DENSIDAD TIPO IV EN LAMINA GALVANIZADA, PEDESTAL EN ANGULO SP/SR/SI. (SUMINISTRO E INSTALACION)</v>
          </cell>
          <cell r="D2016" t="str">
            <v>UN</v>
          </cell>
          <cell r="E2016">
            <v>527150</v>
          </cell>
          <cell r="F2016" t="str">
            <v>Actualización 2022 -I + MO 2023</v>
          </cell>
          <cell r="G2016" t="str">
            <v>PRECIOS IDU</v>
          </cell>
        </row>
        <row r="2017">
          <cell r="B2017">
            <v>10694</v>
          </cell>
          <cell r="C2017" t="str">
            <v>SEÑAL VERTICAL REGLAMENTARIA CICLORRUTA (D= 45cm) CON PLAQUETA. INCLUYE POSTE.</v>
          </cell>
          <cell r="D2017" t="str">
            <v>UN</v>
          </cell>
          <cell r="E2017">
            <v>493850</v>
          </cell>
          <cell r="F2017" t="str">
            <v>Actualización 2022 -I + MO 2023</v>
          </cell>
          <cell r="G2017" t="str">
            <v>PRECIOS IDU</v>
          </cell>
        </row>
        <row r="2018">
          <cell r="B2018">
            <v>10695</v>
          </cell>
          <cell r="C2018" t="str">
            <v>TUBO EN ACERO SCH 40 D= 1"</v>
          </cell>
          <cell r="D2018" t="str">
            <v>ML</v>
          </cell>
          <cell r="E2018">
            <v>25400</v>
          </cell>
          <cell r="F2018" t="str">
            <v>Actualización 2022 -I + MO 2023</v>
          </cell>
          <cell r="G2018" t="str">
            <v>PRECIOS IDU</v>
          </cell>
        </row>
        <row r="2019">
          <cell r="B2019">
            <v>10696</v>
          </cell>
          <cell r="C2019" t="str">
            <v>TUBO EN ACERO SCH 40 D= 1 1/2"</v>
          </cell>
          <cell r="D2019" t="str">
            <v>ML</v>
          </cell>
          <cell r="E2019">
            <v>40079</v>
          </cell>
          <cell r="F2019" t="str">
            <v>Actualización 2022 -I + MO 2023</v>
          </cell>
          <cell r="G2019" t="str">
            <v>PRECIOS IDU</v>
          </cell>
        </row>
        <row r="2020">
          <cell r="B2020">
            <v>10697</v>
          </cell>
          <cell r="C2020" t="str">
            <v>SEÑAL VERTICAL INFORMATIVA CICLORUTA (D= 45cm x 45cm) CON PLAQUETA. INCLUYE POSTE. LÁMINA CALIBRE 16 PINTADA POR UNA CARA CON PINTURA ELECTROSTÁTICA</v>
          </cell>
          <cell r="D2020" t="str">
            <v>UN</v>
          </cell>
          <cell r="E2020">
            <v>493850</v>
          </cell>
          <cell r="F2020" t="str">
            <v>Actualización 2022 -I + MO 2023</v>
          </cell>
          <cell r="G2020" t="str">
            <v>PRECIOS IDU</v>
          </cell>
        </row>
        <row r="2021">
          <cell r="B2021">
            <v>10698</v>
          </cell>
          <cell r="C2021" t="str">
            <v>SEÑAL VERTICAL GRUPO DE REGLAMENTARIAS TIPO CIRCULO (D= 60cm). INCLUYE POSTE.</v>
          </cell>
          <cell r="D2021" t="str">
            <v>UN</v>
          </cell>
          <cell r="E2021">
            <v>428400</v>
          </cell>
          <cell r="F2021" t="str">
            <v>Actualización 2022 -I + MO 2023</v>
          </cell>
          <cell r="G2021" t="str">
            <v>PRECIOS IDU</v>
          </cell>
        </row>
        <row r="2022">
          <cell r="B2022">
            <v>10699</v>
          </cell>
          <cell r="C2022" t="str">
            <v>SEÑAL VERTICAL GRUPO DE REGLAMENTARIAS TIPO CIRCULO (D= 60cm). CON PLAQUETA. INCLUYE POSTE. REFLECTIVO GRADO ING. CON ÁNGULO DE 2" x 1/4" x 3m LÁMINA CAL. 16 PINTADA UNA CARA PINTURA ELECTROSTATICA</v>
          </cell>
          <cell r="D2022" t="str">
            <v>UN</v>
          </cell>
          <cell r="E2022">
            <v>428400</v>
          </cell>
          <cell r="F2022" t="str">
            <v>Actualización 2022 -I + MO 2023</v>
          </cell>
          <cell r="G2022" t="str">
            <v>PRECIOS IDU</v>
          </cell>
        </row>
        <row r="2023">
          <cell r="B2023">
            <v>10700</v>
          </cell>
          <cell r="C2023" t="str">
            <v>CODO 90° PVC ALCANTARILLADO D=8"</v>
          </cell>
          <cell r="D2023" t="str">
            <v>UN</v>
          </cell>
          <cell r="E2023">
            <v>155000</v>
          </cell>
          <cell r="F2023" t="str">
            <v>Actualización 2022 -I + MO 2023</v>
          </cell>
          <cell r="G2023" t="str">
            <v>PRECIOS IDU</v>
          </cell>
        </row>
        <row r="2024">
          <cell r="B2024">
            <v>10706</v>
          </cell>
          <cell r="C2024" t="str">
            <v>PERNOS ROSCADO EN "U" PARA TUBERÍA D=3"</v>
          </cell>
          <cell r="D2024" t="str">
            <v>UN</v>
          </cell>
          <cell r="E2024">
            <v>9813</v>
          </cell>
          <cell r="F2024" t="str">
            <v>Actualización 2022 -I + MO 2023</v>
          </cell>
          <cell r="G2024" t="str">
            <v>PRECIOS IDU</v>
          </cell>
        </row>
        <row r="2025">
          <cell r="B2025">
            <v>10710</v>
          </cell>
          <cell r="C2025" t="str">
            <v>POSTE TIPO MÁSTIL T1 (3.80m) EN TUBO SCH 40 GALVANIZADO Y PINTADO</v>
          </cell>
          <cell r="D2025" t="str">
            <v>UN</v>
          </cell>
          <cell r="E2025">
            <v>2343236</v>
          </cell>
          <cell r="F2025" t="str">
            <v>Actualización 2022 -I + MO 2023</v>
          </cell>
          <cell r="G2025" t="str">
            <v>PRECIOS IDU</v>
          </cell>
        </row>
        <row r="2026">
          <cell r="B2026">
            <v>10712</v>
          </cell>
          <cell r="C2026" t="str">
            <v>TAPA VALVULA TIPO CHOROTE TRAFICO PESADO</v>
          </cell>
          <cell r="D2026" t="str">
            <v>UN</v>
          </cell>
          <cell r="E2026">
            <v>436334</v>
          </cell>
          <cell r="F2026" t="str">
            <v>Actualización 2022 -I + MO 2023</v>
          </cell>
          <cell r="G2026" t="str">
            <v>PRECIOS IDU</v>
          </cell>
        </row>
        <row r="2027">
          <cell r="B2027">
            <v>10723</v>
          </cell>
          <cell r="C2027" t="str">
            <v>AGUA - E. COLI</v>
          </cell>
          <cell r="D2027" t="str">
            <v>MUESTRA</v>
          </cell>
          <cell r="E2027">
            <v>39270</v>
          </cell>
          <cell r="F2027" t="str">
            <v>Actualización 2022 -I + MO 2023</v>
          </cell>
          <cell r="G2027" t="str">
            <v>PRECIOS IDU</v>
          </cell>
        </row>
        <row r="2028">
          <cell r="B2028">
            <v>10728</v>
          </cell>
          <cell r="C2028" t="str">
            <v>AGUA - COLOR APARENTE</v>
          </cell>
          <cell r="D2028" t="str">
            <v>MUESTRA</v>
          </cell>
          <cell r="E2028">
            <v>13479</v>
          </cell>
          <cell r="F2028" t="str">
            <v>Actualización 2022 -I + MO 2023</v>
          </cell>
          <cell r="G2028" t="str">
            <v>PRECIOS IDU</v>
          </cell>
        </row>
        <row r="2029">
          <cell r="B2029">
            <v>10733</v>
          </cell>
          <cell r="C2029" t="str">
            <v>VALVULA COMPUERTA ELASTICA HD DN D=12" PVC L.F.</v>
          </cell>
          <cell r="D2029" t="str">
            <v>UN</v>
          </cell>
          <cell r="E2029">
            <v>4625133</v>
          </cell>
          <cell r="F2029" t="str">
            <v>Actualización 2022 -I + MO 2023</v>
          </cell>
          <cell r="G2029" t="str">
            <v>PRECIOS IDU</v>
          </cell>
        </row>
        <row r="2030">
          <cell r="B2030">
            <v>10734</v>
          </cell>
          <cell r="C2030" t="str">
            <v>VALVULA COMPUERTA ELASTICA HD DN D=8" PVC L.F.</v>
          </cell>
          <cell r="D2030" t="str">
            <v>UN</v>
          </cell>
          <cell r="E2030">
            <v>2651320</v>
          </cell>
          <cell r="F2030" t="str">
            <v>Actualización 2022 -I + MO 2023</v>
          </cell>
          <cell r="G2030" t="str">
            <v>PRECIOS IDU</v>
          </cell>
        </row>
        <row r="2031">
          <cell r="B2031">
            <v>10736</v>
          </cell>
          <cell r="C2031" t="str">
            <v>VALVULA COMPUERTA ELASTICA HD DN D=6" PVC L.F.</v>
          </cell>
          <cell r="D2031" t="str">
            <v>UN</v>
          </cell>
          <cell r="E2031">
            <v>1666000</v>
          </cell>
          <cell r="F2031" t="str">
            <v>Actualización 2022 -I + MO 2023</v>
          </cell>
          <cell r="G2031" t="str">
            <v>PRECIOS IDU</v>
          </cell>
        </row>
        <row r="2032">
          <cell r="B2032">
            <v>10737</v>
          </cell>
          <cell r="C2032" t="str">
            <v>VALVULA COMPUERTA ELASTICA HD DN D=4" PVC L.F.</v>
          </cell>
          <cell r="D2032" t="str">
            <v>UN</v>
          </cell>
          <cell r="E2032">
            <v>938910</v>
          </cell>
          <cell r="F2032" t="str">
            <v>Actualización 2022 -I + MO 2023</v>
          </cell>
          <cell r="G2032" t="str">
            <v>PRECIOS IDU</v>
          </cell>
        </row>
        <row r="2033">
          <cell r="B2033">
            <v>10754</v>
          </cell>
          <cell r="C2033" t="str">
            <v>REDUCCIÓN EXCÉNTRICA HD 27" x 24". Br PN10 x Br CL 125</v>
          </cell>
          <cell r="D2033" t="str">
            <v>UN</v>
          </cell>
          <cell r="E2033">
            <v>10975095</v>
          </cell>
          <cell r="F2033" t="str">
            <v>Actualización 2022 -I + MO 2023</v>
          </cell>
          <cell r="G2033" t="str">
            <v>PRECIOS IDU</v>
          </cell>
        </row>
        <row r="2034">
          <cell r="B2034">
            <v>10755</v>
          </cell>
          <cell r="C2034" t="str">
            <v>UNIÓN JUNTA DE DESMONTAJE TIPO DRESSER Ø 4" 150 PSI</v>
          </cell>
          <cell r="D2034" t="str">
            <v>UN</v>
          </cell>
          <cell r="E2034">
            <v>295083</v>
          </cell>
          <cell r="F2034" t="str">
            <v>Actualización 2022 -I + MO 2023</v>
          </cell>
          <cell r="G2034" t="str">
            <v>PRECIOS IDU</v>
          </cell>
        </row>
        <row r="2035">
          <cell r="B2035">
            <v>10756</v>
          </cell>
          <cell r="C2035" t="str">
            <v>VÁLVULA DE CHEQUE DE 4" 150 PSI EXTREMOS BRIDADOS.</v>
          </cell>
          <cell r="D2035" t="str">
            <v>UN</v>
          </cell>
          <cell r="E2035">
            <v>1110666</v>
          </cell>
          <cell r="F2035" t="str">
            <v>Actualización 2022 -I + MO 2023</v>
          </cell>
          <cell r="G2035" t="str">
            <v>PRECIOS IDU</v>
          </cell>
        </row>
        <row r="2036">
          <cell r="B2036">
            <v>10757</v>
          </cell>
          <cell r="C2036" t="str">
            <v>VÁLVULA VENTOSA HD COMBINADA TRIPLE ACCIÓN (TRIPLE EFECTO) D=3" EXTREMO EN BRIDA CLASE 150</v>
          </cell>
          <cell r="D2036" t="str">
            <v>UN</v>
          </cell>
          <cell r="E2036">
            <v>1044937</v>
          </cell>
          <cell r="F2036" t="str">
            <v>Actualización 2022 -I + MO 2023</v>
          </cell>
          <cell r="G2036" t="str">
            <v>PRECIOS IDU</v>
          </cell>
        </row>
        <row r="2037">
          <cell r="B2037">
            <v>10758</v>
          </cell>
          <cell r="C2037" t="str">
            <v>VÁLVULA COMPUERTA ELÁSTICA EXTREMOS BRIDADOS. D=3"  150 PSI (VASTAGO ASCENDENTE)</v>
          </cell>
          <cell r="D2037" t="str">
            <v>UN</v>
          </cell>
          <cell r="E2037">
            <v>912334</v>
          </cell>
          <cell r="F2037" t="str">
            <v>Actualización 2022 -I + MO 2023</v>
          </cell>
          <cell r="G2037" t="str">
            <v>PRECIOS IDU</v>
          </cell>
        </row>
        <row r="2038">
          <cell r="B2038">
            <v>10767</v>
          </cell>
          <cell r="C2038" t="str">
            <v>PINTURA DE TRÁFICO ESPESOR SECO 4mils PARA SEÑALIZACIÓN DE PISO EN PUERTA CORREDIZA SENCILLA, SEGÚN MANUAL DE IMAGEN DE TRANSMILENIO - Incluye suministro y aplicación</v>
          </cell>
          <cell r="D2038" t="str">
            <v>M2</v>
          </cell>
          <cell r="E2038">
            <v>125977</v>
          </cell>
          <cell r="F2038" t="str">
            <v>Actualización 2022 -I + MO 2023</v>
          </cell>
          <cell r="G2038" t="str">
            <v>PRECIOS IDU</v>
          </cell>
        </row>
        <row r="2039">
          <cell r="B2039">
            <v>10768</v>
          </cell>
          <cell r="C2039" t="str">
            <v>PINTURA DE TRÁFICO ESPESOR SECO 4mils PARA SEÑALIZACIÓN DE PISO EN PUERTA CORREDIZA TELESCÓPICA, SEGÚN MANUAL DE IMAGEN DE TRANSMILENIO - Incluye suministro y aplicación</v>
          </cell>
          <cell r="D2039" t="str">
            <v>UN</v>
          </cell>
          <cell r="E2039">
            <v>180565</v>
          </cell>
          <cell r="F2039" t="str">
            <v>Actualización 2022 -I + MO 2023</v>
          </cell>
          <cell r="G2039" t="str">
            <v>PRECIOS IDU</v>
          </cell>
        </row>
        <row r="2040">
          <cell r="B2040">
            <v>10770</v>
          </cell>
          <cell r="C2040" t="str">
            <v>SEÑAL TIPO DE FRECUENCIA EN LÁMINA, RECUBRIMIENTO POR AMBAS CARAS EN PELÍCULA REFLECTORA GRADO INGENIERÍA AZUL PARA EL FONDO Y BLANCO PARA NÚMERO O LETRA. SEGÚN MANUAL DE IMAGEN TRANSMILENIO.</v>
          </cell>
          <cell r="D2040" t="str">
            <v>UN</v>
          </cell>
          <cell r="E2040">
            <v>83747</v>
          </cell>
          <cell r="F2040" t="str">
            <v>Actualización 2022 -I + MO 2023</v>
          </cell>
          <cell r="G2040" t="str">
            <v>PRECIOS IDU</v>
          </cell>
        </row>
        <row r="2041">
          <cell r="B2041">
            <v>10774</v>
          </cell>
          <cell r="C2041" t="str">
            <v>RUTEROS MONTAJE RUTA FÁCIL EN VINILO CON ADHESIVO EN VINILO FUNDIDO 32cm x 16cm SOBRE IMPRESIÓN. SEGÚN MANUAL DE IMAGEN TRANSMILENIO. SUMINISTRO E INSTALACIÓN</v>
          </cell>
          <cell r="D2041" t="str">
            <v>UN</v>
          </cell>
          <cell r="E2041">
            <v>71249</v>
          </cell>
          <cell r="F2041" t="str">
            <v>Actualización 2022 -I + MO 2023</v>
          </cell>
          <cell r="G2041" t="str">
            <v>PRECIOS IDU</v>
          </cell>
        </row>
        <row r="2042">
          <cell r="B2042">
            <v>10776</v>
          </cell>
          <cell r="C2042" t="str">
            <v>RUTEROS MONTANTE SERVICIOS Y HORARIOS + INFORMACIÓN + RIELES. SEGÚN MANUAL DE IMAGEN TRANSMILENIO. SUMINISTRO E INSTALACIÓN.</v>
          </cell>
          <cell r="D2042" t="str">
            <v>UN</v>
          </cell>
          <cell r="E2042">
            <v>86234</v>
          </cell>
          <cell r="F2042" t="str">
            <v>Actualización 2022 -I + MO 2023</v>
          </cell>
          <cell r="G2042" t="str">
            <v>PRECIOS IDU</v>
          </cell>
        </row>
        <row r="2043">
          <cell r="B2043">
            <v>10777</v>
          </cell>
          <cell r="C2043" t="str">
            <v>YEE REDUCIDA PVC SANITARIA 4" x 3"</v>
          </cell>
          <cell r="D2043" t="str">
            <v>UN</v>
          </cell>
          <cell r="E2043">
            <v>28371</v>
          </cell>
          <cell r="F2043" t="str">
            <v>Actualización 2022 -I + MO 2023</v>
          </cell>
          <cell r="G2043">
            <v>28371</v>
          </cell>
        </row>
        <row r="2044">
          <cell r="B2044">
            <v>10783</v>
          </cell>
          <cell r="C2044" t="str">
            <v>CONDUCTORES DE ALUMINIO 4X(1X2/0) AWG AISLADO HFFR 600 V C.A.</v>
          </cell>
          <cell r="D2044" t="str">
            <v>ML</v>
          </cell>
          <cell r="E2044">
            <v>6624</v>
          </cell>
          <cell r="F2044" t="str">
            <v>Actualización 2022 -I + MO 2023</v>
          </cell>
          <cell r="G2044" t="str">
            <v>PRECIOS IDU</v>
          </cell>
        </row>
        <row r="2045">
          <cell r="B2045">
            <v>10787</v>
          </cell>
          <cell r="C2045" t="str">
            <v>SIFON PVC 135° D=3"</v>
          </cell>
          <cell r="D2045" t="str">
            <v>UN</v>
          </cell>
          <cell r="E2045">
            <v>13459</v>
          </cell>
          <cell r="F2045" t="str">
            <v>Actualización 2022 -I + MO 2023</v>
          </cell>
          <cell r="G2045" t="str">
            <v>PRECIOS IDU</v>
          </cell>
        </row>
        <row r="2046">
          <cell r="B2046">
            <v>10788</v>
          </cell>
          <cell r="C2046" t="str">
            <v>BARRA SOPORTE BAÑO MOVILIDAD REDUCIDA</v>
          </cell>
          <cell r="D2046" t="str">
            <v>UN</v>
          </cell>
          <cell r="E2046">
            <v>291550</v>
          </cell>
          <cell r="F2046" t="str">
            <v>Actualización 2022 -I + MO 2023</v>
          </cell>
          <cell r="G2046" t="str">
            <v>PRECIOS IDU</v>
          </cell>
        </row>
        <row r="2047">
          <cell r="B2047">
            <v>10790</v>
          </cell>
          <cell r="C2047" t="str">
            <v>PUERTA METÁLICA CON REJILLA DE 0.80 m x 2.10 m.</v>
          </cell>
          <cell r="D2047" t="str">
            <v>M2</v>
          </cell>
          <cell r="E2047">
            <v>409930</v>
          </cell>
          <cell r="F2047" t="str">
            <v>Actualización 2022 -I + MO 2023</v>
          </cell>
          <cell r="G2047" t="str">
            <v>PRECIOS IDU</v>
          </cell>
        </row>
        <row r="2048">
          <cell r="B2048">
            <v>10792</v>
          </cell>
          <cell r="C2048" t="str">
            <v>LUMINARIA PANEL LED 1.20 X 0.30MT. INSTALADA EN EL TECHO. INCLUYE SUMINISTRO E INSTALACIÓN, 42W 120V C.A 4396LM</v>
          </cell>
          <cell r="D2048" t="str">
            <v>UN</v>
          </cell>
          <cell r="E2048">
            <v>107171</v>
          </cell>
          <cell r="F2048" t="str">
            <v>Actualización 2022 -I + MO 2023</v>
          </cell>
          <cell r="G2048" t="str">
            <v>PRECIOS IDU</v>
          </cell>
        </row>
        <row r="2049">
          <cell r="B2049">
            <v>10794</v>
          </cell>
          <cell r="C2049" t="str">
            <v>SIFON PVC 135° D=4"</v>
          </cell>
          <cell r="D2049" t="str">
            <v>UN</v>
          </cell>
          <cell r="E2049">
            <v>29417</v>
          </cell>
          <cell r="F2049" t="str">
            <v>Actualización 2022 -I + MO 2023</v>
          </cell>
          <cell r="G2049" t="str">
            <v>PRECIOS IDU</v>
          </cell>
        </row>
        <row r="2050">
          <cell r="B2050">
            <v>10795</v>
          </cell>
          <cell r="C2050" t="str">
            <v>LUMINARIA PANEL LED 60 X 60CM. INSTALADA EN EL TECHO. INCLUYE SUMINISTRO E INSTALACIÓN, 33W 120V C.A 3520LM</v>
          </cell>
          <cell r="D2050" t="str">
            <v>UN</v>
          </cell>
          <cell r="E2050">
            <v>74327</v>
          </cell>
          <cell r="F2050" t="str">
            <v>Actualización 2022 -I + MO 2023</v>
          </cell>
          <cell r="G2050" t="str">
            <v>PRECIOS IDU</v>
          </cell>
        </row>
        <row r="2051">
          <cell r="B2051">
            <v>10796</v>
          </cell>
          <cell r="C2051" t="str">
            <v>LUMINARIA PANEL LED  REDONDO INSTALADA EN EL TECHO. INCLUYE SUMINISTRO E INSTALACIÓN, 12W 120V C.A 710LM</v>
          </cell>
          <cell r="D2051" t="str">
            <v>UN</v>
          </cell>
          <cell r="E2051">
            <v>11688</v>
          </cell>
          <cell r="F2051" t="str">
            <v>Actualización 2022 -I + MO 2023</v>
          </cell>
          <cell r="G2051" t="str">
            <v>PRECIOS IDU</v>
          </cell>
        </row>
        <row r="2052">
          <cell r="B2052">
            <v>10808</v>
          </cell>
          <cell r="C2052" t="str">
            <v>ACCESORIOS DE INSTALACIÓN ADICIONALES: CONDULETAS, CONECTORES, RECTOS, ADAPTADOR PVC A EMT, CAJAS METÁLICAS 5800 ENTRE OTROS</v>
          </cell>
          <cell r="D2052" t="str">
            <v>UN</v>
          </cell>
          <cell r="E2052">
            <v>57257</v>
          </cell>
          <cell r="F2052" t="str">
            <v>Actualización 2022 -I + MO 2023</v>
          </cell>
          <cell r="G2052" t="str">
            <v>PRECIOS IDU</v>
          </cell>
        </row>
        <row r="2053">
          <cell r="B2053">
            <v>10813</v>
          </cell>
          <cell r="C2053" t="str">
            <v>CODO 90° PVC E.L.  D= 2"</v>
          </cell>
          <cell r="D2053" t="str">
            <v>UN</v>
          </cell>
          <cell r="E2053">
            <v>14420</v>
          </cell>
          <cell r="F2053" t="str">
            <v>Actualización 2022 -I + MO 2023</v>
          </cell>
          <cell r="G2053" t="str">
            <v>PRECIOS IDU</v>
          </cell>
        </row>
        <row r="2054">
          <cell r="B2054">
            <v>10822</v>
          </cell>
          <cell r="C2054" t="str">
            <v>LUMINARIA LED I, 16 LED, RA03SIM, 21W, 4000°K  100-227 V</v>
          </cell>
          <cell r="D2054" t="str">
            <v>UN</v>
          </cell>
          <cell r="E2054">
            <v>1007405</v>
          </cell>
          <cell r="F2054" t="str">
            <v>Actualización 2022 -I + MO 2023</v>
          </cell>
          <cell r="G2054">
            <v>1007405</v>
          </cell>
        </row>
        <row r="2055">
          <cell r="B2055">
            <v>10824</v>
          </cell>
          <cell r="C2055" t="str">
            <v>UPS 2.0 KVA</v>
          </cell>
          <cell r="D2055" t="str">
            <v>UN</v>
          </cell>
          <cell r="E2055">
            <v>1654100</v>
          </cell>
          <cell r="F2055" t="str">
            <v>Actualización 2022 -I + MO 2023</v>
          </cell>
          <cell r="G2055" t="str">
            <v>PRECIOS IDU</v>
          </cell>
        </row>
        <row r="2056">
          <cell r="B2056">
            <v>10825</v>
          </cell>
          <cell r="C2056" t="str">
            <v>ESPECIES DE JARDINERÍA PORTE BAJO (CINTAS)</v>
          </cell>
          <cell r="D2056" t="str">
            <v>M2</v>
          </cell>
          <cell r="E2056">
            <v>58500</v>
          </cell>
          <cell r="F2056" t="str">
            <v>Actualización 2022 -I + MO 2023</v>
          </cell>
          <cell r="G2056" t="str">
            <v>PRECIOS IDU</v>
          </cell>
        </row>
        <row r="2057">
          <cell r="B2057">
            <v>10830</v>
          </cell>
          <cell r="C2057" t="str">
            <v>ESPECIES DE JARDINERÍA PORTE ALTO (GARRAS DE CANGURO)</v>
          </cell>
          <cell r="D2057" t="str">
            <v>M2</v>
          </cell>
          <cell r="E2057">
            <v>65000</v>
          </cell>
          <cell r="F2057" t="str">
            <v>Actualización 2022 -I + MO 2023</v>
          </cell>
          <cell r="G2057" t="str">
            <v>PRECIOS IDU</v>
          </cell>
        </row>
        <row r="2058">
          <cell r="B2058">
            <v>10836</v>
          </cell>
          <cell r="C2058" t="str">
            <v>POSTE METALICO GALVANIZADO EN CALIENTE H=14m CON BRAZO SENCILLO</v>
          </cell>
          <cell r="D2058" t="str">
            <v>UN</v>
          </cell>
          <cell r="E2058">
            <v>4736446</v>
          </cell>
          <cell r="F2058" t="str">
            <v>Actualización 2022 -I + MO 2023</v>
          </cell>
          <cell r="G2058" t="str">
            <v>PRECIOS IDU</v>
          </cell>
        </row>
        <row r="2059">
          <cell r="B2059">
            <v>10842</v>
          </cell>
          <cell r="C2059" t="str">
            <v>CONECTOR TIPO CUÑA</v>
          </cell>
          <cell r="D2059" t="str">
            <v>UN</v>
          </cell>
          <cell r="E2059">
            <v>14994</v>
          </cell>
          <cell r="F2059" t="str">
            <v>Actualización 2022 -I + MO 2023</v>
          </cell>
          <cell r="G2059" t="str">
            <v>PRECIOS IDU</v>
          </cell>
        </row>
        <row r="2060">
          <cell r="B2060">
            <v>10847</v>
          </cell>
          <cell r="C2060" t="str">
            <v>POSTE METALICO GALVANIZADO EN CALIENTE H=14m CON BRAZO DOBLE PROPOSITO DE 1.5m</v>
          </cell>
          <cell r="D2060" t="str">
            <v>UN</v>
          </cell>
          <cell r="E2060">
            <v>4788690</v>
          </cell>
          <cell r="F2060" t="str">
            <v>Actualización 2022 -I + MO 2023</v>
          </cell>
          <cell r="G2060" t="str">
            <v>PRECIOS IDU</v>
          </cell>
        </row>
        <row r="2061">
          <cell r="B2061">
            <v>10848</v>
          </cell>
          <cell r="C2061" t="str">
            <v>CURVA DE ACERO GALVANIZADA DE 4" X 90°</v>
          </cell>
          <cell r="D2061" t="str">
            <v>ML</v>
          </cell>
          <cell r="E2061">
            <v>67116</v>
          </cell>
          <cell r="F2061" t="str">
            <v>Actualización 2022 -I + MO 2023</v>
          </cell>
          <cell r="G2061" t="str">
            <v>PRECIOS IDU</v>
          </cell>
        </row>
        <row r="2062">
          <cell r="B2062">
            <v>10849</v>
          </cell>
          <cell r="C2062" t="str">
            <v>UNIÓN GALVANIZADA DE 4"</v>
          </cell>
          <cell r="D2062" t="str">
            <v>ML</v>
          </cell>
          <cell r="E2062">
            <v>39679</v>
          </cell>
          <cell r="F2062" t="str">
            <v>Actualización 2022 -I + MO 2023</v>
          </cell>
          <cell r="G2062" t="str">
            <v>PRECIOS IDU</v>
          </cell>
        </row>
        <row r="2063">
          <cell r="B2063">
            <v>10850</v>
          </cell>
          <cell r="C2063" t="str">
            <v>ABRAZADERA DE UNA SALIDA PARA SUJECIÓN DE CABLES AL POSTE</v>
          </cell>
          <cell r="D2063" t="str">
            <v>ML</v>
          </cell>
          <cell r="E2063">
            <v>11932</v>
          </cell>
          <cell r="F2063" t="str">
            <v>Actualización 2022 -I + MO 2023</v>
          </cell>
          <cell r="G2063" t="str">
            <v>PRECIOS IDU</v>
          </cell>
        </row>
        <row r="2064">
          <cell r="B2064">
            <v>10851</v>
          </cell>
          <cell r="C2064" t="str">
            <v>POSTE METALICO GALVANIZADO EN CALIENTE H=14m CON BRAZO TRIPLE PROPOSITO DE 1.5m</v>
          </cell>
          <cell r="D2064" t="str">
            <v>UN</v>
          </cell>
          <cell r="E2064">
            <v>3516843</v>
          </cell>
          <cell r="F2064" t="str">
            <v>Actualización 2022 -I + MO 2023</v>
          </cell>
          <cell r="G2064" t="str">
            <v>PRECIOS IDU</v>
          </cell>
        </row>
        <row r="2065">
          <cell r="B2065">
            <v>10852</v>
          </cell>
          <cell r="C2065" t="str">
            <v>LUMINARIA REALED IV 128 LED, RA02SII, 200W COMPLETA PARA ALUMBRADO PÚBLICO</v>
          </cell>
          <cell r="D2065" t="str">
            <v>UN</v>
          </cell>
          <cell r="E2065">
            <v>1446627</v>
          </cell>
          <cell r="F2065" t="str">
            <v>Actualización 2022 -I + MO 2023</v>
          </cell>
          <cell r="G2065" t="str">
            <v>PRECIOS IDU</v>
          </cell>
        </row>
        <row r="2066">
          <cell r="B2066">
            <v>10854</v>
          </cell>
          <cell r="C2066" t="str">
            <v>CIMBRA DE SOPORTE. FORZA ANDAMIOS Y FORZA ACERO LOSA</v>
          </cell>
          <cell r="D2066" t="str">
            <v>M2/DIA</v>
          </cell>
          <cell r="E2066">
            <v>4760</v>
          </cell>
          <cell r="F2066" t="str">
            <v>Actualización 2022 -I + MO 2023</v>
          </cell>
          <cell r="G2066" t="str">
            <v>PRECIOS IDU</v>
          </cell>
        </row>
        <row r="2067">
          <cell r="B2067">
            <v>10855</v>
          </cell>
          <cell r="C2067" t="str">
            <v>CAJA METÁLICA DE PASO 30cmX30cmX10cm</v>
          </cell>
          <cell r="D2067" t="str">
            <v>UN</v>
          </cell>
          <cell r="E2067">
            <v>49266</v>
          </cell>
          <cell r="F2067" t="str">
            <v>Actualización 2022 -I + MO 2023</v>
          </cell>
          <cell r="G2067" t="str">
            <v>PRECIOS IDU</v>
          </cell>
        </row>
        <row r="2068">
          <cell r="B2068">
            <v>10862</v>
          </cell>
          <cell r="C2068" t="str">
            <v>CAJA DE EMPALME PARA 12 HILOS MÍNIMO</v>
          </cell>
          <cell r="D2068" t="str">
            <v>UN</v>
          </cell>
          <cell r="E2068">
            <v>355375</v>
          </cell>
          <cell r="F2068" t="str">
            <v>Actualización 2022 -I + MO 2023</v>
          </cell>
          <cell r="G2068" t="str">
            <v>PRECIOS IDU</v>
          </cell>
        </row>
        <row r="2069">
          <cell r="B2069">
            <v>10863</v>
          </cell>
          <cell r="C2069" t="str">
            <v>OTDR FIBRA ÓPTICA ALQUILER</v>
          </cell>
          <cell r="D2069" t="str">
            <v>DIA</v>
          </cell>
          <cell r="E2069">
            <v>54994</v>
          </cell>
          <cell r="F2069" t="str">
            <v>Actualización 2022 -I + MO 2023</v>
          </cell>
          <cell r="G2069" t="str">
            <v>PRECIOS IDU</v>
          </cell>
        </row>
        <row r="2070">
          <cell r="B2070">
            <v>10864</v>
          </cell>
          <cell r="C2070" t="str">
            <v>FUSIONADOR DE FIBRA ÓPTICA ALQUILER</v>
          </cell>
          <cell r="D2070" t="str">
            <v>DIA</v>
          </cell>
          <cell r="E2070">
            <v>54994</v>
          </cell>
          <cell r="F2070" t="str">
            <v>Actualización 2022 -I + MO 2023</v>
          </cell>
          <cell r="G2070" t="str">
            <v>PRECIOS IDU</v>
          </cell>
        </row>
        <row r="2071">
          <cell r="B2071">
            <v>10872</v>
          </cell>
          <cell r="C2071" t="str">
            <v>TABLERO TRIFASICO CON PUERTA Y ESPACIO PARA TOTALIZADOR DE 24 CIRCUITOS CON BARRAJE DE 225A-BARRA NEUTRO-BARRA TIERRA-CHAPA Y LLAVE.</v>
          </cell>
          <cell r="D2071" t="str">
            <v>UN</v>
          </cell>
          <cell r="E2071">
            <v>410441</v>
          </cell>
          <cell r="F2071" t="str">
            <v>Actualización 2022 -I + MO 2023</v>
          </cell>
          <cell r="G2071" t="str">
            <v>PRECIOS IDU</v>
          </cell>
        </row>
        <row r="2072">
          <cell r="B2072">
            <v>10876</v>
          </cell>
          <cell r="C2072" t="str">
            <v>POSTE METÁLICO AP, H=21M CON CANASTA DE ANCLAJE, CANASTA DE MANTENIMIENTO, SOPORTE PARA LUMINARIAS, LÍNEA DE VIDA Y PELDAÑOS. INCLUYE TRANSPORTE AL PORTAL AMÉRICAS</v>
          </cell>
          <cell r="D2072" t="str">
            <v>UN</v>
          </cell>
          <cell r="E2072">
            <v>12657666</v>
          </cell>
          <cell r="F2072" t="str">
            <v>Actualización 2022 -I + MO 2023</v>
          </cell>
          <cell r="G2072">
            <v>12657664</v>
          </cell>
        </row>
        <row r="2073">
          <cell r="B2073">
            <v>10877</v>
          </cell>
          <cell r="C2073" t="str">
            <v>PROYECTOR LED PRO 600W 5000K, 120-277V, 6000 LM, CON DIFUSOR DE VIDRIO PLANO (INCLUYE ACCESORIOS DE FIJACION)</v>
          </cell>
          <cell r="D2073" t="str">
            <v>UN</v>
          </cell>
          <cell r="E2073">
            <v>3990800</v>
          </cell>
          <cell r="F2073" t="str">
            <v>Actualización 2022 -I + MO 2023</v>
          </cell>
          <cell r="G2073" t="str">
            <v>PRECIOS IDU</v>
          </cell>
        </row>
        <row r="2074">
          <cell r="B2074">
            <v>10878</v>
          </cell>
          <cell r="C2074" t="str">
            <v>TRAGANTE CÚPULA 4" x 3" PLÁSTICAS</v>
          </cell>
          <cell r="D2074" t="str">
            <v>UN</v>
          </cell>
          <cell r="E2074">
            <v>5640</v>
          </cell>
          <cell r="F2074" t="str">
            <v>Actualización 2022 -I + MO 2023</v>
          </cell>
          <cell r="G2074" t="str">
            <v>PRECIOS IDU</v>
          </cell>
        </row>
        <row r="2075">
          <cell r="B2075">
            <v>10880</v>
          </cell>
          <cell r="C2075" t="str">
            <v>MATERIAL GRANULAR TIPO B-400 PROVENIENTE DE CENTROS DE TRATAMIENTO Y/O APROVECHAMIENTO DE RCD</v>
          </cell>
          <cell r="D2075" t="str">
            <v>M3</v>
          </cell>
          <cell r="E2075">
            <v>19754</v>
          </cell>
          <cell r="F2075" t="str">
            <v>Actualización 2022 -I + MO 2023</v>
          </cell>
          <cell r="G2075" t="str">
            <v>PRECIOS IDU</v>
          </cell>
        </row>
        <row r="2076">
          <cell r="B2076">
            <v>10882</v>
          </cell>
          <cell r="C2076" t="str">
            <v>CABLE ALUMINIO AISLADO THHW, 500 KCMIL AA8000-CPT 600V 90°C CT</v>
          </cell>
          <cell r="D2076" t="str">
            <v>ML</v>
          </cell>
          <cell r="E2076">
            <v>27507</v>
          </cell>
          <cell r="F2076" t="str">
            <v>Actualización 2022 -I + MO 2023</v>
          </cell>
          <cell r="G2076" t="str">
            <v>PRECIOS IDU</v>
          </cell>
        </row>
        <row r="2077">
          <cell r="B2077">
            <v>10890</v>
          </cell>
          <cell r="C2077" t="str">
            <v>TUBERÍA DE ACERO D 1 1/2" (DN40), ASTM A53 GALVANIZADO ASTM A123, SCH10, SC, CLASE 150, CONEXIONES ROSCADAS NPT.</v>
          </cell>
          <cell r="D2077" t="str">
            <v>ML</v>
          </cell>
          <cell r="E2077">
            <v>45410</v>
          </cell>
          <cell r="F2077" t="str">
            <v>Actualización 2022 -I + MO 2023</v>
          </cell>
          <cell r="G2077" t="str">
            <v>PRECIOS IDU</v>
          </cell>
        </row>
        <row r="2078">
          <cell r="B2078">
            <v>10891</v>
          </cell>
          <cell r="C2078" t="str">
            <v>VÁLVULA ANTI-RETORNO, (CHEQUE CORTINA) TIPO SWING, D 1 1/2" (DN40), CLASE 150, CONEXIONES ROSCADAS NPT.</v>
          </cell>
          <cell r="D2078" t="str">
            <v>UN</v>
          </cell>
          <cell r="E2078">
            <v>89105</v>
          </cell>
          <cell r="F2078" t="str">
            <v>Actualización 2022 -I + MO 2023</v>
          </cell>
          <cell r="G2078" t="str">
            <v>PRECIOS IDU</v>
          </cell>
        </row>
        <row r="2079">
          <cell r="B2079">
            <v>10920</v>
          </cell>
          <cell r="C2079" t="str">
            <v>TEE BRIDADO, D 6"X6" (DN150), ASTM A126, GALVANIZADO ASTM A123, ASME B16.42, RF CLASE 150</v>
          </cell>
          <cell r="D2079" t="str">
            <v>UN</v>
          </cell>
          <cell r="E2079">
            <v>1134070</v>
          </cell>
          <cell r="F2079" t="str">
            <v>Actualización 2022 -I + MO 2023</v>
          </cell>
          <cell r="G2079">
            <v>1134070</v>
          </cell>
        </row>
        <row r="2080">
          <cell r="B2080">
            <v>10936</v>
          </cell>
          <cell r="C2080" t="str">
            <v>BRIDA FLANGLES SLIP-ON D= 3" ACERO SOLDABLE RF 150 LB. ANSI B16.5</v>
          </cell>
          <cell r="D2080" t="str">
            <v>UN</v>
          </cell>
          <cell r="E2080">
            <v>76454</v>
          </cell>
          <cell r="F2080" t="str">
            <v>Actualización 2022 -I + MO 2023</v>
          </cell>
          <cell r="G2080" t="str">
            <v>PRECIOS IDU</v>
          </cell>
        </row>
        <row r="2081">
          <cell r="B2081">
            <v>10937</v>
          </cell>
          <cell r="C2081" t="str">
            <v>BRIDA FLANGLES SLIP-ON D= 6" ACERO SOLDABLE RF 150 LB. ANSI B16.5</v>
          </cell>
          <cell r="D2081" t="str">
            <v>UN</v>
          </cell>
          <cell r="E2081">
            <v>104178</v>
          </cell>
          <cell r="F2081" t="str">
            <v>Actualización 2022 -I + MO 2023</v>
          </cell>
          <cell r="G2081" t="str">
            <v>PRECIOS IDU</v>
          </cell>
        </row>
        <row r="2082">
          <cell r="B2082">
            <v>10947</v>
          </cell>
          <cell r="C2082" t="str">
            <v>ACERO LISO  D= 1 1/2" A37 - ACERO DE TRANSFERENCIA</v>
          </cell>
          <cell r="D2082" t="str">
            <v>KG</v>
          </cell>
          <cell r="E2082">
            <v>3570</v>
          </cell>
          <cell r="F2082" t="str">
            <v>Actualización 2022 -I + MO 2023</v>
          </cell>
          <cell r="G2082" t="str">
            <v>PRECIOS IDU</v>
          </cell>
        </row>
        <row r="2083">
          <cell r="B2083">
            <v>10948</v>
          </cell>
          <cell r="C2083" t="str">
            <v>ACERO LISO  D= 1" A37 - ACERO DE TRANSFERENCIA</v>
          </cell>
          <cell r="D2083" t="str">
            <v>KG</v>
          </cell>
          <cell r="E2083">
            <v>3257</v>
          </cell>
          <cell r="F2083" t="str">
            <v>Actualización 2022 -I + MO 2023</v>
          </cell>
          <cell r="G2083" t="str">
            <v>PRECIOS IDU</v>
          </cell>
        </row>
        <row r="2084">
          <cell r="B2084">
            <v>10955</v>
          </cell>
          <cell r="C2084" t="str">
            <v>CAMIÓN APLICADOR DE VÍAS DOBLE CABINA DE 3.5 ton DE CAPACIDAD, CON EQUIPO DE APLICACIÓN DE DOS MAQUINAS DEMARCADORAS HIDRA AIRLESS HIDRAM 4000, UNA MAQUINA DEMARCADORA POWRLINE</v>
          </cell>
          <cell r="D2084" t="str">
            <v>DIA</v>
          </cell>
          <cell r="E2084">
            <v>4331600</v>
          </cell>
          <cell r="F2084" t="str">
            <v>Actualización 2022 -I + MO 2023</v>
          </cell>
          <cell r="G2084" t="str">
            <v>PRECIOS IDU</v>
          </cell>
        </row>
        <row r="2085">
          <cell r="B2085">
            <v>10957</v>
          </cell>
          <cell r="C2085" t="str">
            <v>MÉTODOS PARA MUESTREO Y ENSAYOS DE UNIDADES DE MAMPOSTERÍA Y OTROS PRODUCTOS DE ARCILLA. EFLORECENCIA. Norma técnica: NTC 4017 numeral 12.</v>
          </cell>
          <cell r="D2085" t="str">
            <v>UN</v>
          </cell>
          <cell r="E2085">
            <v>43600</v>
          </cell>
          <cell r="F2085" t="str">
            <v>Actualización 2022 -I + MO 2023</v>
          </cell>
          <cell r="G2085" t="str">
            <v>PRECIOS IDU</v>
          </cell>
        </row>
        <row r="2086">
          <cell r="B2086">
            <v>10958</v>
          </cell>
          <cell r="C2086" t="str">
            <v>MÉTODOS PARA MUESTREO Y ENSAYOS DE UNIDADES DE MAMPOSTERÍA Y OTROS PRODUCTOS DE ARCILLA. ABSORCIÓN DE AGUA. Norma técnica: NTC 4017 numeral 10.3.</v>
          </cell>
          <cell r="D2086" t="str">
            <v>UN</v>
          </cell>
          <cell r="E2086">
            <v>31401</v>
          </cell>
          <cell r="F2086" t="str">
            <v>Actualización 2022 -I + MO 2023</v>
          </cell>
          <cell r="G2086" t="str">
            <v>PRECIOS IDU</v>
          </cell>
        </row>
        <row r="2087">
          <cell r="B2087">
            <v>10959</v>
          </cell>
          <cell r="C2087" t="str">
            <v>MÉTODOS PARA MUESTREO Y ENSAYOS DE UNIDADES DE MAMPOSTERÍA Y OTROS PRODUCTOS DE ARCILLA. MEDICIÓN DEL ALABEO. Norma técnica: NTC 4017 numeral 19.</v>
          </cell>
          <cell r="D2087" t="str">
            <v>UN</v>
          </cell>
          <cell r="E2087">
            <v>34510</v>
          </cell>
          <cell r="F2087" t="str">
            <v>Actualización 2022 -I + MO 2023</v>
          </cell>
          <cell r="G2087" t="str">
            <v>PRECIOS IDU</v>
          </cell>
        </row>
        <row r="2088">
          <cell r="B2088">
            <v>10960</v>
          </cell>
          <cell r="C2088" t="str">
            <v>MÉTODOS PARA MUESTREO Y ENSAYOS DE UNIDADES DE MAMPOSTERÍA Y OTROS PRODUCTOS DE ARCILLA. RESISTENCIA A LA COMPRESIÓN. Norma técnica: NTC 4017 numeral 7.</v>
          </cell>
          <cell r="D2088" t="str">
            <v>UN</v>
          </cell>
          <cell r="E2088">
            <v>33320</v>
          </cell>
          <cell r="F2088" t="str">
            <v>Actualización 2022 -I + MO 2023</v>
          </cell>
          <cell r="G2088" t="str">
            <v>PRECIOS IDU</v>
          </cell>
        </row>
        <row r="2089">
          <cell r="B2089">
            <v>10961</v>
          </cell>
          <cell r="C2089" t="str">
            <v>MÉTODOS PARA MUESTREO Y ENSAYOS DE UNIDADES DE MAMPOSTERÍA Y OTROS PRODUCTOS DE ARCILLA. MEDICIÓN DEL TAMAÑO. Norma técnica: NTC 4017 numeral 18.</v>
          </cell>
          <cell r="D2089" t="str">
            <v>UN</v>
          </cell>
          <cell r="E2089">
            <v>18802</v>
          </cell>
          <cell r="F2089" t="str">
            <v>Actualización 2022 -I + MO 2023</v>
          </cell>
          <cell r="G2089" t="str">
            <v>PRECIOS IDU</v>
          </cell>
        </row>
        <row r="2090">
          <cell r="B2090">
            <v>10962</v>
          </cell>
          <cell r="C2090" t="str">
            <v>MEDICIONES (DIMENSIONES) DE LOSETAS DE CONCRETO PARA PAVIMENTOS. Norma técnica: NTC 4992 numeral 6.2.10.</v>
          </cell>
          <cell r="D2090" t="str">
            <v>UN</v>
          </cell>
          <cell r="E2090">
            <v>32725</v>
          </cell>
          <cell r="F2090" t="str">
            <v>Actualización 2022 -I + MO 2023</v>
          </cell>
          <cell r="G2090" t="str">
            <v>PRECIOS IDU</v>
          </cell>
        </row>
        <row r="2091">
          <cell r="B2091">
            <v>10963</v>
          </cell>
          <cell r="C2091" t="str">
            <v>PREFABRICADOS DE CONCRETO. MUESTREO Y ENSAYO DE PREFABRICADOS DE CONCRETO NO REFORZADOS, VIBROCOMPACTADOS. ABSORCIÓN DE AGUA. Norma técnica: NTC 4024 numeral 8.</v>
          </cell>
          <cell r="D2091" t="str">
            <v>UN</v>
          </cell>
          <cell r="E2091">
            <v>31401</v>
          </cell>
          <cell r="F2091" t="str">
            <v>Actualización 2022 -I + MO 2023</v>
          </cell>
          <cell r="G2091" t="str">
            <v>PRECIOS IDU</v>
          </cell>
        </row>
        <row r="2092">
          <cell r="B2092">
            <v>10964</v>
          </cell>
          <cell r="C2092" t="str">
            <v>ADOQUINES DE CONCRETO PARA PAVIMENTOS. MEDICIONES. Norma técnica: NTC 2017 numeral 6.2.</v>
          </cell>
          <cell r="D2092" t="str">
            <v>UN</v>
          </cell>
          <cell r="E2092">
            <v>32130</v>
          </cell>
          <cell r="F2092" t="str">
            <v>Actualización 2022 -I + MO 2023</v>
          </cell>
          <cell r="G2092" t="str">
            <v>PRECIOS IDU</v>
          </cell>
        </row>
        <row r="2093">
          <cell r="B2093">
            <v>10965</v>
          </cell>
          <cell r="C2093" t="str">
            <v>DETERMINACIÓN DE LA VISCOSIDAD DEL ASFALTO EMPLEANDO VISCOSÍMETROS CAPILARES DE VACÍO. Norma técnica: INV E – 716 - 13 ASTM D2171.</v>
          </cell>
          <cell r="D2093" t="str">
            <v>UN</v>
          </cell>
          <cell r="E2093">
            <v>202300</v>
          </cell>
          <cell r="F2093" t="str">
            <v>Actualización 2022 -I + MO 2023</v>
          </cell>
          <cell r="G2093" t="str">
            <v>PRECIOS IDU</v>
          </cell>
        </row>
        <row r="2094">
          <cell r="B2094">
            <v>10966</v>
          </cell>
          <cell r="C2094" t="str">
            <v>CARACTERIZACIÓN DE LAS MEZCLAS ASFÁLTICAS ABIERTAS POR MEDIO DEL ENSAYO CANTABRO DE PÉRDIDA POR DESGASTE. Norma técnica: INV E - 760 - 13 NLT 352.</v>
          </cell>
          <cell r="D2094" t="str">
            <v>UN</v>
          </cell>
          <cell r="E2094">
            <v>100793</v>
          </cell>
          <cell r="F2094" t="str">
            <v>Actualización 2022 -I + MO 2023</v>
          </cell>
          <cell r="G2094" t="str">
            <v>PRECIOS IDU</v>
          </cell>
        </row>
        <row r="2095">
          <cell r="B2095">
            <v>10967</v>
          </cell>
          <cell r="C2095" t="str">
            <v>DISEÑO DE MEZCLAS DE AGREGADOS CON CEMENTO ASFÁLTICO ESPUMADO. COMPACTACIÓN DE 6 PROBETAS. Norma técnica: INV E – 785 - 13.</v>
          </cell>
          <cell r="D2095" t="str">
            <v>UN</v>
          </cell>
          <cell r="E2095">
            <v>773000</v>
          </cell>
          <cell r="F2095" t="str">
            <v>Actualización 2022 -I + MO 2023</v>
          </cell>
          <cell r="G2095" t="str">
            <v>PRECIOS IDU</v>
          </cell>
        </row>
        <row r="2096">
          <cell r="B2096">
            <v>10968</v>
          </cell>
          <cell r="C2096" t="str">
            <v>EFECTO DEL AGUA SOBRE LAS MEZCLAS ASFÁLTICAS SUELTAS. Norma técnica:  INV E – 757 - 13.</v>
          </cell>
          <cell r="D2096" t="str">
            <v>UN</v>
          </cell>
          <cell r="E2096">
            <v>117215</v>
          </cell>
          <cell r="F2096" t="str">
            <v>Actualización 2022 -I + MO 2023</v>
          </cell>
          <cell r="G2096" t="str">
            <v>PRECIOS IDU</v>
          </cell>
        </row>
        <row r="2097">
          <cell r="B2097">
            <v>10969</v>
          </cell>
          <cell r="C2097" t="str">
            <v>DETERMINACIÓN DEL POTENCIAL DE REACTIVIDAD ÁLCALI DEL AGREGADOS (MÉTODO DE LAS BARRAS DE MORTERO). Norma técnica: ASTM 1260.</v>
          </cell>
          <cell r="D2097" t="str">
            <v>UN</v>
          </cell>
          <cell r="E2097">
            <v>792897</v>
          </cell>
          <cell r="F2097" t="str">
            <v>Actualización 2022 -I + MO 2023</v>
          </cell>
          <cell r="G2097" t="str">
            <v>PRECIOS IDU</v>
          </cell>
        </row>
        <row r="2098">
          <cell r="B2098">
            <v>10971</v>
          </cell>
          <cell r="C2098" t="str">
            <v>ENSAYO DE PLACA CON CARGA ESTÁTICA NO REPETIDA SOBRE SUELOS Y CAPAS NO TRATADAS DE PAVIMENTOS, PARA EMPLEAR ENLA EVALUACIÓN Y EL DISEÑO DE PAVIMENTOS (NO INCLUYE TRANSPORTE NI VOLQUETA) - TOMA POR PU. Norma técnica : INV E 168-13.</v>
          </cell>
          <cell r="D2098" t="str">
            <v>UN</v>
          </cell>
          <cell r="E2098">
            <v>625345</v>
          </cell>
          <cell r="F2098" t="str">
            <v>Actualización 2022 -I + MO 2023</v>
          </cell>
          <cell r="G2098" t="str">
            <v>PRECIOS IDU</v>
          </cell>
        </row>
        <row r="2099">
          <cell r="B2099">
            <v>10972</v>
          </cell>
          <cell r="C2099" t="str">
            <v>DISEÑO DE MEZCLAS DE AGREGADOS, RECICLADOS O SIN RECICLAR, CON EMULSIÓN ASFÁLTICA, MEDIANTE EL MÉTODO DE INMERSIÓN – COMPRESIÓN (INCLUYE ELABORACIÓN DE PROBETAS). Norma técnica: INV E 622-13.</v>
          </cell>
          <cell r="D2099" t="str">
            <v>UN</v>
          </cell>
          <cell r="E2099">
            <v>2005150</v>
          </cell>
          <cell r="F2099" t="str">
            <v>Actualización 2022 -I + MO 2023</v>
          </cell>
          <cell r="G2099" t="str">
            <v>PRECIOS IDU</v>
          </cell>
        </row>
        <row r="2100">
          <cell r="B2100">
            <v>10973</v>
          </cell>
          <cell r="C2100" t="str">
            <v>TIEMPO DE FRAGUADO, DESVIACIÓN MÁXIMA RESPECTO DEL TIEMPO DE CONTROL (HORAS:MINUTOS). Norma técnica: ASTM C 403.</v>
          </cell>
          <cell r="D2100" t="str">
            <v>UN</v>
          </cell>
          <cell r="E2100">
            <v>257036</v>
          </cell>
          <cell r="F2100" t="str">
            <v>Actualización 2022 -I + MO 2023</v>
          </cell>
          <cell r="G2100" t="str">
            <v>PRECIOS IDU</v>
          </cell>
        </row>
        <row r="2101">
          <cell r="B2101">
            <v>10974</v>
          </cell>
          <cell r="C2101" t="str">
            <v>DETERMINACIÓN DE LA VELOCIDAD DE PULSO ULTRASONIDO A TRAVÉS DEL CONCRETO, POR ELEMENTO. Norma técnica: NTC 4325.</v>
          </cell>
          <cell r="D2101" t="str">
            <v>UN</v>
          </cell>
          <cell r="E2101">
            <v>130781</v>
          </cell>
          <cell r="F2101" t="str">
            <v>Actualización 2022 -I + MO 2023</v>
          </cell>
          <cell r="G2101" t="str">
            <v>PRECIOS IDU</v>
          </cell>
        </row>
        <row r="2102">
          <cell r="B2102">
            <v>10975</v>
          </cell>
          <cell r="C2102" t="str">
            <v>DENSIDAD, ABSORCIÓN Y VACÍOS EN CONCRETO ENDURECIDO. Norma técnica: NTC 5653-2008 ASTM C642.</v>
          </cell>
          <cell r="D2102" t="str">
            <v>UN</v>
          </cell>
          <cell r="E2102">
            <v>77350</v>
          </cell>
          <cell r="F2102" t="str">
            <v>Actualización 2022 -I + MO 2023</v>
          </cell>
          <cell r="G2102" t="str">
            <v>PRECIOS IDU</v>
          </cell>
        </row>
        <row r="2103">
          <cell r="B2103">
            <v>10976</v>
          </cell>
          <cell r="C2103" t="str">
            <v>BRIDA CIEGA EN ACERO D= 16". PRESIÓN DE TRABAJO= 150 PSI. No incluye espárragos, tuerca ni empaques. Norma de fabricación AWWA C 207 Clase D. Incluye Transporte.</v>
          </cell>
          <cell r="D2103" t="str">
            <v>UN</v>
          </cell>
          <cell r="E2103">
            <v>1483112</v>
          </cell>
          <cell r="F2103" t="str">
            <v>Actualización 2022 -I + MO 2023</v>
          </cell>
          <cell r="G2103" t="str">
            <v>PRECIOS IDU</v>
          </cell>
        </row>
        <row r="2104">
          <cell r="B2104">
            <v>10977</v>
          </cell>
          <cell r="C2104" t="str">
            <v>TEE PVC U.M. 8" X 4"</v>
          </cell>
          <cell r="D2104" t="str">
            <v>UN</v>
          </cell>
          <cell r="E2104">
            <v>906780</v>
          </cell>
          <cell r="F2104" t="str">
            <v>Actualización 2022 -I + MO 2023</v>
          </cell>
          <cell r="G2104" t="str">
            <v>PRECIOS IDU</v>
          </cell>
        </row>
        <row r="2105">
          <cell r="B2105">
            <v>10987</v>
          </cell>
          <cell r="C2105" t="str">
            <v>BRIDA CIEGA EN ACERO (HD) D= 2". PRESIÓN DE TRABAJO= 150 PSI. No incluye espárragos, tuerca ni empaques. Incluye Transporte.</v>
          </cell>
          <cell r="D2105" t="str">
            <v>UN</v>
          </cell>
          <cell r="E2105">
            <v>82110</v>
          </cell>
          <cell r="F2105" t="str">
            <v>Actualización 2022 -I + MO 2023</v>
          </cell>
          <cell r="G2105" t="str">
            <v>PRECIOS IDU</v>
          </cell>
        </row>
        <row r="2106">
          <cell r="B2106">
            <v>10988</v>
          </cell>
          <cell r="C2106" t="str">
            <v>BRIDA CIEGA EN ACERO (HD) D= 4". PRESIÓN DE TRABAJO= 150 PSI. No incluye espárragos, tuerca ni empaques. Incluye Transporte, Incluye IVA.</v>
          </cell>
          <cell r="D2106" t="str">
            <v>UN</v>
          </cell>
          <cell r="E2106">
            <v>195160</v>
          </cell>
          <cell r="F2106" t="str">
            <v>Actualización 2022 -I + MO 2023</v>
          </cell>
          <cell r="G2106">
            <v>195160</v>
          </cell>
        </row>
        <row r="2107">
          <cell r="B2107">
            <v>10989</v>
          </cell>
          <cell r="C2107" t="str">
            <v>BRIDA CIEGA EN ACERO (HD) D= 12". PRESIÓN DE TRABAJO= 150 PSI. No incluye espárragos, tuerca ni empaques. Incluye Transporte, Incluye IVA.</v>
          </cell>
          <cell r="D2107" t="str">
            <v>UN</v>
          </cell>
          <cell r="E2107">
            <v>885872</v>
          </cell>
          <cell r="F2107" t="str">
            <v>Actualización 2022 -I + MO 2023</v>
          </cell>
          <cell r="G2107" t="str">
            <v>PRECIOS IDU</v>
          </cell>
        </row>
        <row r="2108">
          <cell r="B2108">
            <v>10992</v>
          </cell>
          <cell r="C2108" t="str">
            <v>CODO 90° Ø4" EN HIERRO GALVANIZADO</v>
          </cell>
          <cell r="D2108" t="str">
            <v>UN</v>
          </cell>
          <cell r="E2108">
            <v>149680</v>
          </cell>
          <cell r="F2108" t="str">
            <v>Actualización 2022 -I + MO 2023</v>
          </cell>
          <cell r="G2108" t="str">
            <v>PRECIOS IDU</v>
          </cell>
        </row>
        <row r="2109">
          <cell r="B2109">
            <v>10995</v>
          </cell>
          <cell r="C2109" t="str">
            <v>MEDICIÓN DE PERFIL TRANSVERSAL PARA DETERMINACIÓN DEL AHUELLAMIENTO (100 M)</v>
          </cell>
          <cell r="D2109" t="str">
            <v>UN</v>
          </cell>
          <cell r="E2109">
            <v>29750</v>
          </cell>
          <cell r="F2109" t="str">
            <v>Actualización 2022 -I + MO 2023</v>
          </cell>
          <cell r="G2109" t="str">
            <v>PRECIOS IDU</v>
          </cell>
        </row>
        <row r="2110">
          <cell r="B2110">
            <v>10996</v>
          </cell>
          <cell r="C2110" t="str">
            <v>APIQUE MANUAL HASTA 2 M DE 1.5 M X 1.5 M - RELLENO Y ADECUACIÓN DEL SITIO - INCLUYE TRANSPORTE</v>
          </cell>
          <cell r="D2110" t="str">
            <v>UN</v>
          </cell>
          <cell r="E2110">
            <v>273700</v>
          </cell>
          <cell r="F2110" t="str">
            <v>Actualización 2022 -I + MO 2023</v>
          </cell>
          <cell r="G2110" t="str">
            <v>PRECIOS IDU</v>
          </cell>
        </row>
        <row r="2111">
          <cell r="B2111">
            <v>11007</v>
          </cell>
          <cell r="C2111" t="str">
            <v>TUBO (PERFIL TUBULAR) GALVANIZADO DE DIÁMETRO 3" ESPESOR 2.3 mm</v>
          </cell>
          <cell r="D2111" t="str">
            <v>ML</v>
          </cell>
          <cell r="E2111">
            <v>45545</v>
          </cell>
          <cell r="F2111" t="str">
            <v>Actualización 2022 -I + MO 2023</v>
          </cell>
          <cell r="G2111" t="str">
            <v>PRECIOS IDU</v>
          </cell>
        </row>
        <row r="2112">
          <cell r="B2112">
            <v>11008</v>
          </cell>
          <cell r="C2112" t="str">
            <v>FRESADO DE PAVIMENTO - INCLUYE FRESADORA, OPERARIO Y COMBUSTIBLE. Incluye agua, puntas. No incluye transporte de maquinaria, transporte del fresado ni disposición final. A TODO COSTO</v>
          </cell>
          <cell r="D2112" t="str">
            <v>M3</v>
          </cell>
          <cell r="E2112">
            <v>88227</v>
          </cell>
          <cell r="F2112" t="str">
            <v>Actualización 2022 -I + MO 2023</v>
          </cell>
          <cell r="G2112" t="str">
            <v>PRECIOS IDU</v>
          </cell>
        </row>
        <row r="2113">
          <cell r="B2113">
            <v>11026</v>
          </cell>
          <cell r="C2113" t="str">
            <v>BASE GRANULAR CLASE C - Gr1 (BGC_Gr1)</v>
          </cell>
          <cell r="D2113" t="str">
            <v>M3</v>
          </cell>
          <cell r="E2113">
            <v>58310</v>
          </cell>
          <cell r="F2113" t="str">
            <v>Actualización 2022 -I + MO 2023</v>
          </cell>
          <cell r="G2113" t="str">
            <v>PRECIOS IDU</v>
          </cell>
        </row>
        <row r="2114">
          <cell r="B2114">
            <v>11027</v>
          </cell>
          <cell r="C2114" t="str">
            <v>BASE GRANULAR CLASE C - Gr2 (BGC_Gr2)</v>
          </cell>
          <cell r="D2114" t="str">
            <v>M3</v>
          </cell>
          <cell r="E2114">
            <v>64260</v>
          </cell>
          <cell r="F2114" t="str">
            <v>Actualización 2022 -I + MO 2023</v>
          </cell>
          <cell r="G2114" t="str">
            <v>PRECIOS IDU</v>
          </cell>
        </row>
        <row r="2115">
          <cell r="B2115">
            <v>11028</v>
          </cell>
          <cell r="C2115" t="str">
            <v>BASE GRANULAR CLASE B - Gr1 (BGB_Gr1)</v>
          </cell>
          <cell r="D2115" t="str">
            <v>M3</v>
          </cell>
          <cell r="E2115">
            <v>67949</v>
          </cell>
          <cell r="F2115" t="str">
            <v>Actualización 2022 -I + MO 2023</v>
          </cell>
          <cell r="G2115" t="str">
            <v>PRECIOS IDU</v>
          </cell>
        </row>
        <row r="2116">
          <cell r="B2116">
            <v>11029</v>
          </cell>
          <cell r="C2116" t="str">
            <v>BASE GRANULAR CLASE B - Gr2 (BGB_Gr2)</v>
          </cell>
          <cell r="D2116" t="str">
            <v>M3</v>
          </cell>
          <cell r="E2116">
            <v>69020</v>
          </cell>
          <cell r="F2116" t="str">
            <v>Actualización 2022 -I + MO 2023</v>
          </cell>
          <cell r="G2116" t="str">
            <v>PRECIOS IDU</v>
          </cell>
        </row>
        <row r="2117">
          <cell r="B2117">
            <v>11030</v>
          </cell>
          <cell r="C2117" t="str">
            <v>BASE GRANULAR CLASE A - Gr1 (BGA_Gr1)</v>
          </cell>
          <cell r="D2117" t="str">
            <v>M3</v>
          </cell>
          <cell r="E2117">
            <v>71400</v>
          </cell>
          <cell r="F2117" t="str">
            <v>Actualización 2022 -I + MO 2023</v>
          </cell>
          <cell r="G2117" t="str">
            <v>PRECIOS IDU</v>
          </cell>
        </row>
        <row r="2118">
          <cell r="B2118">
            <v>11031</v>
          </cell>
          <cell r="C2118" t="str">
            <v>BASE GRANULAR CLASE A - Gr2 (BGA_Gr2)</v>
          </cell>
          <cell r="D2118" t="str">
            <v>M3</v>
          </cell>
          <cell r="E2118">
            <v>71400</v>
          </cell>
          <cell r="F2118" t="str">
            <v>Actualización 2022 -I + MO 2023</v>
          </cell>
          <cell r="G2118" t="str">
            <v>PRECIOS IDU</v>
          </cell>
        </row>
        <row r="2119">
          <cell r="B2119">
            <v>11032</v>
          </cell>
          <cell r="C2119" t="str">
            <v>SUBBASE GRANULAR CLASE C - Gr1 (SBGC_Gr1)</v>
          </cell>
          <cell r="D2119" t="str">
            <v>M3</v>
          </cell>
          <cell r="E2119">
            <v>55930</v>
          </cell>
          <cell r="F2119" t="str">
            <v>Actualización 2022 -I + MO 2023</v>
          </cell>
          <cell r="G2119" t="str">
            <v>PRECIOS IDU</v>
          </cell>
        </row>
        <row r="2120">
          <cell r="B2120">
            <v>11033</v>
          </cell>
          <cell r="C2120" t="str">
            <v>SUBBASE GRANULAR CLASE C - Gr2 (SBGC_Gr2)</v>
          </cell>
          <cell r="D2120" t="str">
            <v>M3</v>
          </cell>
          <cell r="E2120">
            <v>55930</v>
          </cell>
          <cell r="F2120" t="str">
            <v>Actualización 2022 -I + MO 2023</v>
          </cell>
          <cell r="G2120" t="str">
            <v>PRECIOS IDU</v>
          </cell>
        </row>
        <row r="2121">
          <cell r="B2121">
            <v>11034</v>
          </cell>
          <cell r="C2121" t="str">
            <v>SUBBASE GRANULAR CLASE B - Gr1 (SBGB_Gr1)</v>
          </cell>
          <cell r="D2121" t="str">
            <v>M3</v>
          </cell>
          <cell r="E2121">
            <v>63368</v>
          </cell>
          <cell r="F2121" t="str">
            <v>Actualización 2022 -I + MO 2023</v>
          </cell>
          <cell r="G2121" t="str">
            <v>PRECIOS IDU</v>
          </cell>
        </row>
        <row r="2122">
          <cell r="B2122">
            <v>11035</v>
          </cell>
          <cell r="C2122" t="str">
            <v>SUBBASE GRANULAR CLASE B - Gr2 (SBGB_Gr2)</v>
          </cell>
          <cell r="D2122" t="str">
            <v>M3</v>
          </cell>
          <cell r="E2122">
            <v>59500</v>
          </cell>
          <cell r="F2122" t="str">
            <v>Actualización 2022 -I + MO 2023</v>
          </cell>
          <cell r="G2122" t="str">
            <v>PRECIOS IDU</v>
          </cell>
        </row>
        <row r="2123">
          <cell r="B2123">
            <v>11036</v>
          </cell>
          <cell r="C2123" t="str">
            <v>SUBBASE GRANULAR CLASE A - Gr1 (SBGA_Gr1)</v>
          </cell>
          <cell r="D2123" t="str">
            <v>M3</v>
          </cell>
          <cell r="E2123">
            <v>57120</v>
          </cell>
          <cell r="F2123" t="str">
            <v>Actualización 2022 -I + MO 2023</v>
          </cell>
          <cell r="G2123" t="str">
            <v>PRECIOS IDU</v>
          </cell>
        </row>
        <row r="2124">
          <cell r="B2124">
            <v>11037</v>
          </cell>
          <cell r="C2124" t="str">
            <v>SUBBASE GRANULAR CLASE A - Gr2 (SBGA_Gr2)</v>
          </cell>
          <cell r="D2124" t="str">
            <v>M3</v>
          </cell>
          <cell r="E2124">
            <v>59500</v>
          </cell>
          <cell r="F2124" t="str">
            <v>Actualización 2022 -I + MO 2023</v>
          </cell>
          <cell r="G2124" t="str">
            <v>PRECIOS IDU</v>
          </cell>
        </row>
        <row r="2125">
          <cell r="B2125">
            <v>11038</v>
          </cell>
          <cell r="C2125" t="str">
            <v>MATERIAL ADECUADO</v>
          </cell>
          <cell r="D2125" t="str">
            <v>M3</v>
          </cell>
          <cell r="E2125">
            <v>12495</v>
          </cell>
          <cell r="F2125" t="str">
            <v>Actualización 2022 -I + MO 2023</v>
          </cell>
          <cell r="G2125" t="str">
            <v>PRECIOS IDU</v>
          </cell>
        </row>
        <row r="2126">
          <cell r="B2126">
            <v>11039</v>
          </cell>
          <cell r="C2126" t="str">
            <v>MATERIAL TOLERABLE</v>
          </cell>
          <cell r="D2126" t="str">
            <v>M3</v>
          </cell>
          <cell r="E2126">
            <v>11305</v>
          </cell>
          <cell r="F2126" t="str">
            <v>Actualización 2022 -I + MO 2023</v>
          </cell>
          <cell r="G2126" t="str">
            <v>PRECIOS IDU</v>
          </cell>
        </row>
        <row r="2127">
          <cell r="B2127">
            <v>11057</v>
          </cell>
          <cell r="C2127" t="str">
            <v>GEOCELDA</v>
          </cell>
          <cell r="D2127" t="str">
            <v>M2</v>
          </cell>
          <cell r="E2127">
            <v>55145</v>
          </cell>
          <cell r="F2127" t="str">
            <v>Actualización 2022 -I + MO 2023</v>
          </cell>
          <cell r="G2127" t="str">
            <v>PRECIOS IDU</v>
          </cell>
        </row>
        <row r="2128">
          <cell r="B2128">
            <v>11074</v>
          </cell>
          <cell r="C2128" t="str">
            <v>GRÚA TELESCÓPICA MOVIL - CARGA MÁXIMA DE 55 A 64 TONELADAS - INCLUYE TRANSPORTE DE IDA Y VUELTA, COMBUSTIBLE Y OPERARIO</v>
          </cell>
          <cell r="D2128" t="str">
            <v>HR</v>
          </cell>
          <cell r="E2128">
            <v>416500</v>
          </cell>
          <cell r="F2128" t="str">
            <v>Actualización 2022 -I + MO 2023</v>
          </cell>
          <cell r="G2128" t="str">
            <v>PRECIOS IDU</v>
          </cell>
        </row>
        <row r="2129">
          <cell r="B2129">
            <v>11080</v>
          </cell>
          <cell r="C2129" t="str">
            <v>MEZCLA ASFÁLTICA EN CALIENTE DENSA MD10 CON CEMENTO ASFÁLTICO TIPO II</v>
          </cell>
          <cell r="D2129" t="str">
            <v>M3</v>
          </cell>
          <cell r="E2129">
            <v>704480</v>
          </cell>
          <cell r="F2129" t="str">
            <v>Actualización 2022 -I + MO 2023</v>
          </cell>
          <cell r="G2129" t="str">
            <v>PRECIOS IDU</v>
          </cell>
        </row>
        <row r="2130">
          <cell r="B2130">
            <v>11081</v>
          </cell>
          <cell r="C2130" t="str">
            <v>MEZCLA ASFÁLTICA EN CALIENTE DENSA MD12 CON CEMENTO ASFÁLTICO TIPO II</v>
          </cell>
          <cell r="D2130" t="str">
            <v>M3</v>
          </cell>
          <cell r="E2130">
            <v>673780</v>
          </cell>
          <cell r="F2130" t="str">
            <v>Actualización 2022 -I + MO 2023</v>
          </cell>
          <cell r="G2130">
            <v>673780</v>
          </cell>
        </row>
        <row r="2131">
          <cell r="B2131">
            <v>11082</v>
          </cell>
          <cell r="C2131" t="str">
            <v>MEZCLA ASFÁLTICA EN CALIENTE DENSA MD20 CON CEMENTO ASFÁLTICO TIPO II</v>
          </cell>
          <cell r="D2131" t="str">
            <v>M3</v>
          </cell>
          <cell r="E2131">
            <v>672181</v>
          </cell>
          <cell r="F2131" t="str">
            <v>Actualización 2022 -I + MO 2023</v>
          </cell>
          <cell r="G2131" t="str">
            <v>PRECIOS IDU</v>
          </cell>
        </row>
        <row r="2132">
          <cell r="B2132">
            <v>11083</v>
          </cell>
          <cell r="C2132" t="str">
            <v>EXTINTOR x 10 LB</v>
          </cell>
          <cell r="D2132" t="str">
            <v>UN</v>
          </cell>
          <cell r="E2132">
            <v>38900</v>
          </cell>
          <cell r="F2132" t="str">
            <v>Actualización 2022 -I + MO 2023</v>
          </cell>
          <cell r="G2132" t="str">
            <v>PRECIOS IDU</v>
          </cell>
        </row>
        <row r="2133">
          <cell r="B2133">
            <v>11084</v>
          </cell>
          <cell r="C2133" t="str">
            <v>CAMILLA EN FIBRA CON ARNÉS - INMOVILIZADOR Y SEÑAL</v>
          </cell>
          <cell r="D2133" t="str">
            <v>UN</v>
          </cell>
          <cell r="E2133">
            <v>159900</v>
          </cell>
          <cell r="F2133" t="str">
            <v>Actualización 2022 -I + MO 2023</v>
          </cell>
          <cell r="G2133" t="str">
            <v>PRECIOS IDU</v>
          </cell>
        </row>
        <row r="2134">
          <cell r="B2134">
            <v>11085</v>
          </cell>
          <cell r="C2134" t="str">
            <v>VALLA DE 3.0m x 6.0m CON ESTRUCTURA METÁLICA - ESTRUCTURA TIPO VALLA EN CERCHA + BANNER. Incluye suministro e instalación. Impresión 720 DPI; Tintas para exteriores.</v>
          </cell>
          <cell r="D2134" t="str">
            <v>UN</v>
          </cell>
          <cell r="E2134">
            <v>4545714</v>
          </cell>
          <cell r="F2134" t="str">
            <v>Actualización 2022 -I + MO 2023</v>
          </cell>
          <cell r="G2134" t="str">
            <v>PRECIOS IDU</v>
          </cell>
        </row>
        <row r="2135">
          <cell r="B2135">
            <v>11086</v>
          </cell>
          <cell r="C2135" t="str">
            <v>VALLA MÓVIL DE 1.20m x 1.20m EN LÁMINA GALVANIZADA CALIBRE 20, ÁNGULO EN HIERRO DE 2 x 1-1/8" IMPRESO EN VINILO ADHESIVO. Incluye suministro e instalación. Impresión 720 DPI; Tintas para exteriores.</v>
          </cell>
          <cell r="D2135" t="str">
            <v>UN</v>
          </cell>
          <cell r="E2135">
            <v>382737</v>
          </cell>
          <cell r="F2135" t="str">
            <v>Actualización 2022 -I + MO 2023</v>
          </cell>
          <cell r="G2135" t="str">
            <v>PRECIOS IDU</v>
          </cell>
        </row>
        <row r="2136">
          <cell r="B2136">
            <v>11089</v>
          </cell>
          <cell r="C2136" t="str">
            <v>SELLADOR ELÁSTICO UNIVERSAL DE ALTO DESEMPEÑO (300 cc)</v>
          </cell>
          <cell r="D2136" t="str">
            <v>UN</v>
          </cell>
          <cell r="E2136">
            <v>24300</v>
          </cell>
          <cell r="F2136" t="str">
            <v>Actualización 2022 -I + MO 2023</v>
          </cell>
          <cell r="G2136" t="str">
            <v>PRECIOS IDU</v>
          </cell>
        </row>
        <row r="2137">
          <cell r="B2137">
            <v>11091</v>
          </cell>
          <cell r="C2137" t="str">
            <v>ADITIVOS INCURSORES DE AIRE</v>
          </cell>
          <cell r="D2137" t="str">
            <v>KG</v>
          </cell>
          <cell r="E2137">
            <v>3349</v>
          </cell>
          <cell r="F2137" t="str">
            <v>Actualización 2022 -I + MO 2023</v>
          </cell>
          <cell r="G2137" t="str">
            <v>PRECIOS IDU</v>
          </cell>
        </row>
        <row r="2138">
          <cell r="B2138">
            <v>11092</v>
          </cell>
          <cell r="C2138" t="str">
            <v>ADITIVO REDUCTOR DE AGUA</v>
          </cell>
          <cell r="D2138" t="str">
            <v>KG</v>
          </cell>
          <cell r="E2138">
            <v>8053</v>
          </cell>
          <cell r="F2138" t="str">
            <v>Actualización 2022 -I + MO 2023</v>
          </cell>
          <cell r="G2138" t="str">
            <v>PRECIOS IDU</v>
          </cell>
        </row>
        <row r="2139">
          <cell r="B2139">
            <v>11093</v>
          </cell>
          <cell r="C2139" t="str">
            <v>ADITIVO RETARDANTE</v>
          </cell>
          <cell r="D2139" t="str">
            <v>KG</v>
          </cell>
          <cell r="E2139">
            <v>7010</v>
          </cell>
          <cell r="F2139" t="str">
            <v>Actualización 2022 -I + MO 2023</v>
          </cell>
          <cell r="G2139" t="str">
            <v>PRECIOS IDU</v>
          </cell>
        </row>
        <row r="2140">
          <cell r="B2140">
            <v>11094</v>
          </cell>
          <cell r="C2140" t="str">
            <v>ADITIVO REDUCTOR DE AGUA Y RETARDANTE</v>
          </cell>
          <cell r="D2140" t="str">
            <v>KG</v>
          </cell>
          <cell r="E2140">
            <v>5795</v>
          </cell>
          <cell r="F2140" t="str">
            <v>Actualización 2022 -I + MO 2023</v>
          </cell>
          <cell r="G2140" t="str">
            <v>PRECIOS IDU</v>
          </cell>
        </row>
        <row r="2141">
          <cell r="B2141">
            <v>11096</v>
          </cell>
          <cell r="C2141" t="str">
            <v>ADITIVO REDUCTOR DE AGUA DE ALTO RANGO</v>
          </cell>
          <cell r="D2141" t="str">
            <v>KG</v>
          </cell>
          <cell r="E2141">
            <v>12553</v>
          </cell>
          <cell r="F2141" t="str">
            <v>Actualización 2022 -I + MO 2023</v>
          </cell>
          <cell r="G2141" t="str">
            <v>PRECIOS IDU</v>
          </cell>
        </row>
        <row r="2142">
          <cell r="B2142">
            <v>11097</v>
          </cell>
          <cell r="C2142" t="str">
            <v>ADITIVO REDUCTOR DE AGUA DE ALTO RANGO Y RETARDANTE</v>
          </cell>
          <cell r="D2142" t="str">
            <v>KG</v>
          </cell>
          <cell r="E2142">
            <v>12553</v>
          </cell>
          <cell r="F2142" t="str">
            <v>Actualización 2022 -I + MO 2023</v>
          </cell>
          <cell r="G2142" t="str">
            <v>PRECIOS IDU</v>
          </cell>
        </row>
        <row r="2143">
          <cell r="B2143">
            <v>11098</v>
          </cell>
          <cell r="C2143" t="str">
            <v>ADITIVO SUPERPLASTIFICANTE Y REDUCTOR DE AGUA DE ALTO PODER</v>
          </cell>
          <cell r="D2143" t="str">
            <v>KG</v>
          </cell>
          <cell r="E2143">
            <v>12553</v>
          </cell>
          <cell r="F2143" t="str">
            <v>Actualización 2022 -I + MO 2023</v>
          </cell>
          <cell r="G2143" t="str">
            <v>PRECIOS IDU</v>
          </cell>
        </row>
        <row r="2144">
          <cell r="B2144">
            <v>11101</v>
          </cell>
          <cell r="C2144" t="str">
            <v>PERFORACIÓN MECÁNICA POR PERCUSIÓN Y LAVADO EN SUELO BLANDO DE 0 a 10m. Incl descrip visual de estratos encontrados,lecturas de campo,tipo y prof. muestras recuperadas,datos nivel freático,SPT,Veleta</v>
          </cell>
          <cell r="D2144" t="str">
            <v>ML</v>
          </cell>
          <cell r="E2144">
            <v>78540</v>
          </cell>
          <cell r="F2144" t="str">
            <v>Actualización 2022 -I + MO 2023</v>
          </cell>
          <cell r="G2144" t="str">
            <v>PRECIOS IDU</v>
          </cell>
        </row>
        <row r="2145">
          <cell r="B2145">
            <v>11102</v>
          </cell>
          <cell r="C2145" t="str">
            <v>PERFORACIÓN MECÁNICA POR ROTACIÓN EN ROCA DE 0 a 10m. Incl recuperación continua muestras,descrip visual estratos encontrados,lecturas de campo,tipo y prof muestras recuperadas,SPT,Veleta de campo</v>
          </cell>
          <cell r="D2145" t="str">
            <v>ML</v>
          </cell>
          <cell r="E2145">
            <v>357000</v>
          </cell>
          <cell r="F2145" t="str">
            <v>Actualización 2022 -I + MO 2023</v>
          </cell>
          <cell r="G2145" t="str">
            <v>PRECIOS IDU</v>
          </cell>
        </row>
        <row r="2146">
          <cell r="B2146">
            <v>11103</v>
          </cell>
          <cell r="C2146" t="str">
            <v>PERFORACIÓN MECÁNICA POR ROTACIÓN EN COLUVIÓN/ALUVIÓN DE 0 a 10m. Incl recuperación continua muestras,descrip visual estrat encontrados,lecturas de campo,tipo y prof muestras recuperadas,SPT,Veleta</v>
          </cell>
          <cell r="D2146" t="str">
            <v>ML</v>
          </cell>
          <cell r="E2146">
            <v>416500</v>
          </cell>
          <cell r="F2146" t="str">
            <v>Actualización 2022 -I + MO 2023</v>
          </cell>
          <cell r="G2146" t="str">
            <v>PRECIOS IDU</v>
          </cell>
        </row>
        <row r="2147">
          <cell r="B2147">
            <v>11106</v>
          </cell>
          <cell r="C2147" t="str">
            <v>PERFORACIÓN MECÁNICA POR ROTACIÓN EN ROCA DE 0 a 30m. Incl recuperación continua muestras,descrip visual estratos encontrados,lecturas de campo,tipo y prof muestras recuperadas,SPT,Veleta de campo</v>
          </cell>
          <cell r="D2147" t="str">
            <v>ML</v>
          </cell>
          <cell r="E2147">
            <v>380800</v>
          </cell>
          <cell r="F2147" t="str">
            <v>Actualización 2022 -I + MO 2023</v>
          </cell>
          <cell r="G2147" t="str">
            <v>PRECIOS IDU</v>
          </cell>
        </row>
        <row r="2148">
          <cell r="B2148">
            <v>11107</v>
          </cell>
          <cell r="C2148" t="str">
            <v>PERFORACIÓN MECÁNICA POR ROTACIÓN EN COLUVIÓN/ALUVIÓN DE 0 a 30m. Incl recuperación continua muestras,descrip visual estrat encontrados,lecturas de campo,tipo y prof muestras recuperadas,SPT,Veleta</v>
          </cell>
          <cell r="D2148" t="str">
            <v>ML</v>
          </cell>
          <cell r="E2148">
            <v>606900</v>
          </cell>
          <cell r="F2148" t="str">
            <v>Actualización 2022 -I + MO 2023</v>
          </cell>
          <cell r="G2148" t="str">
            <v>PRECIOS IDU</v>
          </cell>
        </row>
        <row r="2149">
          <cell r="B2149">
            <v>11110</v>
          </cell>
          <cell r="C2149" t="str">
            <v>PERFORACIÓN MECÁNICA POR ROTACIÓN EN ROCA DE 0 a 50m. Incl recuperación continua muestras,descrip visual estratos encontrados,lecturas de campo,tipo y prof muestras recuperadas,SPT,Veleta de campo</v>
          </cell>
          <cell r="D2149" t="str">
            <v>ML</v>
          </cell>
          <cell r="E2149">
            <v>404600</v>
          </cell>
          <cell r="F2149" t="str">
            <v>Actualización 2022 -I + MO 2023</v>
          </cell>
          <cell r="G2149" t="str">
            <v>PRECIOS IDU</v>
          </cell>
        </row>
        <row r="2150">
          <cell r="B2150">
            <v>11114</v>
          </cell>
          <cell r="C2150" t="str">
            <v>PERFORACIÓN MECÁNICA POR ROTACIÓN EN ROCA DE 0 + 50m. Incl recuperación continua muestras,descrip visual estratos encontrados,lecturas de campo,tipo y prof muestras recuperadas,SPT,Veleta de campo</v>
          </cell>
          <cell r="D2150" t="str">
            <v>ML</v>
          </cell>
          <cell r="E2150">
            <v>428400</v>
          </cell>
          <cell r="F2150" t="str">
            <v>Actualización 2022 -I + MO 2023</v>
          </cell>
          <cell r="G2150" t="str">
            <v>PRECIOS IDU</v>
          </cell>
        </row>
        <row r="2151">
          <cell r="B2151">
            <v>11116</v>
          </cell>
          <cell r="C2151" t="str">
            <v>ENSAYO DE CPTU HASTA 30 METROS</v>
          </cell>
          <cell r="D2151" t="str">
            <v>ML</v>
          </cell>
          <cell r="E2151">
            <v>309400</v>
          </cell>
          <cell r="F2151" t="str">
            <v>Actualización 2022 -I + MO 2023</v>
          </cell>
          <cell r="G2151" t="str">
            <v>PRECIOS IDU</v>
          </cell>
        </row>
        <row r="2152">
          <cell r="B2152">
            <v>11117</v>
          </cell>
          <cell r="C2152" t="str">
            <v>ENSAYO DE CPTU HASTA 50 METROS</v>
          </cell>
          <cell r="D2152" t="str">
            <v>ML</v>
          </cell>
          <cell r="E2152">
            <v>333200</v>
          </cell>
          <cell r="F2152" t="str">
            <v>Actualización 2022 -I + MO 2023</v>
          </cell>
          <cell r="G2152" t="str">
            <v>PRECIOS IDU</v>
          </cell>
        </row>
        <row r="2153">
          <cell r="B2153">
            <v>11118</v>
          </cell>
          <cell r="C2153" t="str">
            <v>ENSAYO DE CPTUS HASTA 30 METROS  (CONO SÍSMICO SCPTu)</v>
          </cell>
          <cell r="D2153" t="str">
            <v>ML</v>
          </cell>
          <cell r="E2153">
            <v>333200</v>
          </cell>
          <cell r="F2153" t="str">
            <v>Actualización 2022 -I + MO 2023</v>
          </cell>
          <cell r="G2153" t="str">
            <v>PRECIOS IDU</v>
          </cell>
        </row>
        <row r="2154">
          <cell r="B2154">
            <v>11119</v>
          </cell>
          <cell r="C2154" t="str">
            <v>ENSAYO DE CPTUS HASTA 50 METROS  (CONO SÍSMICO SCPTu)</v>
          </cell>
          <cell r="D2154" t="str">
            <v>ML</v>
          </cell>
          <cell r="E2154">
            <v>357000</v>
          </cell>
          <cell r="F2154" t="str">
            <v>Actualización 2022 -I + MO 2023</v>
          </cell>
          <cell r="G2154" t="str">
            <v>PRECIOS IDU</v>
          </cell>
        </row>
        <row r="2155">
          <cell r="B2155">
            <v>11120</v>
          </cell>
          <cell r="C2155" t="str">
            <v>ENSAYO DE DOWNHOLE HASTA 30 METROS (Sin perforación, ni tubería de PVC)</v>
          </cell>
          <cell r="D2155" t="str">
            <v>UN</v>
          </cell>
          <cell r="E2155">
            <v>2142000</v>
          </cell>
          <cell r="F2155" t="str">
            <v>Actualización 2022 -I + MO 2023</v>
          </cell>
          <cell r="G2155" t="str">
            <v>PRECIOS IDU</v>
          </cell>
        </row>
        <row r="2156">
          <cell r="B2156">
            <v>11121</v>
          </cell>
          <cell r="C2156" t="str">
            <v>ENSAYO DE DOWNHOLE HASTA 50 METROS (Sin perforación, ni tubería de PVC)</v>
          </cell>
          <cell r="D2156" t="str">
            <v>UN</v>
          </cell>
          <cell r="E2156">
            <v>2856000</v>
          </cell>
          <cell r="F2156" t="str">
            <v>Actualización 2022 -I + MO 2023</v>
          </cell>
          <cell r="G2156" t="str">
            <v>PRECIOS IDU</v>
          </cell>
        </row>
        <row r="2157">
          <cell r="B2157">
            <v>11122</v>
          </cell>
          <cell r="C2157" t="str">
            <v>SISTEMA (SONDEO) ELÉCTRICO VERTICAL (30 metros de profundidad)</v>
          </cell>
          <cell r="D2157" t="str">
            <v>UN</v>
          </cell>
          <cell r="E2157">
            <v>1428000</v>
          </cell>
          <cell r="F2157" t="str">
            <v>Actualización 2022 -I + MO 2023</v>
          </cell>
          <cell r="G2157" t="str">
            <v>PRECIOS IDU</v>
          </cell>
        </row>
        <row r="2158">
          <cell r="B2158">
            <v>11125</v>
          </cell>
          <cell r="C2158" t="str">
            <v>CEMENTO ASFÁLTICO MODIFICADO CON POLÍMEROS TIPO III</v>
          </cell>
          <cell r="D2158" t="str">
            <v>KG</v>
          </cell>
          <cell r="E2158">
            <v>3225</v>
          </cell>
          <cell r="F2158" t="str">
            <v>Actualización 2022 -I + MO 2023</v>
          </cell>
          <cell r="G2158" t="str">
            <v>PRECIOS IDU</v>
          </cell>
        </row>
        <row r="2159">
          <cell r="B2159">
            <v>11127</v>
          </cell>
          <cell r="C2159" t="str">
            <v>CEMENTO ASFÁLTICO MODIFICADO CON POLÍMEROS TIPO V</v>
          </cell>
          <cell r="D2159" t="str">
            <v>KG</v>
          </cell>
          <cell r="E2159">
            <v>3268</v>
          </cell>
          <cell r="F2159" t="str">
            <v>Actualización 2022 -I + MO 2023</v>
          </cell>
          <cell r="G2159" t="str">
            <v>PRECIOS IDU</v>
          </cell>
        </row>
        <row r="2160">
          <cell r="B2160">
            <v>11135</v>
          </cell>
          <cell r="C2160" t="str">
            <v>INSTAL. Y PUESTA EN SERVICIO DE CONTROLADOR DE TRAFICO C900 EN BOGOTÁ, (Incl. transp. de controlador desde SDM hasta lugar instalación en Bogotá, M de O e IVA, No incl. suministro de Controlador</v>
          </cell>
          <cell r="D2160" t="str">
            <v>UN</v>
          </cell>
          <cell r="E2160">
            <v>4206174</v>
          </cell>
          <cell r="F2160" t="str">
            <v>Actualización 2022 -I + MO 2023</v>
          </cell>
          <cell r="G2160" t="str">
            <v>PRECIOS IDU</v>
          </cell>
        </row>
        <row r="2161">
          <cell r="B2161">
            <v>11136</v>
          </cell>
          <cell r="C2161" t="str">
            <v>DEFENSA VIAL METÁLICA en acero laminado en frío, vigas en forma doble honda o W, parales y separadores metálicos</v>
          </cell>
          <cell r="D2161" t="str">
            <v>ML</v>
          </cell>
          <cell r="E2161">
            <v>266560</v>
          </cell>
          <cell r="F2161" t="str">
            <v>Actualización 2022 -I + MO 2023</v>
          </cell>
          <cell r="G2161" t="str">
            <v>PRECIOS IDU</v>
          </cell>
        </row>
        <row r="2162">
          <cell r="B2162">
            <v>11137</v>
          </cell>
          <cell r="C2162" t="str">
            <v>LEVANTAMIENTO TOPOGRÁFICO A TODO COSTO. NIVEL DE COMPLEJIDAD ALTO. Incluye personal, equipos, costos operacionales, procesamiento y entrega de la información, todos los costos indirectos e IVA.</v>
          </cell>
          <cell r="D2162" t="str">
            <v>M2</v>
          </cell>
          <cell r="E2162">
            <v>1547</v>
          </cell>
          <cell r="F2162" t="str">
            <v>Actualización 2022 -I + MO 2023</v>
          </cell>
          <cell r="G2162" t="str">
            <v>PRECIOS IDU</v>
          </cell>
        </row>
        <row r="2163">
          <cell r="B2163">
            <v>11138</v>
          </cell>
          <cell r="C2163" t="str">
            <v>LEVANTAMIENTO TOPOGRÁFICO A TODO COSTO. NIVEL DE COMPLEJIDAD MEDIO. Incluye personal, equipos, costos operacionales, procesamiento y entrega de la información, todos los costos indirectos e IVA.</v>
          </cell>
          <cell r="D2163" t="str">
            <v>M2</v>
          </cell>
          <cell r="E2163">
            <v>1131</v>
          </cell>
          <cell r="F2163" t="str">
            <v>Actualización 2022 -I + MO 2023</v>
          </cell>
          <cell r="G2163" t="str">
            <v>PRECIOS IDU</v>
          </cell>
        </row>
        <row r="2164">
          <cell r="B2164">
            <v>11139</v>
          </cell>
          <cell r="C2164" t="str">
            <v>LEVANTAMIENTO TOPOGRÁFICO A TODO COSTO. NIVEL DE COMPLEJIDAD BAJO. Incluye personal, equipos, costos operacionales, procesamiento y entrega de la información, todos los costos indirectos e IVA.</v>
          </cell>
          <cell r="D2164" t="str">
            <v>M2</v>
          </cell>
          <cell r="E2164">
            <v>812</v>
          </cell>
          <cell r="F2164" t="str">
            <v>Actualización 2022 -I + MO 2023</v>
          </cell>
          <cell r="G2164" t="str">
            <v>PRECIOS IDU</v>
          </cell>
        </row>
        <row r="2165">
          <cell r="B2165">
            <v>11143</v>
          </cell>
          <cell r="C2165" t="str">
            <v>ALQUILER CEPILLO TEXTURIZADOR DE 1.20 m. Con tubo en aluminio de 1.85 m.</v>
          </cell>
          <cell r="D2165" t="str">
            <v>MES</v>
          </cell>
          <cell r="E2165">
            <v>515360</v>
          </cell>
          <cell r="F2165" t="str">
            <v>Actualización 2022 -I + MO 2023</v>
          </cell>
          <cell r="G2165" t="str">
            <v>PRECIOS IDU</v>
          </cell>
        </row>
        <row r="2166">
          <cell r="B2166">
            <v>11145</v>
          </cell>
          <cell r="C2166" t="str">
            <v>KIT SILLA YEE 250 x 200 PVC</v>
          </cell>
          <cell r="D2166" t="str">
            <v>UN</v>
          </cell>
          <cell r="E2166">
            <v>197792</v>
          </cell>
          <cell r="F2166" t="str">
            <v>Actualización 2022 -I + MO 2023</v>
          </cell>
          <cell r="G2166" t="str">
            <v>PRECIOS IDU</v>
          </cell>
        </row>
        <row r="2167">
          <cell r="B2167">
            <v>11146</v>
          </cell>
          <cell r="C2167" t="str">
            <v>KIT SILLA YEE 315 x 200 PVC</v>
          </cell>
          <cell r="D2167" t="str">
            <v>UN</v>
          </cell>
          <cell r="E2167">
            <v>279548</v>
          </cell>
          <cell r="F2167" t="str">
            <v>Actualización 2022 -I + MO 2023</v>
          </cell>
          <cell r="G2167" t="str">
            <v>PRECIOS IDU</v>
          </cell>
        </row>
        <row r="2168">
          <cell r="B2168">
            <v>11147</v>
          </cell>
          <cell r="C2168" t="str">
            <v>KIT SILLA YEE 400 x 200 PVC</v>
          </cell>
          <cell r="D2168" t="str">
            <v>UN</v>
          </cell>
          <cell r="E2168">
            <v>341357</v>
          </cell>
          <cell r="F2168" t="str">
            <v>Actualización 2022 -I + MO 2023</v>
          </cell>
          <cell r="G2168" t="str">
            <v>PRECIOS IDU</v>
          </cell>
        </row>
        <row r="2169">
          <cell r="B2169">
            <v>11148</v>
          </cell>
          <cell r="C2169" t="str">
            <v>KIT SILLA YEE 450 x 200 PVC</v>
          </cell>
          <cell r="D2169" t="str">
            <v>UN</v>
          </cell>
          <cell r="E2169">
            <v>363960</v>
          </cell>
          <cell r="F2169" t="str">
            <v>Actualización 2022 -I + MO 2023</v>
          </cell>
          <cell r="G2169" t="str">
            <v>PRECIOS IDU</v>
          </cell>
        </row>
        <row r="2170">
          <cell r="B2170">
            <v>11152</v>
          </cell>
          <cell r="C2170" t="str">
            <v>RUTEADORA PARA PAVIMENTOS - PROFUNDIDAD DE CORTE DE 30 A 50 MM</v>
          </cell>
          <cell r="D2170" t="str">
            <v>HR</v>
          </cell>
          <cell r="E2170">
            <v>5831</v>
          </cell>
          <cell r="F2170" t="str">
            <v>Actualización 2022 -I + MO 2023</v>
          </cell>
          <cell r="G2170" t="str">
            <v>PRECIOS IDU</v>
          </cell>
        </row>
        <row r="2171">
          <cell r="B2171">
            <v>11156</v>
          </cell>
          <cell r="C2171" t="str">
            <v>ANDAMIO CERTIFICADO MULTIDIRECCIONAL, 2 TORRES CON PASARELA DE 3 M, SECCIÓN  DE 2.07 X 2.07 M, ALTURA DE ANDAMIO 4 M</v>
          </cell>
          <cell r="D2171" t="str">
            <v>DIA</v>
          </cell>
          <cell r="E2171">
            <v>34827</v>
          </cell>
          <cell r="F2171" t="str">
            <v>Actualización 2022 -I + MO 2023</v>
          </cell>
          <cell r="G2171" t="str">
            <v>PRECIOS IDU</v>
          </cell>
        </row>
        <row r="2172">
          <cell r="B2172">
            <v>11161</v>
          </cell>
          <cell r="C2172" t="str">
            <v>TRATAMIENTO Y DISPOSICIÓN FINAL DE RESIDUOS PELIGROSOS</v>
          </cell>
          <cell r="D2172" t="str">
            <v>KG</v>
          </cell>
          <cell r="E2172">
            <v>952</v>
          </cell>
          <cell r="F2172" t="str">
            <v>Actualización 2022 -I + MO 2023</v>
          </cell>
          <cell r="G2172" t="str">
            <v>PRECIOS IDU</v>
          </cell>
        </row>
        <row r="2173">
          <cell r="B2173">
            <v>11162</v>
          </cell>
          <cell r="C2173" t="str">
            <v>CERRAMIENTO NYLOFOR 3D PRO Altura 2.00 m Fabricada en alambre de acero galvanizado de 5mm, recubierto con pintura de Poliéster Verde, de 4.75 mm de diámetro.Concreto de 3000 psi.</v>
          </cell>
          <cell r="D2173" t="str">
            <v>KG</v>
          </cell>
          <cell r="E2173">
            <v>334406</v>
          </cell>
          <cell r="F2173" t="str">
            <v>Actualización 2022 -I + MO 2023</v>
          </cell>
          <cell r="G2173">
            <v>334406</v>
          </cell>
        </row>
        <row r="2174">
          <cell r="B2174">
            <v>11164</v>
          </cell>
          <cell r="C2174" t="str">
            <v>MANIJA EN VARILLA LISA DE 1" EN ACERO A-37 ENMANTELADO CON TUBO PVC DE 1" x 1/4" CON PLATINA DE 1 1/2" x 1/4" SOLDADA</v>
          </cell>
          <cell r="D2174" t="str">
            <v>UN</v>
          </cell>
          <cell r="E2174">
            <v>37320</v>
          </cell>
          <cell r="F2174" t="str">
            <v>Actualización 2022 -I + MO 2023</v>
          </cell>
          <cell r="G2174" t="str">
            <v>PRECIOS IDU</v>
          </cell>
        </row>
        <row r="2175">
          <cell r="B2175">
            <v>11165</v>
          </cell>
          <cell r="C2175" t="str">
            <v>ESTOPEROLES METÁLICOS CON ESPIGO. INCLUYE SUMINISTRO E INSTALACIÓN.</v>
          </cell>
          <cell r="D2175" t="str">
            <v>UN</v>
          </cell>
          <cell r="E2175">
            <v>6025</v>
          </cell>
          <cell r="F2175" t="str">
            <v>Actualización 2022 -I + MO 2023</v>
          </cell>
          <cell r="G2175" t="str">
            <v>PRECIOS IDU</v>
          </cell>
        </row>
        <row r="2176">
          <cell r="B2176">
            <v>11167</v>
          </cell>
          <cell r="C2176" t="str">
            <v>TALADRO ROTOPERCUTOR MAYOR A 3/4"</v>
          </cell>
          <cell r="D2176" t="str">
            <v>HR</v>
          </cell>
          <cell r="E2176">
            <v>5355</v>
          </cell>
          <cell r="F2176" t="str">
            <v>Actualización 2022 -I + MO 2023</v>
          </cell>
          <cell r="G2176" t="str">
            <v>PRECIOS IDU</v>
          </cell>
        </row>
        <row r="2177">
          <cell r="B2177">
            <v>11169</v>
          </cell>
          <cell r="C2177" t="str">
            <v>REPARADUCTO PVC D=4" - DUCTO TELEFÓNICO</v>
          </cell>
          <cell r="D2177" t="str">
            <v>ML</v>
          </cell>
          <cell r="E2177">
            <v>91678</v>
          </cell>
          <cell r="F2177" t="str">
            <v>Actualización 2022 -I + MO 2023</v>
          </cell>
          <cell r="G2177" t="str">
            <v>PRECIOS IDU</v>
          </cell>
        </row>
        <row r="2178">
          <cell r="B2178">
            <v>11171</v>
          </cell>
          <cell r="C2178" t="str">
            <v>CONCRETO MR45 GRAVA COMÚN ACELERADO A 3 DÍAS.</v>
          </cell>
          <cell r="D2178" t="str">
            <v>M3</v>
          </cell>
          <cell r="E2178">
            <v>496165</v>
          </cell>
          <cell r="F2178" t="str">
            <v>Actualización 2022 -I + MO 2023</v>
          </cell>
          <cell r="G2178" t="str">
            <v>PRECIOS IDU</v>
          </cell>
        </row>
        <row r="2179">
          <cell r="B2179">
            <v>11172</v>
          </cell>
          <cell r="C2179" t="str">
            <v>CONCRETO MR50 GRAVA COMÚN ACELERADO A 3 DÍAS.</v>
          </cell>
          <cell r="D2179" t="str">
            <v>M3</v>
          </cell>
          <cell r="E2179">
            <v>551565</v>
          </cell>
          <cell r="F2179" t="str">
            <v>Actualización 2022 -I + MO 2023</v>
          </cell>
          <cell r="G2179" t="str">
            <v>PRECIOS IDU</v>
          </cell>
        </row>
        <row r="2180">
          <cell r="B2180">
            <v>11173</v>
          </cell>
          <cell r="C2180" t="str">
            <v>PENDONES ELABORADOS  EN BANNER, CON UNA DIMENSIÓN DE 1.00 m DE ANCHO POR 1.50 m DE LARGO. IMPRESIÓN A FULL COLOR SEGÚN DISEÑOS DE OJALETES.</v>
          </cell>
          <cell r="D2180" t="str">
            <v>UN</v>
          </cell>
          <cell r="E2180">
            <v>44625</v>
          </cell>
          <cell r="F2180" t="str">
            <v>Actualización 2022 -I + MO 2023</v>
          </cell>
          <cell r="G2180">
            <v>44625</v>
          </cell>
        </row>
        <row r="2181">
          <cell r="B2181">
            <v>11175</v>
          </cell>
          <cell r="C2181" t="str">
            <v>BASTÓN LUMINOSO 5 FUNCIONES GRANDE ST -900 -1 55 x 4.5 cm RECARGABLE.</v>
          </cell>
          <cell r="D2181" t="str">
            <v>UN</v>
          </cell>
          <cell r="E2181">
            <v>49980</v>
          </cell>
          <cell r="F2181" t="str">
            <v>Actualización 2022 -I + MO 2023</v>
          </cell>
          <cell r="G2181">
            <v>49980</v>
          </cell>
        </row>
        <row r="2182">
          <cell r="B2182">
            <v>11277</v>
          </cell>
          <cell r="C2182" t="str">
            <v>TACHA REFLECTIVA UNIDIRECCIONAL BLANCA/ROJA. Incluye suministro e instalación</v>
          </cell>
          <cell r="D2182" t="str">
            <v>UN</v>
          </cell>
          <cell r="E2182">
            <v>11156</v>
          </cell>
          <cell r="F2182" t="str">
            <v>Actualización 2022 -I + MO 2023</v>
          </cell>
          <cell r="G2182">
            <v>11156</v>
          </cell>
        </row>
        <row r="2183">
          <cell r="B2183">
            <v>11278</v>
          </cell>
          <cell r="C2183" t="str">
            <v>SEÑAL VERTICAL INFORMATIVA SI-27C (70 cm x 100 cm). INCLUYE SUMINISTRO E INSTALACION.</v>
          </cell>
          <cell r="D2183" t="str">
            <v>UN</v>
          </cell>
          <cell r="E2183">
            <v>435421</v>
          </cell>
          <cell r="F2183" t="str">
            <v>Actualización 2022 -I + MO 2023</v>
          </cell>
          <cell r="G2183">
            <v>435421</v>
          </cell>
        </row>
        <row r="2184">
          <cell r="B2184">
            <v>11279</v>
          </cell>
          <cell r="C2184" t="str">
            <v>SEÑAL VERTICAL PREVENTIVA SP-47B TIPO PENTÁGONO CON FLECHA. (INCLUYE SUMINISTRO E INSTALACION).</v>
          </cell>
          <cell r="D2184" t="str">
            <v>UN</v>
          </cell>
          <cell r="E2184">
            <v>569891</v>
          </cell>
          <cell r="F2184" t="str">
            <v>Actualización 2022 -I + MO 2023</v>
          </cell>
          <cell r="G2184">
            <v>569891</v>
          </cell>
        </row>
        <row r="2185">
          <cell r="B2185">
            <v>11280</v>
          </cell>
          <cell r="C2185" t="str">
            <v>POSTE TIPO MÉNSULA T2 (2.50m) EN TUBO SCH 40 GALVANIZADO Y PINTADO.</v>
          </cell>
          <cell r="D2185" t="str">
            <v>UN</v>
          </cell>
          <cell r="E2185">
            <v>3251437</v>
          </cell>
          <cell r="F2185" t="str">
            <v>Actualización 2022 -I + MO 2023</v>
          </cell>
          <cell r="G2185">
            <v>3251436</v>
          </cell>
        </row>
        <row r="2186">
          <cell r="B2186">
            <v>11291</v>
          </cell>
          <cell r="C2186" t="str">
            <v>ALQUILER EQUIPO DE PERFORACIÓN, INCLUYE  JUEGO DE BROCAS - (BARRENADORA. Incl. Trípode y elementos de perforación y extensión) Incl. OPERARIO Y COMBUSTIBLE. Incluye Stand By mínimo de 5 horas diarias.</v>
          </cell>
          <cell r="D2186" t="str">
            <v>HR</v>
          </cell>
          <cell r="E2186">
            <v>358330</v>
          </cell>
          <cell r="F2186" t="str">
            <v>Actualización 2022 -I + MO 2023</v>
          </cell>
          <cell r="G2186">
            <v>358330</v>
          </cell>
        </row>
        <row r="2187">
          <cell r="B2187">
            <v>11292</v>
          </cell>
          <cell r="C2187" t="str">
            <v>ADAPTADOR TERMINAL CAMPANA PVC D= 6"</v>
          </cell>
          <cell r="D2187" t="str">
            <v>UN</v>
          </cell>
          <cell r="E2187">
            <v>26497</v>
          </cell>
          <cell r="F2187" t="str">
            <v>Actualización 2022 -I + MO 2023</v>
          </cell>
          <cell r="G2187">
            <v>26497</v>
          </cell>
        </row>
        <row r="2188">
          <cell r="B2188">
            <v>11304</v>
          </cell>
          <cell r="C2188" t="str">
            <v>MEDICIÓN DE LA RESISTENCIA AL DESLIZAMIENTO EN ESTRUCTURA DE PAVIMENTO RÍGIDOS Y FLEXIBLES (Coeficiente de Fricción) CON CON EQUIPO DE ALTO RENDIMIENTO. Incl. movilización, toma de información, proces</v>
          </cell>
          <cell r="D2188" t="str">
            <v>Km-Car</v>
          </cell>
          <cell r="E2188">
            <v>101150</v>
          </cell>
          <cell r="F2188" t="str">
            <v>Actualización 2022 -I + MO 2023</v>
          </cell>
          <cell r="G2188">
            <v>101150</v>
          </cell>
        </row>
        <row r="2189">
          <cell r="B2189">
            <v>11305</v>
          </cell>
          <cell r="C2189" t="str">
            <v>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v>
          </cell>
          <cell r="D2189" t="str">
            <v>Km-Car</v>
          </cell>
          <cell r="E2189">
            <v>113536</v>
          </cell>
          <cell r="F2189" t="str">
            <v>Actualización 2022 -I + MO 2023</v>
          </cell>
          <cell r="G2189">
            <v>113536</v>
          </cell>
        </row>
        <row r="2190">
          <cell r="B2190">
            <v>11308</v>
          </cell>
          <cell r="C2190" t="str">
            <v>ALQUILER DE GPS DE MANO GARMIN GPSMAP Serie 64 x Día, CON ALTÍMETRO Y BRÚJULA. PANTALLA A COLOR DE 2.6"</v>
          </cell>
          <cell r="D2190" t="str">
            <v>DIA</v>
          </cell>
          <cell r="E2190">
            <v>4646</v>
          </cell>
          <cell r="F2190" t="str">
            <v>Actualización 2022 -I + MO 2023</v>
          </cell>
          <cell r="G2190">
            <v>4646</v>
          </cell>
        </row>
        <row r="2191">
          <cell r="B2191">
            <v>11328</v>
          </cell>
          <cell r="C2191" t="str">
            <v>BARRERA EPOXICA POLIAMIDA</v>
          </cell>
          <cell r="D2191" t="str">
            <v>GLN</v>
          </cell>
          <cell r="E2191">
            <v>162540</v>
          </cell>
          <cell r="F2191" t="str">
            <v>Actualización 2022 -I + MO 2023</v>
          </cell>
          <cell r="G2191">
            <v>162540</v>
          </cell>
        </row>
        <row r="2192">
          <cell r="B2192">
            <v>11329</v>
          </cell>
          <cell r="C2192" t="str">
            <v>ESMALTE POLIURETANO ACRÍLICO (AMARILLO RAL 1003)</v>
          </cell>
          <cell r="D2192" t="str">
            <v>GLN</v>
          </cell>
          <cell r="E2192">
            <v>320000</v>
          </cell>
          <cell r="F2192" t="str">
            <v>Actualización 2022 -I + MO 2023</v>
          </cell>
          <cell r="G2192">
            <v>320000</v>
          </cell>
        </row>
        <row r="2193">
          <cell r="B2193">
            <v>11330</v>
          </cell>
          <cell r="C2193" t="str">
            <v>ESMALTE POLIURETANO ACRÍLICO (NEGRO RAL 9005)</v>
          </cell>
          <cell r="D2193" t="str">
            <v>GLN</v>
          </cell>
          <cell r="E2193">
            <v>290000</v>
          </cell>
          <cell r="F2193" t="str">
            <v>Actualización 2022 -I + MO 2023</v>
          </cell>
          <cell r="G2193">
            <v>290000</v>
          </cell>
        </row>
        <row r="2194">
          <cell r="B2194">
            <v>11331</v>
          </cell>
          <cell r="C2194" t="str">
            <v>ESMALTE POLIURETANO ACRÍLICO (GRIS RAL 7045)</v>
          </cell>
          <cell r="D2194" t="str">
            <v>GLN</v>
          </cell>
          <cell r="E2194">
            <v>290000</v>
          </cell>
          <cell r="F2194" t="str">
            <v>Actualización 2022 -I + MO 2023</v>
          </cell>
          <cell r="G2194">
            <v>290000</v>
          </cell>
        </row>
        <row r="2195">
          <cell r="B2195">
            <v>11332</v>
          </cell>
          <cell r="C2195" t="str">
            <v>BARANDA DE TRES TUBOS M82</v>
          </cell>
          <cell r="D2195" t="str">
            <v>ML</v>
          </cell>
          <cell r="E2195">
            <v>232050</v>
          </cell>
          <cell r="F2195" t="str">
            <v>Actualización 2022 -I + MO 2023</v>
          </cell>
          <cell r="G2195">
            <v>232050</v>
          </cell>
        </row>
        <row r="2196">
          <cell r="B2196">
            <v>11334</v>
          </cell>
          <cell r="C2196" t="str">
            <v>CERRAMIENTO TIPO CED M72</v>
          </cell>
          <cell r="D2196" t="str">
            <v>UN</v>
          </cell>
          <cell r="E2196">
            <v>410889</v>
          </cell>
          <cell r="F2196" t="str">
            <v>Actualización 2022 -I + MO 2023</v>
          </cell>
          <cell r="G2196">
            <v>410889</v>
          </cell>
        </row>
        <row r="2197">
          <cell r="B2197">
            <v>11335</v>
          </cell>
          <cell r="C2197" t="str">
            <v>BARANDA M-80 A, CON MÓDULO FRONTAL EN MALLA ESLABONADA</v>
          </cell>
          <cell r="D2197" t="str">
            <v>UN</v>
          </cell>
          <cell r="E2197">
            <v>285600</v>
          </cell>
          <cell r="F2197" t="str">
            <v>Actualización 2022 -I + MO 2023</v>
          </cell>
          <cell r="G2197">
            <v>285600</v>
          </cell>
        </row>
        <row r="2198">
          <cell r="B2198">
            <v>11337</v>
          </cell>
          <cell r="C2198" t="str">
            <v>MACROFIBRAS SINTÉTICAS DE POLIPROPILENO</v>
          </cell>
          <cell r="D2198" t="str">
            <v>KG</v>
          </cell>
          <cell r="E2198">
            <v>25942</v>
          </cell>
          <cell r="F2198" t="str">
            <v>Actualización 2022 -I + MO 2023</v>
          </cell>
          <cell r="G2198">
            <v>25942</v>
          </cell>
        </row>
        <row r="2199">
          <cell r="B2199">
            <v>11338</v>
          </cell>
          <cell r="C2199" t="str">
            <v>MEZCLA ASFÁLTICA EN CALIENTE SEMIDENSA MS 25 CON CEMENTO ASFÁLTICO 60-70</v>
          </cell>
          <cell r="D2199" t="str">
            <v>M3</v>
          </cell>
          <cell r="E2199">
            <v>548851</v>
          </cell>
          <cell r="F2199" t="str">
            <v>Actualización 2022 -I + MO 2023</v>
          </cell>
          <cell r="G2199">
            <v>548851</v>
          </cell>
        </row>
        <row r="2200">
          <cell r="B2200">
            <v>11342</v>
          </cell>
          <cell r="C2200" t="str">
            <v>CONCRETO MR41 CON MACROFIBRAS DE POLIPROPILENO</v>
          </cell>
          <cell r="D2200" t="str">
            <v>M3</v>
          </cell>
          <cell r="E2200">
            <v>486710</v>
          </cell>
          <cell r="F2200" t="str">
            <v>Actualización 2022 -I + MO 2023</v>
          </cell>
          <cell r="G2200">
            <v>486710</v>
          </cell>
        </row>
        <row r="2201">
          <cell r="B2201">
            <v>11343</v>
          </cell>
          <cell r="C2201" t="str">
            <v>CONCRETO MR43 CON MACROFIBRAS DE POLIPROPILENO</v>
          </cell>
          <cell r="D2201" t="str">
            <v>M3</v>
          </cell>
          <cell r="E2201">
            <v>499800</v>
          </cell>
          <cell r="F2201" t="str">
            <v>Actualización 2022 -I + MO 2023</v>
          </cell>
          <cell r="G2201">
            <v>499800</v>
          </cell>
        </row>
        <row r="2202">
          <cell r="B2202">
            <v>11344</v>
          </cell>
          <cell r="C2202" t="str">
            <v>MICROFIBRAS SINTÉTICA MONOFILAMENTO DE POLIPROPILENO</v>
          </cell>
          <cell r="D2202" t="str">
            <v>KG</v>
          </cell>
          <cell r="E2202">
            <v>38871</v>
          </cell>
          <cell r="F2202" t="str">
            <v>Actualización 2022 -I + MO 2023</v>
          </cell>
          <cell r="G2202">
            <v>38871</v>
          </cell>
        </row>
        <row r="2203">
          <cell r="B2203">
            <v>11346</v>
          </cell>
          <cell r="C2203" t="str">
            <v>FONDO DE JUNTA EN ESPUMA DE POLIETILENO DE BAJA DENSIDAD D= 32 mm</v>
          </cell>
          <cell r="D2203" t="str">
            <v>ML</v>
          </cell>
          <cell r="E2203">
            <v>10674</v>
          </cell>
          <cell r="F2203" t="str">
            <v>Actualización 2022 -I + MO 2023</v>
          </cell>
          <cell r="G2203">
            <v>10674</v>
          </cell>
        </row>
        <row r="2204">
          <cell r="B2204">
            <v>11349</v>
          </cell>
          <cell r="C2204" t="str">
            <v>REHABILITACIÓN RED DE ALCANTARILLADO CON TECNOLOGÍA CIPP, CON RESINA DE GRP CURADA CON RAYOS UV, INCLUYE EQUIPOS, MATERIALES, TRANSPORTES Y PERSONAL. DIÁMETRO 8”. ESPESOR 3,00 mm. EC = 14.200 MPA.</v>
          </cell>
          <cell r="D2204" t="str">
            <v>ML</v>
          </cell>
          <cell r="E2204">
            <v>1092122</v>
          </cell>
          <cell r="F2204" t="str">
            <v>Actualización 2022 -I + MO 2023</v>
          </cell>
          <cell r="G2204">
            <v>1092122</v>
          </cell>
        </row>
        <row r="2205">
          <cell r="B2205">
            <v>11350</v>
          </cell>
          <cell r="C2205" t="str">
            <v>REHABILITACIÓN RED DE ALCANTARILLADO CON TECNOLOGÍA CIPP, CON RESINA DE GRP CURADA CON RAYOS UV, INCLUYE EQUIPOS, MATERIALES, TRANSPORTES Y PERSONAL. DIÁMETRO 10”. ESPESOR 3,00 mm. EC = 14.200 MPA.</v>
          </cell>
          <cell r="D2205" t="str">
            <v>ML</v>
          </cell>
          <cell r="E2205">
            <v>1148435</v>
          </cell>
          <cell r="F2205" t="str">
            <v>Actualización 2022 -I + MO 2023</v>
          </cell>
          <cell r="G2205">
            <v>1148435</v>
          </cell>
        </row>
        <row r="2206">
          <cell r="B2206">
            <v>11351</v>
          </cell>
          <cell r="C2206" t="str">
            <v>REHABILITACIÓN RED DE ALCANTARILLADO CON TECNOLOGÍA CIPP, CON RESINA DE GRP CURADA CON RAYOS UV, INCLUYE EQUIPOS, MATERIALES, TRANSPORTES Y PERSONAL. DIÁMETRO 12”. ESPESOR 3,00 mm. EC = 14.200 MPA.</v>
          </cell>
          <cell r="D2206" t="str">
            <v>ML</v>
          </cell>
          <cell r="E2206">
            <v>1268061</v>
          </cell>
          <cell r="F2206" t="str">
            <v>Actualización 2022 -I + MO 2023</v>
          </cell>
          <cell r="G2206">
            <v>1268061</v>
          </cell>
        </row>
        <row r="2207">
          <cell r="B2207">
            <v>11352</v>
          </cell>
          <cell r="C2207" t="str">
            <v>REHABILITACIÓN RED DE ALCANTARILLADO CON TECNOLOGÍA CIPP, CON RESINA DE GRP CURADA CON RAYOS UV, INCLUYE EQUIPOS, MATERIALES, TRANSPORTES Y PERSONAL. DIÁMETRO 14”. ESPESOR 3,50 mm. EC = 14.200 MPA.</v>
          </cell>
          <cell r="D2207" t="str">
            <v>ML</v>
          </cell>
          <cell r="E2207">
            <v>1506815</v>
          </cell>
          <cell r="F2207" t="str">
            <v>Actualización 2022 -I + MO 2023</v>
          </cell>
          <cell r="G2207">
            <v>1506815</v>
          </cell>
        </row>
        <row r="2208">
          <cell r="B2208">
            <v>11353</v>
          </cell>
          <cell r="C2208" t="str">
            <v>REHABILITACIÓN RED DE ALCANTARILLAO CON TECNOLOGÍA CIPP, CON RESINA DE GRP CURADA CON RAYOS UV, INCLUYE EQUIPOS, MATERIALES, TRANSPORTES Y PERSONAL. DIÁMETRO 16”. ESPESOR 4.20 mm. EC = 14.200 MPA.</v>
          </cell>
          <cell r="D2208" t="str">
            <v>ML</v>
          </cell>
          <cell r="E2208">
            <v>1720713</v>
          </cell>
          <cell r="F2208" t="str">
            <v>Actualización 2022 -I + MO 2023</v>
          </cell>
          <cell r="G2208">
            <v>1720713</v>
          </cell>
        </row>
        <row r="2209">
          <cell r="B2209">
            <v>11354</v>
          </cell>
          <cell r="C2209" t="str">
            <v>REHABILITACIÓN RED DE ALCANTARILLADO CON TECNOLOGÍA CIPP, CON RESINA DE GRP CURADA CON RAYOS UV, INCLUYE EQUIPOS, MATERIALES, TRANSPORTES Y PERSONAL. DIÁMETRO 18”. ESPESOR 4.20 mm. EC = 14.200 MPA.</v>
          </cell>
          <cell r="D2209" t="str">
            <v>ML</v>
          </cell>
          <cell r="E2209">
            <v>1877924</v>
          </cell>
          <cell r="F2209" t="str">
            <v>Actualización 2022 -I + MO 2023</v>
          </cell>
          <cell r="G2209">
            <v>1877924</v>
          </cell>
        </row>
        <row r="2210">
          <cell r="B2210">
            <v>11355</v>
          </cell>
          <cell r="C2210" t="str">
            <v>REHABILITACIÓN RED DE ALCANTARILLADO CON TECNOLOGÍA CIPP, CON RESINA DE GRP CURADA CON RAYOS UV, INCLUYE EQUIPOS, MATERIALES, TRANSPORTES Y PERSONAL. DIÁMETRO 20”. ESPESOR 4.90 mm. EC = 14.200 MPA.</v>
          </cell>
          <cell r="D2210" t="str">
            <v>ML</v>
          </cell>
          <cell r="E2210">
            <v>2306992</v>
          </cell>
          <cell r="F2210" t="str">
            <v>Actualización 2022 -I + MO 2023</v>
          </cell>
          <cell r="G2210">
            <v>2306992</v>
          </cell>
        </row>
        <row r="2211">
          <cell r="B2211">
            <v>11356</v>
          </cell>
          <cell r="C2211" t="str">
            <v>REHABILITACIÓN RED DE ALCANTARILLADO CON TECNOLOGÍA CIPP, CON RESINA DE GRP CURADA CON RAYOS UV, INCLUYE EQUIPOS, MATERIALES, TRANSPORTES Y PERSONAL. DIÁMETRO 24”. ESPESOR 5.60 mm. EC = 14.200 MPA.</v>
          </cell>
          <cell r="D2211" t="str">
            <v>ML</v>
          </cell>
          <cell r="E2211">
            <v>2561579</v>
          </cell>
          <cell r="F2211" t="str">
            <v>Actualización 2022 -I + MO 2023</v>
          </cell>
          <cell r="G2211">
            <v>2561578</v>
          </cell>
        </row>
        <row r="2212">
          <cell r="B2212">
            <v>11357</v>
          </cell>
          <cell r="C2212" t="str">
            <v>REHABILITACIÓN RED DE ALCANTARILLADO CON TECNOLOGÍA CIPP, CON RESINA DE GRP CURADA CON RAYOS UV, INCLUYE EQUIPOS, MATERIALES, TRANSPORTES Y PERSONAL. DIÁMETRO 27”. ESPESOR 6.30 mm. EC = 14.200 MPA.</v>
          </cell>
          <cell r="D2212" t="str">
            <v>ML</v>
          </cell>
          <cell r="E2212">
            <v>3062029</v>
          </cell>
          <cell r="F2212" t="str">
            <v>Actualización 2022 -I + MO 2023</v>
          </cell>
          <cell r="G2212">
            <v>3062028</v>
          </cell>
        </row>
        <row r="2213">
          <cell r="B2213">
            <v>11358</v>
          </cell>
          <cell r="C2213" t="str">
            <v>REHABILITACIÓN RED DE ALCANTARILLADO CON TECNOLOGÍA CIPP, CON RESINA DE GRP CURADA CON RAYOS UV, INCLUYE EQUIPOS, MATERIALES, TRANSPORTES Y PERSONAL. DIÁMETRO 30”. ESPESOR 7.00 mm. EC = 14.200 MPA.</v>
          </cell>
          <cell r="D2213" t="str">
            <v>ML</v>
          </cell>
          <cell r="E2213">
            <v>3524432</v>
          </cell>
          <cell r="F2213" t="str">
            <v>Actualización 2022 -I + MO 2023</v>
          </cell>
          <cell r="G2213">
            <v>3524432</v>
          </cell>
        </row>
        <row r="2214">
          <cell r="B2214">
            <v>11359</v>
          </cell>
          <cell r="C2214" t="str">
            <v>REHABILITACIÓN RED DE ALCANTARILLADO CON TECNOLOGÍA CIPP, CON RESINA DE GRP CURADA CON RAYOS UV, INCLUYE EQUIPOS, MATERIALES, TRANSPORTES Y PERSONAL. DIÁMETRO 36”. ESPESOR 9.10 mm. EC = 16.875 MPA.</v>
          </cell>
          <cell r="D2214" t="str">
            <v>ML</v>
          </cell>
          <cell r="E2214">
            <v>4633902</v>
          </cell>
          <cell r="F2214" t="str">
            <v>Actualización 2022 -I + MO 2023</v>
          </cell>
          <cell r="G2214">
            <v>4633900</v>
          </cell>
        </row>
        <row r="2215">
          <cell r="B2215">
            <v>11360</v>
          </cell>
          <cell r="C2215" t="str">
            <v>REHABILITACIÓN RED DE ALCANTARILLADO CON TECNOLOGÍA CIPP, CON RESINA DE GRP CURADA CON RAYOS UV, INCLUYE EQUIPOS, MATERIALES, TRANSPORTES Y PERSONAL. DIÁMETRO 40”. ESPESOR 9.80 mm. EC = 16.875 MPA.</v>
          </cell>
          <cell r="D2215" t="str">
            <v>ML</v>
          </cell>
          <cell r="E2215">
            <v>5894965</v>
          </cell>
          <cell r="F2215" t="str">
            <v>Actualización 2022 -I + MO 2023</v>
          </cell>
          <cell r="G2215">
            <v>5894964</v>
          </cell>
        </row>
        <row r="2216">
          <cell r="B2216">
            <v>11361</v>
          </cell>
          <cell r="C2216" t="str">
            <v>REHABILITACIÓN RED DE ALCANTARILLADO CON TECNOLOGÍA CIPP, CON RESINA DE GRP CURADA CON RAYOS UV, INCLUYE EQUIPOS, MATERIALES, TRANSPORTES Y PERSONAL. DIÁMETRO 42”. ESPESOR 10.50 mm. EC = 16.875 MPA.</v>
          </cell>
          <cell r="D2216" t="str">
            <v>ML</v>
          </cell>
          <cell r="E2216">
            <v>6454983</v>
          </cell>
          <cell r="F2216" t="str">
            <v>Actualización 2022 -I + MO 2023</v>
          </cell>
          <cell r="G2216">
            <v>6454980</v>
          </cell>
        </row>
        <row r="2217">
          <cell r="B2217">
            <v>11362</v>
          </cell>
          <cell r="C2217" t="str">
            <v>REDUCCIÓN PVC E.L.  D= 1 1/2 x 1" (BUJE SOLDADO)</v>
          </cell>
          <cell r="D2217" t="str">
            <v>UN</v>
          </cell>
          <cell r="E2217">
            <v>3804</v>
          </cell>
          <cell r="F2217" t="str">
            <v>Actualización 2022 -I + MO 2023</v>
          </cell>
          <cell r="G2217">
            <v>3804</v>
          </cell>
        </row>
        <row r="2218">
          <cell r="B2218">
            <v>11363</v>
          </cell>
          <cell r="C2218" t="str">
            <v>INTERRUPTOR GRADO INDUSTRIAL, 20A, EN CAJA FUNCIÓN ALUMINIO 11.7X11.7X5 CM, CON TAPA Y EMPAQUE</v>
          </cell>
          <cell r="D2218" t="str">
            <v>UN</v>
          </cell>
          <cell r="E2218">
            <v>78926</v>
          </cell>
          <cell r="F2218" t="str">
            <v>Actualización 2022 -I + MO 2023</v>
          </cell>
          <cell r="G2218">
            <v>78926</v>
          </cell>
        </row>
        <row r="2219">
          <cell r="B2219">
            <v>11366</v>
          </cell>
          <cell r="C2219" t="str">
            <v>CONCRETO MR45 CON MACROFIBRAS DE POLIPROPILENO</v>
          </cell>
          <cell r="D2219" t="str">
            <v>M3</v>
          </cell>
          <cell r="E2219">
            <v>512890</v>
          </cell>
          <cell r="F2219" t="str">
            <v>Actualización 2022 -I + MO 2023</v>
          </cell>
          <cell r="G2219">
            <v>512890</v>
          </cell>
        </row>
        <row r="2220">
          <cell r="B2220">
            <v>11367</v>
          </cell>
          <cell r="C2220" t="str">
            <v>AUTOIMPRIMANTE EPÓXICO TOLERANTE DE SUPERFICIE</v>
          </cell>
          <cell r="D2220" t="str">
            <v>GLN</v>
          </cell>
          <cell r="E2220">
            <v>156615</v>
          </cell>
          <cell r="F2220" t="str">
            <v>Actualización 2022 -I + MO 2023</v>
          </cell>
          <cell r="G2220">
            <v>156615</v>
          </cell>
        </row>
        <row r="2221">
          <cell r="B2221">
            <v>11368</v>
          </cell>
          <cell r="C2221" t="str">
            <v>IMPRIMANTE EPÓXICO TOLERANTE DE SUPERFICIE</v>
          </cell>
          <cell r="D2221" t="str">
            <v>GLN</v>
          </cell>
          <cell r="E2221">
            <v>173605</v>
          </cell>
          <cell r="F2221" t="str">
            <v>Actualización 2022 -I + MO 2023</v>
          </cell>
          <cell r="G2221">
            <v>173605</v>
          </cell>
        </row>
        <row r="2222">
          <cell r="B2222">
            <v>11370</v>
          </cell>
          <cell r="C2222" t="str">
            <v>SELLO DE SILICONA TIPO SL</v>
          </cell>
          <cell r="D2222" t="str">
            <v>GLN</v>
          </cell>
          <cell r="E2222">
            <v>374713</v>
          </cell>
          <cell r="F2222" t="str">
            <v>Actualización 2022 -I + MO 2023</v>
          </cell>
          <cell r="G2222">
            <v>374713</v>
          </cell>
        </row>
        <row r="2223">
          <cell r="B2223">
            <v>11379</v>
          </cell>
          <cell r="C2223" t="str">
            <v>CINTURÓN DE CIERRE Ø24" e=1/4"</v>
          </cell>
          <cell r="D2223" t="str">
            <v>UN</v>
          </cell>
          <cell r="E2223">
            <v>702449</v>
          </cell>
          <cell r="F2223" t="str">
            <v>Actualización 2022 -I + MO 2023</v>
          </cell>
          <cell r="G2223">
            <v>702449</v>
          </cell>
        </row>
        <row r="2224">
          <cell r="B2224">
            <v>11381</v>
          </cell>
          <cell r="C2224" t="str">
            <v>NIPLE HD Ø4" BRIDA B16.5 x LISO Long. 816 mm. CON PASAMURO z=665mm</v>
          </cell>
          <cell r="D2224" t="str">
            <v>UN</v>
          </cell>
          <cell r="E2224">
            <v>656981</v>
          </cell>
          <cell r="F2224" t="str">
            <v>Actualización 2022 -I + MO 2023</v>
          </cell>
          <cell r="G2224">
            <v>656981</v>
          </cell>
        </row>
        <row r="2225">
          <cell r="B2225">
            <v>11382</v>
          </cell>
          <cell r="C2225" t="str">
            <v>NIPLE HD Ø4" BRIDA B16.5 x LISO Long. 1274 mm. CON PASAMURO z=824mm</v>
          </cell>
          <cell r="D2225" t="str">
            <v>UN</v>
          </cell>
          <cell r="E2225">
            <v>918783</v>
          </cell>
          <cell r="F2225" t="str">
            <v>Actualización 2022 -I + MO 2023</v>
          </cell>
          <cell r="G2225">
            <v>918783</v>
          </cell>
        </row>
        <row r="2226">
          <cell r="B2226">
            <v>11384</v>
          </cell>
          <cell r="C2226" t="str">
            <v>NIPLE HD Ø4" BRIDA B16.5 x LISO Long. 500 mm. CON PASAMURO z=310mm</v>
          </cell>
          <cell r="D2226" t="str">
            <v>UN</v>
          </cell>
          <cell r="E2226">
            <v>476350</v>
          </cell>
          <cell r="F2226" t="str">
            <v>Actualización 2022 -I + MO 2023</v>
          </cell>
          <cell r="G2226">
            <v>476350</v>
          </cell>
        </row>
        <row r="2227">
          <cell r="B2227">
            <v>11385</v>
          </cell>
          <cell r="C2227" t="str">
            <v>NIPLE HD Ø4" BRIDA B16.5 x LISO Long. 1020 mm. CON PASAMURO z=820mm</v>
          </cell>
          <cell r="D2227" t="str">
            <v>UN</v>
          </cell>
          <cell r="E2227">
            <v>773592</v>
          </cell>
          <cell r="F2227" t="str">
            <v>Actualización 2022 -I + MO 2023</v>
          </cell>
          <cell r="G2227">
            <v>773592</v>
          </cell>
        </row>
        <row r="2228">
          <cell r="B2228">
            <v>11388</v>
          </cell>
          <cell r="C2228" t="str">
            <v>PIEZA ESPECIAL CCP Ø24" LISOxLISO CL300 LONGITUD 4000mm CON (1) SALIDA VERTICAL SOBRE LOMO DE Ø3" LONGITUD 200mm DE LA CAJA EXTERNA DEL TUBO A BRIDA B.16.5  Y (2) RUANAS PASAMURO Ø24" e=1' HA SOLDADAS</v>
          </cell>
          <cell r="D2228" t="str">
            <v>UN</v>
          </cell>
          <cell r="E2228">
            <v>10675357</v>
          </cell>
          <cell r="F2228" t="str">
            <v>Actualización 2022 -I + MO 2023</v>
          </cell>
          <cell r="G2228">
            <v>10675352</v>
          </cell>
        </row>
        <row r="2229">
          <cell r="B2229">
            <v>11391</v>
          </cell>
          <cell r="C2229" t="str">
            <v>PIEZA ESPECIAL CCP Ø18" CL300 TIPO NIPLE LISO-BRIDA LONGITUD= 2300mm, (1) RUANA PASAMURO Ø18" HA e=1" SOLDADA A DISTANCIA z=0.85m (1) AMPLIACIÓN Ø18"A Ø24" LONGITUD=450mm SOLDADA A 1150mm DE LA BRIDA</v>
          </cell>
          <cell r="D2229" t="str">
            <v>UN</v>
          </cell>
          <cell r="E2229">
            <v>12113815</v>
          </cell>
          <cell r="F2229" t="str">
            <v>Actualización 2022 -I + MO 2023</v>
          </cell>
          <cell r="G2229">
            <v>12113808</v>
          </cell>
        </row>
        <row r="2230">
          <cell r="B2230">
            <v>11408</v>
          </cell>
          <cell r="C2230" t="str">
            <v>TUBERIA HG Ø1 1/2"</v>
          </cell>
          <cell r="D2230" t="str">
            <v>ML</v>
          </cell>
          <cell r="E2230">
            <v>40270</v>
          </cell>
          <cell r="F2230" t="str">
            <v>Actualización 2022 -I + MO 2023</v>
          </cell>
          <cell r="G2230">
            <v>40270</v>
          </cell>
        </row>
        <row r="2231">
          <cell r="B2231">
            <v>11409</v>
          </cell>
          <cell r="C2231" t="str">
            <v>UNION DE DESMONTAJE AUTOPORTANTE HD Ø4" BRIDA B16.5</v>
          </cell>
          <cell r="D2231" t="str">
            <v>UN</v>
          </cell>
          <cell r="E2231">
            <v>953884</v>
          </cell>
          <cell r="F2231" t="str">
            <v>Actualización 2022 -I + MO 2023</v>
          </cell>
          <cell r="G2231">
            <v>953884</v>
          </cell>
        </row>
        <row r="2232">
          <cell r="B2232">
            <v>11424</v>
          </cell>
          <cell r="C2232" t="str">
            <v>CODO EN ACERO F 18" ENTRE 5° Y 22½° JUNTA ESPIGO / CAMPANA CON EMPAQUE DE CAUCHO, CON REVESTIMIENTO INTERIOR Y RECUBRIMIENTO EXTERIOR EN MORTERO DE CEMENTO. L=0,4 X 0,4M. PRESIÓN DE TRABAJO HASTA = 25</v>
          </cell>
          <cell r="D2232" t="str">
            <v>UN</v>
          </cell>
          <cell r="E2232">
            <v>2879905</v>
          </cell>
          <cell r="F2232" t="str">
            <v>Actualización 2022 -I + MO 2023</v>
          </cell>
          <cell r="G2232">
            <v>2879904</v>
          </cell>
        </row>
        <row r="2233">
          <cell r="B2233">
            <v>11425</v>
          </cell>
          <cell r="C2233" t="str">
            <v>CODO EN ACERO F 18" ENTRE 22½° Y 45° JUNTA ESPIGO / CAMPANA CON EMPAQUE DE CAUCHO, CON REVESTIMIENTO INTERIOR Y RECUBRIMIENTO EXTERIOR EN MORTERO DE CEMENTO. L=0,60 X 0,60M. PRESIÓN DE TRABAJO HASTA =</v>
          </cell>
          <cell r="D2233" t="str">
            <v>UN</v>
          </cell>
          <cell r="E2233">
            <v>3685435</v>
          </cell>
          <cell r="F2233" t="str">
            <v>Actualización 2022 -I + MO 2023</v>
          </cell>
          <cell r="G2233">
            <v>3685434</v>
          </cell>
        </row>
        <row r="2234">
          <cell r="B2234">
            <v>11426</v>
          </cell>
          <cell r="C2234" t="str">
            <v>CODO EN ACERO F 18" ENTRE 45° Y 67½° JUNTA ESPIGO / CAMPANA CON EMPAQUE DE CAUCHO, CON REVESTIMIENTO INTERIOR Y RECUBRIMIENTO EXTERIOR EN MORTERO DE CEMENTO. L=0,90 X 0,90M. PRESIÓN DE TRABAJO HASTA =</v>
          </cell>
          <cell r="D2234" t="str">
            <v>UN</v>
          </cell>
          <cell r="E2234">
            <v>4688548</v>
          </cell>
          <cell r="F2234" t="str">
            <v>Actualización 2022 -I + MO 2023</v>
          </cell>
          <cell r="G2234">
            <v>4688548</v>
          </cell>
        </row>
        <row r="2235">
          <cell r="B2235">
            <v>11427</v>
          </cell>
          <cell r="C2235" t="str">
            <v>CODO EN ACERO F 18" ENTRE 45° Y 67½° JUNTA ESPIGO / CAMPANA CON EMPAQUE DE CAUCHO, CON REVESTIMIENTO INTERIOR Y RECUBRIMIENTO EXTERIOR EN MORTERO DE CEMENTO. L=1,35 X 1,35M. PRESIÓN DE TRABAJO HASTA =</v>
          </cell>
          <cell r="D2235" t="str">
            <v>UN</v>
          </cell>
          <cell r="E2235">
            <v>5626821</v>
          </cell>
          <cell r="F2235" t="str">
            <v>Actualización 2022 -I + MO 2023</v>
          </cell>
          <cell r="G2235">
            <v>5626820</v>
          </cell>
        </row>
        <row r="2236">
          <cell r="B2236">
            <v>11428</v>
          </cell>
          <cell r="C2236" t="str">
            <v>TUBO EN ACERO F 20" CON UNIONES ESPIGO / CAMPANA CON EMPAQUE DE CAUCHO, CON REVESTIMIENTO INTERIOR Y RECUBRIMIENTO EXTERIOR EN MORTERO DE CEMENTO. FABRICADO DE CONFORMIDAD CON LA NORMA AWWA C 200 A PA</v>
          </cell>
          <cell r="D2236" t="str">
            <v>ML</v>
          </cell>
          <cell r="E2236">
            <v>1179859</v>
          </cell>
          <cell r="F2236" t="str">
            <v>Actualización 2022 -I + MO 2023</v>
          </cell>
          <cell r="G2236">
            <v>1179859</v>
          </cell>
        </row>
        <row r="2237">
          <cell r="B2237">
            <v>11429</v>
          </cell>
          <cell r="C2237" t="str">
            <v>CODO EN ACERO F 20" ENTRE 5° Y 22½° JUNTA ESPIGO / CAMPANA CON EMPAQUE DE CAUCHO, CON REVESTIMIENTO INTERIOR Y RECUBRIMIENTO EXTERIOR EN MORTERO DE CEMENTO. L=0,4 X 0,4M. PRESIÓN DE TRABAJO HASTA = 25</v>
          </cell>
          <cell r="D2237" t="str">
            <v>UN</v>
          </cell>
          <cell r="E2237">
            <v>3209128</v>
          </cell>
          <cell r="F2237" t="str">
            <v>Actualización 2022 -I + MO 2023</v>
          </cell>
          <cell r="G2237">
            <v>3209128</v>
          </cell>
        </row>
        <row r="2238">
          <cell r="B2238">
            <v>11430</v>
          </cell>
          <cell r="C2238" t="str">
            <v>CODO EN ACERO F 20" ENTRE 22½° Y 45° JUNTA ESPIGO / CAMPANA CON EMPAQUE DE CAUCHO, CON REVESTIMIENTO INTERIOR Y RECUBRIMIENTO EXTERIOR EN MORTERO DE CEMENTO. L=0,65 X 0,65M. PRESIÓN DE TRABAJO = 250 P</v>
          </cell>
          <cell r="D2238" t="str">
            <v>UN</v>
          </cell>
          <cell r="E2238">
            <v>4271074</v>
          </cell>
          <cell r="F2238" t="str">
            <v>Actualización 2022 -I + MO 2023</v>
          </cell>
          <cell r="G2238">
            <v>4271072</v>
          </cell>
        </row>
        <row r="2239">
          <cell r="B2239">
            <v>11431</v>
          </cell>
          <cell r="C2239" t="str">
            <v>TUBO EN ACERO F 24" CON UNIONES ESPIGO / CAMPANA CON EMPAQUE DE CAUCHO, CON REVESTIMIENTO INTERIOR Y RECUBRIMIENTO EXTERIOR EN MORTERO DE CEMENTO. FABRICADO DE CONFORMIDAD CON LA NORMA AWWA C 200 A PA</v>
          </cell>
          <cell r="D2239" t="str">
            <v>ML</v>
          </cell>
          <cell r="E2239">
            <v>1373519</v>
          </cell>
          <cell r="F2239" t="str">
            <v>Actualización 2022 -I + MO 2023</v>
          </cell>
          <cell r="G2239">
            <v>1373519</v>
          </cell>
        </row>
        <row r="2240">
          <cell r="B2240">
            <v>11432</v>
          </cell>
          <cell r="C2240" t="str">
            <v>CODO EN ACERO F 24" ENTRE 5° Y 22½° JUNTA ESPIGO / CAMPANA CON EMPAQUE DE CAUCHO, CON REVESTIMIENTO INTERIOR Y RECUBRIMIENTO EXTERIOR EN MORTERO DE CEMENTO. L=0,45 X 0,45M. PRESIÓN DE TRABAJO HASTA =</v>
          </cell>
          <cell r="D2240" t="str">
            <v>UN</v>
          </cell>
          <cell r="E2240">
            <v>4058783</v>
          </cell>
          <cell r="F2240" t="str">
            <v>Actualización 2022 -I + MO 2023</v>
          </cell>
          <cell r="G2240">
            <v>4058782</v>
          </cell>
        </row>
        <row r="2241">
          <cell r="B2241">
            <v>11433</v>
          </cell>
          <cell r="C2241" t="str">
            <v>CODO EN ACERO F 24" ENTRE 22½° Y 45° JUNTA ESPIGO / CAMPANA CON EMPAQUE DE CAUCHO, CON REVESTIMIENTO INTERIOR Y RECUBRIMIENTO EXTERIOR EN MORTERO DE CEMENTO. L=0,80 X 0,80M. PRESIÓN DE TRABAJO = 250 P</v>
          </cell>
          <cell r="D2241" t="str">
            <v>UN</v>
          </cell>
          <cell r="E2241">
            <v>5668127</v>
          </cell>
          <cell r="F2241" t="str">
            <v>Actualización 2022 -I + MO 2023</v>
          </cell>
          <cell r="G2241">
            <v>5668124</v>
          </cell>
        </row>
        <row r="2242">
          <cell r="B2242">
            <v>11434</v>
          </cell>
          <cell r="C2242" t="str">
            <v>CODO EN ACERO F 24" ENTRE 45° Y 67½° JUNTA ESPIGO / CAMPANA CON EMPAQUE DE CAUCHO, CON REVESTIMIENTO INTERIOR Y RECUBRIMIENTO EXTERIOR EN MORTERO DE CEMENTO. L=1,20 X 1,20M. PRESIÓN DE TRABAJO = 250 P</v>
          </cell>
          <cell r="D2242" t="str">
            <v>UN</v>
          </cell>
          <cell r="E2242">
            <v>7361843</v>
          </cell>
          <cell r="F2242" t="str">
            <v>Actualización 2022 -I + MO 2023</v>
          </cell>
          <cell r="G2242">
            <v>7361840</v>
          </cell>
        </row>
        <row r="2243">
          <cell r="B2243">
            <v>11435</v>
          </cell>
          <cell r="C2243" t="str">
            <v>CANAL DE DRENAJE MONOLÍTICO EN CONCRETO POLIMÉRICO PD 150V, CLASE D400, COLOR NATURAL, H=27cm, A=20cm, Long=100cm, (Incluye rejilla)</v>
          </cell>
          <cell r="D2243" t="str">
            <v>ML</v>
          </cell>
          <cell r="E2243">
            <v>507693</v>
          </cell>
          <cell r="F2243" t="str">
            <v>Actualización 2022 -I + MO 2023</v>
          </cell>
          <cell r="G2243">
            <v>507693</v>
          </cell>
        </row>
        <row r="2244">
          <cell r="B2244">
            <v>11436</v>
          </cell>
          <cell r="C2244" t="str">
            <v>CANAL DE INSPECCION MONOLÍTICO EN CONCRETO POLIMÉRICO DE DRENAJE PD 150V, CLASE D400, COLOR NATURAL, H=27cm, A=20cm, Long=50cm, (Incluye rejilla)</v>
          </cell>
          <cell r="D2244" t="str">
            <v>UN</v>
          </cell>
          <cell r="E2244">
            <v>507693</v>
          </cell>
          <cell r="F2244" t="str">
            <v>Actualización 2022 -I + MO 2023</v>
          </cell>
          <cell r="G2244">
            <v>507693</v>
          </cell>
        </row>
        <row r="2245">
          <cell r="B2245">
            <v>11437</v>
          </cell>
          <cell r="C2245" t="str">
            <v>SUMIDERO PARA CANAL DE DRENAJE MONOLÍTICO EN CONCRETO POLIMÉRICO PD 150V, CLASE D400, COLOR NATURAL, CON REJA DE FUNDICIÓN, H=57,5cm, A=18cm, Long=50cm (Incluye rejilla)</v>
          </cell>
          <cell r="D2245" t="str">
            <v>UN</v>
          </cell>
          <cell r="E2245">
            <v>741132</v>
          </cell>
          <cell r="F2245" t="str">
            <v>Actualización 2022 -I + MO 2023</v>
          </cell>
          <cell r="G2245">
            <v>741132</v>
          </cell>
        </row>
        <row r="2246">
          <cell r="B2246">
            <v>11438</v>
          </cell>
          <cell r="C2246" t="str">
            <v>CANAL DE DRENAJE MONOLÍTICO EN CONCRETO POLIMÉRICO RD 200V, CLASE F900, COLOR NATURAL, H=53cm, A=26cm, Long=100cm (Incluye rejilla)</v>
          </cell>
          <cell r="D2246" t="str">
            <v>ML</v>
          </cell>
          <cell r="E2246">
            <v>990304</v>
          </cell>
          <cell r="F2246" t="str">
            <v>Actualización 2022 -I + MO 2023</v>
          </cell>
          <cell r="G2246">
            <v>990304</v>
          </cell>
        </row>
        <row r="2247">
          <cell r="B2247">
            <v>11439</v>
          </cell>
          <cell r="C2247" t="str">
            <v>CANAL DE INSPECCION DE DRENAJE MONOLÍTICO EN CONCRETO POLIMÉRICO RD 200V, CLASE F900, COLOR NATURAL, H=53cm, A=26cm, Long=66cm (Incluye rejilla)</v>
          </cell>
          <cell r="D2247" t="str">
            <v>UN</v>
          </cell>
          <cell r="E2247">
            <v>1173340</v>
          </cell>
          <cell r="F2247" t="str">
            <v>Actualización 2022 -I + MO 2023</v>
          </cell>
          <cell r="G2247">
            <v>1173340</v>
          </cell>
        </row>
        <row r="2248">
          <cell r="B2248">
            <v>11442</v>
          </cell>
          <cell r="C2248" t="str">
            <v>PENNISETUM (Incluye 16 unidades por M2)</v>
          </cell>
          <cell r="D2248" t="str">
            <v>M2</v>
          </cell>
          <cell r="E2248">
            <v>55000</v>
          </cell>
          <cell r="F2248" t="str">
            <v>Actualización 2022 -I + MO 2023</v>
          </cell>
          <cell r="G2248">
            <v>55000</v>
          </cell>
        </row>
        <row r="2249">
          <cell r="B2249">
            <v>11443</v>
          </cell>
          <cell r="C2249" t="str">
            <v>LIRIOPE (Incluye 16 unidades por M2)</v>
          </cell>
          <cell r="D2249" t="str">
            <v>M2</v>
          </cell>
          <cell r="E2249">
            <v>49500</v>
          </cell>
          <cell r="F2249" t="str">
            <v>Actualización 2022 -I + MO 2023</v>
          </cell>
          <cell r="G2249">
            <v>49500</v>
          </cell>
        </row>
        <row r="2250">
          <cell r="B2250">
            <v>11444</v>
          </cell>
          <cell r="C2250" t="str">
            <v>CLAVEL CHINO (Incluye 16 unidades por M2)</v>
          </cell>
          <cell r="D2250" t="str">
            <v>M2</v>
          </cell>
          <cell r="E2250">
            <v>26500</v>
          </cell>
          <cell r="F2250" t="str">
            <v>Actualización 2022 -I + MO 2023</v>
          </cell>
          <cell r="G2250">
            <v>26500</v>
          </cell>
        </row>
        <row r="2251">
          <cell r="B2251">
            <v>11446</v>
          </cell>
          <cell r="C2251" t="str">
            <v>PRUEBA DE CARGA ESTÁTICA Y DINÁMICA PARA PUENTE PEATONAL EN ESTRUCTURA METÁLICA Y CONCRETO REFORZADO. (Incl. logística, equipos y personal para toma información, procesamiento y entrega informe final.</v>
          </cell>
          <cell r="D2251" t="str">
            <v>UN</v>
          </cell>
          <cell r="E2251">
            <v>32130000</v>
          </cell>
          <cell r="F2251" t="str">
            <v>Actualización 2022 -I + MO 2023</v>
          </cell>
          <cell r="G2251">
            <v>32130000</v>
          </cell>
        </row>
        <row r="2252">
          <cell r="B2252">
            <v>11447</v>
          </cell>
          <cell r="C2252" t="str">
            <v>PISO EN PORCELANATO COLOR GRIS OSCURO TIPO BARI PLUS, ACABADO PULIDO, FORMATO 0,60cmx0,60cm LÍNEA CONVENCIONAL.</v>
          </cell>
          <cell r="D2252" t="str">
            <v>M2</v>
          </cell>
          <cell r="E2252">
            <v>62237</v>
          </cell>
          <cell r="F2252" t="str">
            <v>Actualización 2022 -I + MO 2023</v>
          </cell>
          <cell r="G2252">
            <v>62237</v>
          </cell>
        </row>
        <row r="2253">
          <cell r="B2253">
            <v>11448</v>
          </cell>
          <cell r="C2253" t="str">
            <v>PINO ROMERON H=1.5m (Incluye tutor con manguera y alambre)</v>
          </cell>
          <cell r="D2253" t="str">
            <v>UN</v>
          </cell>
          <cell r="E2253">
            <v>132000</v>
          </cell>
          <cell r="F2253" t="str">
            <v>Actualización 2022 -I + MO 2023</v>
          </cell>
          <cell r="G2253">
            <v>132000</v>
          </cell>
        </row>
        <row r="2254">
          <cell r="B2254">
            <v>11449</v>
          </cell>
          <cell r="C2254" t="str">
            <v>CHALECO SENCILLO EN DRIL SIN LOGO DOS BOLSILLOS</v>
          </cell>
          <cell r="D2254" t="str">
            <v>UN</v>
          </cell>
          <cell r="E2254">
            <v>34510</v>
          </cell>
          <cell r="F2254" t="str">
            <v>Actualización 2022 -I + MO 2023</v>
          </cell>
          <cell r="G2254">
            <v>34510</v>
          </cell>
        </row>
        <row r="2255">
          <cell r="B2255">
            <v>11450</v>
          </cell>
          <cell r="C2255" t="str">
            <v>CHALECO REFLECTIVO EN TELA</v>
          </cell>
          <cell r="D2255" t="str">
            <v>UN</v>
          </cell>
          <cell r="E2255">
            <v>12971</v>
          </cell>
          <cell r="F2255" t="str">
            <v>Actualización 2022 -I + MO 2023</v>
          </cell>
          <cell r="G2255">
            <v>12971</v>
          </cell>
        </row>
        <row r="2256">
          <cell r="B2256">
            <v>11451</v>
          </cell>
          <cell r="C2256" t="str">
            <v>CARTUCHO RESPIRADOR P-100 VAPORES ORGÁNICOS</v>
          </cell>
          <cell r="D2256" t="str">
            <v>UN</v>
          </cell>
          <cell r="E2256">
            <v>20230</v>
          </cell>
          <cell r="F2256" t="str">
            <v>Actualización 2022 -I + MO 2023</v>
          </cell>
          <cell r="G2256">
            <v>20230</v>
          </cell>
        </row>
        <row r="2257">
          <cell r="B2257">
            <v>11452</v>
          </cell>
          <cell r="C2257" t="str">
            <v>GUANTE SOLDADOR</v>
          </cell>
          <cell r="D2257" t="str">
            <v>PAR</v>
          </cell>
          <cell r="E2257">
            <v>27251</v>
          </cell>
          <cell r="F2257" t="str">
            <v>Actualización 2022 -I + MO 2023</v>
          </cell>
          <cell r="G2257">
            <v>27251</v>
          </cell>
        </row>
        <row r="2258">
          <cell r="B2258">
            <v>11453</v>
          </cell>
          <cell r="C2258" t="str">
            <v>DESCENDEDOR ANTICAIDA</v>
          </cell>
          <cell r="D2258" t="str">
            <v>PAR</v>
          </cell>
          <cell r="E2258">
            <v>747677</v>
          </cell>
          <cell r="F2258" t="str">
            <v>Actualización 2022 -I + MO 2023</v>
          </cell>
          <cell r="G2258">
            <v>747677</v>
          </cell>
        </row>
        <row r="2259">
          <cell r="B2259">
            <v>11454</v>
          </cell>
          <cell r="C2259" t="str">
            <v>EXÁMEN DE APTITUD PSICOFÍSICA PARA TRABAJO EN ALTURA (Incluye perfíl lipídico, glicemia pre y post.)</v>
          </cell>
          <cell r="D2259" t="str">
            <v>UN</v>
          </cell>
          <cell r="E2259">
            <v>70000</v>
          </cell>
          <cell r="F2259" t="str">
            <v>Actualización 2022 -I + MO 2023</v>
          </cell>
          <cell r="G2259">
            <v>70000</v>
          </cell>
        </row>
        <row r="2260">
          <cell r="B2260">
            <v>11455</v>
          </cell>
          <cell r="C2260" t="str">
            <v>TOMA DE DEFLEXIONES CON EQUIPO DEFLECTÓMETRO DE IMPACTO (FWD/HWD) PARA PAVIMENTO CON SUPERFICIE FLEXIBLE. Incluye movilización, carro escolta del equipo, toma de información, procesamiento y entrega de resultados. Norma técnica: INV E – 798 - 13 ASTM D4694 INV E – 797 - 13 ASTM D4695.</v>
          </cell>
          <cell r="D2260" t="str">
            <v>Pto.3R</v>
          </cell>
          <cell r="E2260">
            <v>23800</v>
          </cell>
          <cell r="F2260" t="str">
            <v>Actualización 2022 -I + MO 2023</v>
          </cell>
          <cell r="G2260">
            <v>23800</v>
          </cell>
        </row>
        <row r="2261">
          <cell r="B2261">
            <v>11456</v>
          </cell>
          <cell r="C2261" t="str">
            <v>TOMA DE DEFLEXIONES CON EQUIPO DEFLECTÓMETRO DE IMPACTO (FWD/HWD) PARA PAVIMENTO CON SUPERFICIE RÍGIDA. Incluye movilización, carro escolta del equipo, toma de información, procesamiento y entrega de resultados. Norma técnica: INV E – 798 - 13 ASTM D4694 INV E – 797 - 13 ASTM D4695 ASTM D5858.</v>
          </cell>
          <cell r="D2261" t="str">
            <v>Pto.3R</v>
          </cell>
          <cell r="E2261">
            <v>29750</v>
          </cell>
          <cell r="F2261" t="str">
            <v>Actualización 2022 -I + MO 2023</v>
          </cell>
          <cell r="G2261">
            <v>29750</v>
          </cell>
        </row>
        <row r="2262">
          <cell r="B2262">
            <v>11457</v>
          </cell>
          <cell r="C2262" t="str">
            <v>TOMA DE DEFLEXIONES CON EQUIPO DEFLECTÓMETRO DE IMPACTO (LWD) EN ESTRUCTURA DE PAVIMENTO. Incluye movilización, toma de información, procesamiento y entrega de resultados. Norma técnica: ASTM E2583.</v>
          </cell>
          <cell r="D2262" t="str">
            <v>PUNTO</v>
          </cell>
          <cell r="E2262">
            <v>37846</v>
          </cell>
          <cell r="F2262" t="str">
            <v>Actualización 2022 -I + MO 2023</v>
          </cell>
          <cell r="G2262">
            <v>37846</v>
          </cell>
        </row>
        <row r="2263">
          <cell r="B2263">
            <v>11458</v>
          </cell>
          <cell r="C2263" t="str">
            <v>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v>
          </cell>
          <cell r="D2263" t="str">
            <v>Km-Car</v>
          </cell>
          <cell r="E2263">
            <v>72663</v>
          </cell>
          <cell r="F2263" t="str">
            <v>Actualización 2022 -I + MO 2023</v>
          </cell>
          <cell r="G2263">
            <v>72663</v>
          </cell>
        </row>
        <row r="2264">
          <cell r="B2264">
            <v>11459</v>
          </cell>
          <cell r="C2264" t="str">
            <v>MEDICIÓN DE PERFIL LONGITUDINAL EN ESTRUCTURA DE PAVIMENTO CON PERFILÓMETRO LASER Y DETERMINACIÓN DEL ÍNDICE DE RUGOSIDAD INTERNACIONAL -IRI-. Incluye movilización y carro escolta del equipo y toma de. Norma técnica: ASTM E950 INV E – 794 - 13 ASTM E1926 INV E 790-13.</v>
          </cell>
          <cell r="D2264" t="str">
            <v>Km-Car</v>
          </cell>
          <cell r="E2264">
            <v>65759</v>
          </cell>
          <cell r="F2264" t="str">
            <v>Actualización 2022 -I + MO 2023</v>
          </cell>
          <cell r="G2264">
            <v>65759</v>
          </cell>
        </row>
        <row r="2265">
          <cell r="B2265">
            <v>11460</v>
          </cell>
          <cell r="C2265" t="str">
            <v>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v>
          </cell>
          <cell r="D2265" t="str">
            <v>Km-Car</v>
          </cell>
          <cell r="E2265">
            <v>108994</v>
          </cell>
          <cell r="F2265" t="str">
            <v>Actualización 2022 -I + MO 2023</v>
          </cell>
          <cell r="G2265">
            <v>108994</v>
          </cell>
        </row>
        <row r="2266">
          <cell r="B2266">
            <v>11461</v>
          </cell>
          <cell r="C2266" t="str">
            <v>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v>
          </cell>
          <cell r="D2266" t="str">
            <v>Km-Car</v>
          </cell>
          <cell r="E2266">
            <v>142800</v>
          </cell>
          <cell r="F2266" t="str">
            <v>Actualización 2022 -I + MO 2023</v>
          </cell>
          <cell r="G2266">
            <v>142800</v>
          </cell>
        </row>
        <row r="2267">
          <cell r="B2267">
            <v>11462</v>
          </cell>
          <cell r="C2267" t="str">
            <v>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v>
          </cell>
          <cell r="D2267" t="str">
            <v>Km-Car</v>
          </cell>
          <cell r="E2267">
            <v>133821</v>
          </cell>
          <cell r="F2267" t="str">
            <v>Actualización 2022 -I + MO 2023</v>
          </cell>
          <cell r="G2267">
            <v>133821</v>
          </cell>
        </row>
        <row r="2268">
          <cell r="B2268">
            <v>11463</v>
          </cell>
          <cell r="C2268" t="str">
            <v>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v>
          </cell>
          <cell r="D2268" t="str">
            <v>Km-Car</v>
          </cell>
          <cell r="E2268">
            <v>160650</v>
          </cell>
          <cell r="F2268" t="str">
            <v>Actualización 2022 -I + MO 2023</v>
          </cell>
          <cell r="G2268">
            <v>160650</v>
          </cell>
        </row>
        <row r="2269">
          <cell r="B2269">
            <v>11464</v>
          </cell>
          <cell r="C2269" t="str">
            <v>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v>
          </cell>
          <cell r="D2269" t="str">
            <v>Km-Car</v>
          </cell>
          <cell r="E2269">
            <v>258944</v>
          </cell>
          <cell r="F2269" t="str">
            <v>Actualización 2022 -I + MO 2023</v>
          </cell>
          <cell r="G2269">
            <v>258944</v>
          </cell>
        </row>
        <row r="2270">
          <cell r="B2270">
            <v>11465</v>
          </cell>
          <cell r="C2270" t="str">
            <v>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v>
          </cell>
          <cell r="D2270" t="str">
            <v>Km-Car</v>
          </cell>
          <cell r="E2270">
            <v>187604</v>
          </cell>
          <cell r="F2270" t="str">
            <v>Actualización 2022 -I + MO 2023</v>
          </cell>
          <cell r="G2270">
            <v>187604</v>
          </cell>
        </row>
        <row r="2271">
          <cell r="B2271">
            <v>11466</v>
          </cell>
          <cell r="C2271" t="str">
            <v>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v>
          </cell>
          <cell r="D2271" t="str">
            <v>Km-Car</v>
          </cell>
          <cell r="E2271">
            <v>164707</v>
          </cell>
          <cell r="F2271" t="str">
            <v>Actualización 2022 -I + MO 2023</v>
          </cell>
          <cell r="G2271">
            <v>164707</v>
          </cell>
        </row>
        <row r="2272">
          <cell r="B2272">
            <v>11467</v>
          </cell>
          <cell r="C2272" t="str">
            <v>DETERMINACIÓN DE ESPESORES EN ESTRUCTURA DE PAVIMENTO CON EQUIPO GEORRADAR, EQUIPADO MÍNIMO CON DOS ANTENAS DE OPERACIÓN, CON FRECUENCIAS: LA PRIMERA COMO MÍNIMO 1000 MHZ Y LA SEGUNDA ENTRE 300 Y 600. Norma técnica: ASTM D4748.</v>
          </cell>
          <cell r="D2272" t="str">
            <v>Km-Car</v>
          </cell>
          <cell r="E2272">
            <v>197540</v>
          </cell>
          <cell r="F2272" t="str">
            <v>Actualización 2022 -I + MO 2023</v>
          </cell>
          <cell r="G2272">
            <v>197540</v>
          </cell>
        </row>
        <row r="2273">
          <cell r="B2273">
            <v>11468</v>
          </cell>
          <cell r="C2273" t="str">
            <v>MEDICIÓN DE LA RESISTENCIA AL DESLIZAMIENTO EN ESTRUCTURA DE PAVIMENTO CON DISPOSITIVO DE RUEDA PARCIALMENTE BLOQUEADA CON GRADO DE DESLIZAMIENTO FIJO. Incluye movilización y carro escolta del equipo. Norma técnica: ASTM E2340 ASTM E274 ASTM F408 ASTM E1551.</v>
          </cell>
          <cell r="D2273" t="str">
            <v>Km-Car</v>
          </cell>
          <cell r="E2273">
            <v>297500</v>
          </cell>
          <cell r="F2273" t="str">
            <v>Actualización 2022 -I + MO 2023</v>
          </cell>
          <cell r="G2273">
            <v>297500</v>
          </cell>
        </row>
        <row r="2274">
          <cell r="B2274">
            <v>11470</v>
          </cell>
          <cell r="C2274" t="str">
            <v>MEDICIÓN DE PERFIL TRANSVERSAL EN ESTRUCTURA DE PAVIMENTO CON PERFILÓMETRO LASER Y DETERMINACIÓN DE LA IRREGULARIDAD SUPERFICIAL (AHUELLAMIENTO). Incluye movilización y carro escolta del equipo y toma</v>
          </cell>
          <cell r="D2274" t="str">
            <v>Km-Car</v>
          </cell>
          <cell r="E2274">
            <v>73780</v>
          </cell>
          <cell r="F2274" t="str">
            <v>Actualización 2022 -I + MO 2023</v>
          </cell>
          <cell r="G2274">
            <v>73780</v>
          </cell>
        </row>
        <row r="2275">
          <cell r="B2275">
            <v>11471</v>
          </cell>
          <cell r="C2275" t="str">
            <v>MEDICIÓN DE PERFIL DE MACROTEXTURA EN ESTRUCTURA DE  PAVIMENTO CON PERFILÓMETRO LASER Y DETERMINACIÓN DE LA PROFUNDIDAD MEDIA DEL PERFIL (MDP). Incluye movilización y carro escolta del equipo y toma d. Norma técnica: ASTM E1845.</v>
          </cell>
          <cell r="D2275" t="str">
            <v>Km-Car</v>
          </cell>
          <cell r="E2275">
            <v>83300</v>
          </cell>
          <cell r="F2275" t="str">
            <v>Actualización 2022 -I + MO 2023</v>
          </cell>
          <cell r="G2275">
            <v>83300</v>
          </cell>
        </row>
        <row r="2276">
          <cell r="B2276">
            <v>11472</v>
          </cell>
          <cell r="C2276" t="str">
            <v>MEDICIÓN DE PERFIL LONGITUDINAL, TRANSVERSAL Y DE MACROTEXTURA  EN ESTRUCTURA DE PAVIMENTO CON PERFILÓMETRO LASER Y DETERMINACIÓN DEL ÍNDICE DE RUGOSIDAD INTERNACIONAL -IRI-, IRREGULARIDAD SUPERFICIAL. Norma técnica: ASTM E950 INV E – 794 - 13 ASTM E1926 ASTM E1845.</v>
          </cell>
          <cell r="D2276" t="str">
            <v>Km-Car</v>
          </cell>
          <cell r="E2276">
            <v>79280</v>
          </cell>
          <cell r="F2276" t="str">
            <v>Actualización 2022 -I + MO 2023</v>
          </cell>
          <cell r="G2276">
            <v>79280</v>
          </cell>
        </row>
        <row r="2277">
          <cell r="B2277">
            <v>11473</v>
          </cell>
          <cell r="C2277" t="str">
            <v>ALQUILER  DE DEFLECTÓMETRO DE IMPACTO (FWD/HWD). Incluye movilización y carro escolta del equipo y toma de información, procesamiento y entrega de resultados. Norma técnica: INV E – 798 - 13 ASTM D4694 INV E – 797 - 13 ASTM D4695 ASTM D5858.</v>
          </cell>
          <cell r="D2277" t="str">
            <v>JR</v>
          </cell>
          <cell r="E2277">
            <v>3570000</v>
          </cell>
          <cell r="F2277" t="str">
            <v>Actualización 2022 -I + MO 2023</v>
          </cell>
          <cell r="G2277">
            <v>3570000</v>
          </cell>
        </row>
        <row r="2278">
          <cell r="B2278">
            <v>11474</v>
          </cell>
          <cell r="C2278" t="str">
            <v>ALQUILER  DE DEFLECTÓMETRO DE IMPACTO (LWD). Incluye movilización y toma de información, procesamiento y entrega de resultados. Norma técnica: ASTM E2583.</v>
          </cell>
          <cell r="D2278" t="str">
            <v>JR</v>
          </cell>
          <cell r="E2278">
            <v>2798880</v>
          </cell>
          <cell r="F2278" t="str">
            <v>Actualización 2022 -I + MO 2023</v>
          </cell>
          <cell r="G2278">
            <v>2798880</v>
          </cell>
        </row>
        <row r="2279">
          <cell r="B2279">
            <v>11477</v>
          </cell>
          <cell r="C2279" t="str">
            <v>ENSAYO RADIOGRÁFICO. Norma técnica: ASTM E94.</v>
          </cell>
          <cell r="D2279" t="str">
            <v>DIA</v>
          </cell>
          <cell r="E2279">
            <v>1071000</v>
          </cell>
          <cell r="F2279" t="str">
            <v>Actualización 2022 -I + MO 2023</v>
          </cell>
          <cell r="G2279">
            <v>1071000</v>
          </cell>
        </row>
        <row r="2280">
          <cell r="B2280">
            <v>11481</v>
          </cell>
          <cell r="C2280" t="str">
            <v>EVALUACIÓN DEL GRADO DE LIMPIEZA MANUAL. Norma técnica: SSPC-SP2.</v>
          </cell>
          <cell r="D2280" t="str">
            <v>DIA</v>
          </cell>
          <cell r="E2280">
            <v>595000</v>
          </cell>
          <cell r="F2280" t="str">
            <v>Actualización 2022 -I + MO 2023</v>
          </cell>
          <cell r="G2280">
            <v>595000</v>
          </cell>
        </row>
        <row r="2281">
          <cell r="B2281">
            <v>11482</v>
          </cell>
          <cell r="C2281" t="str">
            <v>EVALUACIÓN DEL GRADO DE LIMPIEZA MANUAL Y MECÁNICA. Norma técnica: SSPC-SP3.</v>
          </cell>
          <cell r="D2281" t="str">
            <v>DIA</v>
          </cell>
          <cell r="E2281">
            <v>595000</v>
          </cell>
          <cell r="F2281" t="str">
            <v>Actualización 2022 -I + MO 2023</v>
          </cell>
          <cell r="G2281">
            <v>595000</v>
          </cell>
        </row>
        <row r="2282">
          <cell r="B2282">
            <v>11483</v>
          </cell>
          <cell r="C2282" t="str">
            <v>EVALUACIÓN DEL GRADO DE LIMPIEZA POR CHORRO ABRASIVO A GRADO METAL BLANCO BASADO EN EL PATRÓN SSPC - VIS1. Norma técnica: SSPC-SP5 SSPC-SP7.</v>
          </cell>
          <cell r="D2282" t="str">
            <v>DIA</v>
          </cell>
          <cell r="E2282">
            <v>595000</v>
          </cell>
          <cell r="F2282" t="str">
            <v>Actualización 2022 -I + MO 2023</v>
          </cell>
          <cell r="G2282">
            <v>595000</v>
          </cell>
        </row>
        <row r="2283">
          <cell r="B2283">
            <v>11484</v>
          </cell>
          <cell r="C2283" t="str">
            <v>EVALUACIÓN DEL GRADO DE RUGOSIDAD DEL RECUBRIMIENTO. Norma técnica: NTC 3951  ASTM D4417.</v>
          </cell>
          <cell r="D2283" t="str">
            <v>DIA</v>
          </cell>
          <cell r="E2283">
            <v>595000</v>
          </cell>
          <cell r="F2283" t="str">
            <v>Actualización 2022 -I + MO 2023</v>
          </cell>
          <cell r="G2283">
            <v>595000</v>
          </cell>
        </row>
        <row r="2284">
          <cell r="B2284">
            <v>11485</v>
          </cell>
          <cell r="C2284" t="str">
            <v>EVALUACIÓN DE CONDICIONES AMBIENTALES (EN EL MOMENTO DE LA APLICACIÓN DEL RECUBRIMIENTO). Norma técnica: NTC 3951  ASTM E337.</v>
          </cell>
          <cell r="D2284" t="str">
            <v>DIA</v>
          </cell>
          <cell r="E2284">
            <v>595000</v>
          </cell>
          <cell r="F2284" t="str">
            <v>Actualización 2022 -I + MO 2023</v>
          </cell>
          <cell r="G2284">
            <v>595000</v>
          </cell>
        </row>
        <row r="2285">
          <cell r="B2285">
            <v>11489</v>
          </cell>
          <cell r="C2285" t="str">
            <v>INSPECCIÓN VISUAL PARA EVALUACIÓN DE DEFECTOS Y DEFINICIÓN DE PROCEDIMIENTOS DE REPARACIÓN. Norma técnica: ASTM 123A/123M.</v>
          </cell>
          <cell r="D2285" t="str">
            <v>DIA</v>
          </cell>
          <cell r="E2285">
            <v>595000</v>
          </cell>
          <cell r="F2285" t="str">
            <v>Actualización 2022 -I + MO 2023</v>
          </cell>
          <cell r="G2285">
            <v>595000</v>
          </cell>
        </row>
        <row r="2286">
          <cell r="B2286">
            <v>11498</v>
          </cell>
          <cell r="C2286" t="str">
            <v>TRACCIÓN DE ACERO ESTRUCTURAL. Norma técnica: NTC 3353 - ASTM E8.</v>
          </cell>
          <cell r="D2286" t="str">
            <v>UN</v>
          </cell>
          <cell r="E2286">
            <v>154500</v>
          </cell>
          <cell r="F2286" t="str">
            <v>Actualización 2022 -I + MO 2023</v>
          </cell>
          <cell r="G2286">
            <v>154500</v>
          </cell>
        </row>
        <row r="2287">
          <cell r="B2287">
            <v>11499</v>
          </cell>
          <cell r="C2287" t="str">
            <v>TRACCIÓN DE BARRAS LISAS Y CORRUGADAS EN ACERO AL CARBONO. Norma técnica: NTC 2289 NTC 3353 ASTM A370.</v>
          </cell>
          <cell r="D2287" t="str">
            <v>UN</v>
          </cell>
          <cell r="E2287">
            <v>115000</v>
          </cell>
          <cell r="F2287" t="str">
            <v>Actualización 2022 -I + MO 2023</v>
          </cell>
          <cell r="G2287">
            <v>115000</v>
          </cell>
        </row>
        <row r="2288">
          <cell r="B2288">
            <v>11500</v>
          </cell>
          <cell r="C2288" t="str">
            <v>TRACCIÓN DE ALAMBRE DE ACERO/TORON DE ACERO. Norma técnica: NTC 2289 NTC 3353 ASTM A370.</v>
          </cell>
          <cell r="D2288" t="str">
            <v>UN</v>
          </cell>
          <cell r="E2288">
            <v>115000</v>
          </cell>
          <cell r="F2288" t="str">
            <v>Actualización 2022 -I + MO 2023</v>
          </cell>
          <cell r="G2288">
            <v>115000</v>
          </cell>
        </row>
        <row r="2289">
          <cell r="B2289">
            <v>11501</v>
          </cell>
          <cell r="C2289" t="str">
            <v>DUREZA ROCKWELL DE MATERIALES METÁLICOS (ALUMINIO). Norma técnica: ASTM E18.</v>
          </cell>
          <cell r="D2289" t="str">
            <v>UN</v>
          </cell>
          <cell r="E2289">
            <v>105000</v>
          </cell>
          <cell r="F2289" t="str">
            <v>Actualización 2022 -I + MO 2023</v>
          </cell>
          <cell r="G2289">
            <v>105000</v>
          </cell>
        </row>
        <row r="2290">
          <cell r="B2290">
            <v>11502</v>
          </cell>
          <cell r="C2290" t="str">
            <v>DETERMINACIÓN DE LA EXPANSIÓN DEL CEMENTO EN BARRAS DE MORTERO SUMERGIDAS AL AGUA. Norma técnica: NTC - 4927.</v>
          </cell>
          <cell r="D2290" t="str">
            <v>UN</v>
          </cell>
          <cell r="E2290">
            <v>623503</v>
          </cell>
          <cell r="F2290" t="str">
            <v>Actualización 2022 -I + MO 2023</v>
          </cell>
          <cell r="G2290">
            <v>623503</v>
          </cell>
        </row>
        <row r="2291">
          <cell r="B2291">
            <v>11503</v>
          </cell>
          <cell r="C2291" t="str">
            <v>DETERMINACIÓN DE LA ACTIVIDAD PUZOLÁNICA EN CEMENTOS CON PUZOLANA. Norma técnica: NTC - 1512.</v>
          </cell>
          <cell r="D2291" t="str">
            <v>UN</v>
          </cell>
          <cell r="E2291">
            <v>804202</v>
          </cell>
          <cell r="F2291" t="str">
            <v>Actualización 2022 -I + MO 2023</v>
          </cell>
          <cell r="G2291">
            <v>804202</v>
          </cell>
        </row>
        <row r="2292">
          <cell r="B2292">
            <v>11504</v>
          </cell>
          <cell r="C2292" t="str">
            <v>RESISTENCIA A LA ABRASIÓN - DESGASTE DE CONCRETO. Norma técnica: ASTM D3389 NTC-5147.</v>
          </cell>
          <cell r="D2292" t="str">
            <v>UN</v>
          </cell>
          <cell r="E2292">
            <v>991500</v>
          </cell>
          <cell r="F2292" t="str">
            <v>Actualización 2022 -I + MO 2023</v>
          </cell>
          <cell r="G2292">
            <v>991500</v>
          </cell>
        </row>
        <row r="2293">
          <cell r="B2293">
            <v>11505</v>
          </cell>
          <cell r="C2293" t="str">
            <v>FLEXIÓN DE LOSETA EN CONCRETO PRETENSADO. Norma técnica: ASTM C78 NTC 2871.</v>
          </cell>
          <cell r="D2293" t="str">
            <v>UN</v>
          </cell>
          <cell r="E2293">
            <v>465613</v>
          </cell>
          <cell r="F2293" t="str">
            <v>Actualización 2022 -I + MO 2023</v>
          </cell>
          <cell r="G2293">
            <v>465613</v>
          </cell>
        </row>
        <row r="2294">
          <cell r="B2294">
            <v>11506</v>
          </cell>
          <cell r="C2294" t="str">
            <v>PUNZONAMIENTO DE PANEL EN CONCRETO PRETENSADO. Norma técnica: PROTOCOLO PUNZONAMIENTO CONTRATO IDU-791-2017.</v>
          </cell>
          <cell r="D2294" t="str">
            <v>UN</v>
          </cell>
          <cell r="E2294">
            <v>500780</v>
          </cell>
          <cell r="F2294" t="str">
            <v>Actualización 2022 -I + MO 2023</v>
          </cell>
          <cell r="G2294">
            <v>500780</v>
          </cell>
        </row>
        <row r="2295">
          <cell r="B2295">
            <v>11507</v>
          </cell>
          <cell r="C2295" t="str">
            <v>CONTENIDO DE AIRE INCLUIDO. Norma técnica: NTC 1032.</v>
          </cell>
          <cell r="D2295" t="str">
            <v>UN</v>
          </cell>
          <cell r="E2295">
            <v>62043</v>
          </cell>
          <cell r="F2295" t="str">
            <v>Actualización 2022 -I + MO 2023</v>
          </cell>
          <cell r="G2295">
            <v>62043</v>
          </cell>
        </row>
        <row r="2296">
          <cell r="B2296">
            <v>11508</v>
          </cell>
          <cell r="C2296" t="str">
            <v>INSTRUMENTACIÓN INICIAL PARA ESTIMAR LA RESISTENCIA DEL CONCRETO POR EL MÉTODO DE LA MADUREZ. Norma técnica: NTC 3756.</v>
          </cell>
          <cell r="D2296" t="str">
            <v>UN</v>
          </cell>
          <cell r="E2296">
            <v>64421</v>
          </cell>
          <cell r="F2296" t="str">
            <v>Actualización 2022 -I + MO 2023</v>
          </cell>
          <cell r="G2296">
            <v>64421</v>
          </cell>
        </row>
        <row r="2297">
          <cell r="B2297">
            <v>11509</v>
          </cell>
          <cell r="C2297" t="str">
            <v>FLUJO LIBRE, FLUJO RESTRINGIDO Y SEGREGACIÓN EN CONCRETOS AUTOCOMPACTANTES. Norma técnica: NTC 5222.</v>
          </cell>
          <cell r="D2297" t="str">
            <v>UN</v>
          </cell>
          <cell r="E2297">
            <v>103072</v>
          </cell>
          <cell r="F2297" t="str">
            <v>Actualización 2022 -I + MO 2023</v>
          </cell>
          <cell r="G2297">
            <v>103072</v>
          </cell>
        </row>
        <row r="2298">
          <cell r="B2298">
            <v>11510</v>
          </cell>
          <cell r="C2298" t="str">
            <v>TIEMPO DE FRAGUADO DE MEZCLAS DE CONCRETO POR MEDIO DE SU RESISTENCIA A LA PENETRACIÓN. Norma técnica: NTC 890.</v>
          </cell>
          <cell r="D2298" t="str">
            <v>UN</v>
          </cell>
          <cell r="E2298">
            <v>122399</v>
          </cell>
          <cell r="F2298" t="str">
            <v>Actualización 2022 -I + MO 2023</v>
          </cell>
          <cell r="G2298">
            <v>122399</v>
          </cell>
        </row>
        <row r="2299">
          <cell r="B2299">
            <v>11511</v>
          </cell>
          <cell r="C2299" t="str">
            <v>TOMA DE LECTURAS DIARIAS PARA ESTIMAR LA RESISTENCIA DEL CONCRETO POR EL MÉTODO DE MADUREZ. Norma técnica: NTC 3756.</v>
          </cell>
          <cell r="D2299" t="str">
            <v>PTO/3M</v>
          </cell>
          <cell r="E2299">
            <v>103072</v>
          </cell>
          <cell r="F2299" t="str">
            <v>Actualización 2022 -I + MO 2023</v>
          </cell>
          <cell r="G2299">
            <v>103072</v>
          </cell>
        </row>
        <row r="2300">
          <cell r="B2300">
            <v>11512</v>
          </cell>
          <cell r="C2300" t="str">
            <v>RESISTENCIA A LA PENETRACIÓN PISTÓN DE 50 MM DE DIÁMETRO. Norma técnica: ASTM D6241.</v>
          </cell>
          <cell r="D2300" t="str">
            <v>UN</v>
          </cell>
          <cell r="E2300">
            <v>319396</v>
          </cell>
          <cell r="F2300" t="str">
            <v>Actualización 2022 -I + MO 2023</v>
          </cell>
          <cell r="G2300">
            <v>319396</v>
          </cell>
        </row>
        <row r="2301">
          <cell r="B2301">
            <v>11513</v>
          </cell>
          <cell r="C2301" t="str">
            <v>TAMAÑO DE  ABERTURA APARENTE. Norma técnica: ASTM D4751 NTC-2255-2003.</v>
          </cell>
          <cell r="D2301" t="str">
            <v>UN</v>
          </cell>
          <cell r="E2301">
            <v>188615</v>
          </cell>
          <cell r="F2301" t="str">
            <v>Actualización 2022 -I + MO 2023</v>
          </cell>
          <cell r="G2301">
            <v>188615</v>
          </cell>
        </row>
        <row r="2302">
          <cell r="B2302">
            <v>11514</v>
          </cell>
          <cell r="C2302" t="str">
            <v>ESTABILIDAD  ULTRAVIOLETA POR HR. Norma técnica: ASTM D4355.</v>
          </cell>
          <cell r="D2302" t="str">
            <v>HR</v>
          </cell>
          <cell r="E2302">
            <v>23800</v>
          </cell>
          <cell r="F2302" t="str">
            <v>Actualización 2022 -I + MO 2023</v>
          </cell>
          <cell r="G2302">
            <v>23800</v>
          </cell>
        </row>
        <row r="2303">
          <cell r="B2303">
            <v>11515</v>
          </cell>
          <cell r="C2303" t="str">
            <v>DENSIDAD DE PLÁSTICOS MEDIANTE LA TÉCNICA DE GRADIENTE DE DENSIDAD. Norma técnica: ASTM D1505.</v>
          </cell>
          <cell r="D2303" t="str">
            <v>UN</v>
          </cell>
          <cell r="E2303">
            <v>333200</v>
          </cell>
          <cell r="F2303" t="str">
            <v>Actualización 2022 -I + MO 2023</v>
          </cell>
          <cell r="G2303">
            <v>333200</v>
          </cell>
        </row>
        <row r="2304">
          <cell r="B2304">
            <v>11516</v>
          </cell>
          <cell r="C2304" t="str">
            <v>DENSIDAD Y GRAVEDAD ESPECÍFICA (DENSIDAD RELATIVA) DE PLÁSTICOS POR DESPLAZAMIENTO. Norma técnica: ASTM D792.</v>
          </cell>
          <cell r="D2304" t="str">
            <v>UN</v>
          </cell>
          <cell r="E2304">
            <v>126140</v>
          </cell>
          <cell r="F2304" t="str">
            <v>Actualización 2022 -I + MO 2023</v>
          </cell>
          <cell r="G2304">
            <v>126140</v>
          </cell>
        </row>
        <row r="2305">
          <cell r="B2305">
            <v>11517</v>
          </cell>
          <cell r="C2305" t="str">
            <v>ESPESOR NOMINAL DE LOS GEOSINTÉTICOS. Norma técnica: ASTM D5199.</v>
          </cell>
          <cell r="D2305" t="str">
            <v>UN</v>
          </cell>
          <cell r="E2305">
            <v>142800</v>
          </cell>
          <cell r="F2305" t="str">
            <v>Actualización 2022 -I + MO 2023</v>
          </cell>
          <cell r="G2305">
            <v>142800</v>
          </cell>
        </row>
        <row r="2306">
          <cell r="B2306">
            <v>11518</v>
          </cell>
          <cell r="C2306" t="str">
            <v>CONTENIDO DE CARBÓN NEGRO. Norma técnica: ASTM D1603 ASTM D4218 ISO 6964-19.</v>
          </cell>
          <cell r="D2306" t="str">
            <v>UN</v>
          </cell>
          <cell r="E2306">
            <v>333200</v>
          </cell>
          <cell r="F2306" t="str">
            <v>Actualización 2022 -I + MO 2023</v>
          </cell>
          <cell r="G2306">
            <v>333200</v>
          </cell>
        </row>
        <row r="2307">
          <cell r="B2307">
            <v>11519</v>
          </cell>
          <cell r="C2307" t="str">
            <v>PROPIEDADES DE TRACCIÓN DE POLIETILENO NO REFORZADO Y GEOMEMBRANA DE POLIPROPILENO FLEXIBLE NO REFORZADO. Norma técnica: ASTM D1603 ASTM D4218 ISO 6964-19.</v>
          </cell>
          <cell r="D2307" t="str">
            <v>UN</v>
          </cell>
          <cell r="E2307">
            <v>189210</v>
          </cell>
          <cell r="F2307" t="str">
            <v>Actualización 2022 -I + MO 2023</v>
          </cell>
          <cell r="G2307">
            <v>189210</v>
          </cell>
        </row>
        <row r="2308">
          <cell r="B2308">
            <v>11520</v>
          </cell>
          <cell r="C2308" t="str">
            <v>INTEGRIDAD DE LAS COSTURAS UTILIZADAS PARA UNIR GEOMEMBRANAS FLEXIBLES DE LÁMINAS POLIMÉRICAS. Norma técnica: ISO 13426 Método B ASTM D4437.</v>
          </cell>
          <cell r="D2308" t="str">
            <v>UN</v>
          </cell>
          <cell r="E2308">
            <v>214200</v>
          </cell>
          <cell r="F2308" t="str">
            <v>Actualización 2022 -I + MO 2023</v>
          </cell>
          <cell r="G2308">
            <v>214200</v>
          </cell>
        </row>
        <row r="2309">
          <cell r="B2309">
            <v>11521</v>
          </cell>
          <cell r="C2309" t="str">
            <v>TIEMPO DE INDUCCIÓN OXIDATIVA. Norma técnica: ASTM D3895.</v>
          </cell>
          <cell r="D2309" t="str">
            <v>UN</v>
          </cell>
          <cell r="E2309">
            <v>325500</v>
          </cell>
          <cell r="F2309" t="str">
            <v>Actualización 2022 -I + MO 2023</v>
          </cell>
          <cell r="G2309">
            <v>325500</v>
          </cell>
        </row>
        <row r="2310">
          <cell r="B2310">
            <v>11522</v>
          </cell>
          <cell r="C2310" t="str">
            <v>RESISTENCIA AL AGRIETAMIENTO AFECTACIONES MEDIOAMBIENTALES. Norma técnica: ASTM D1693.</v>
          </cell>
          <cell r="D2310" t="str">
            <v>UN</v>
          </cell>
          <cell r="E2310">
            <v>214200</v>
          </cell>
          <cell r="F2310" t="str">
            <v>Actualización 2022 -I + MO 2023</v>
          </cell>
          <cell r="G2310">
            <v>214200</v>
          </cell>
        </row>
        <row r="2311">
          <cell r="B2311">
            <v>11523</v>
          </cell>
          <cell r="C2311" t="str">
            <v>ANGULO LA FRICCIÓN CONJUNTO ARENA – PARED DE CELDA. Norma técnica: ASTM D5321.</v>
          </cell>
          <cell r="D2311" t="str">
            <v>UN</v>
          </cell>
          <cell r="E2311">
            <v>333200</v>
          </cell>
          <cell r="F2311" t="str">
            <v>Actualización 2022 -I + MO 2023</v>
          </cell>
          <cell r="G2311">
            <v>333200</v>
          </cell>
        </row>
        <row r="2312">
          <cell r="B2312">
            <v>11524</v>
          </cell>
          <cell r="C2312" t="str">
            <v>RESISTENCIA A LA TENSIÓN ÚLTIMA (VMPR). Norma técnica: ASTM D6637.</v>
          </cell>
          <cell r="D2312" t="str">
            <v>UN</v>
          </cell>
          <cell r="E2312">
            <v>178500</v>
          </cell>
          <cell r="F2312" t="str">
            <v>Actualización 2022 -I + MO 2023</v>
          </cell>
          <cell r="G2312">
            <v>178500</v>
          </cell>
        </row>
        <row r="2313">
          <cell r="B2313">
            <v>11525</v>
          </cell>
          <cell r="C2313" t="str">
            <v>ELONGACIÓN A LA ROTURA. Norma técnica: ASTM D6637.</v>
          </cell>
          <cell r="D2313" t="str">
            <v>UN</v>
          </cell>
          <cell r="E2313">
            <v>151130</v>
          </cell>
          <cell r="F2313" t="str">
            <v>Actualización 2022 -I + MO 2023</v>
          </cell>
          <cell r="G2313">
            <v>151130</v>
          </cell>
        </row>
        <row r="2314">
          <cell r="B2314">
            <v>11526</v>
          </cell>
          <cell r="C2314" t="str">
            <v>PUNTO DE FUSIÓN. Norma técnica: ASTM D276.</v>
          </cell>
          <cell r="D2314" t="str">
            <v>UN</v>
          </cell>
          <cell r="E2314">
            <v>714000</v>
          </cell>
          <cell r="F2314" t="str">
            <v>Actualización 2022 -I + MO 2023</v>
          </cell>
          <cell r="G2314">
            <v>714000</v>
          </cell>
        </row>
        <row r="2315">
          <cell r="B2315">
            <v>11528</v>
          </cell>
          <cell r="C2315" t="str">
            <v>CONTENIDO DE AGUA EN UNA EMULSIÓN ASFÁLTICA. Norma técnica: INV E – 761 - 13 ASTM D244.</v>
          </cell>
          <cell r="D2315" t="str">
            <v>UN</v>
          </cell>
          <cell r="E2315">
            <v>195160</v>
          </cell>
          <cell r="F2315" t="str">
            <v>Actualización 2022 -I + MO 2023</v>
          </cell>
          <cell r="G2315">
            <v>195160</v>
          </cell>
        </row>
        <row r="2316">
          <cell r="B2316">
            <v>11529</v>
          </cell>
          <cell r="C2316" t="str">
            <v>ESTABILIDAD DE LAS EMULSIONES ASFÁLTICAS DURANTE EL ALMACENAMIENTO. Norma técnica: INV E – 764 - 13 ASTM D 6930 NLT 140.</v>
          </cell>
          <cell r="D2316" t="str">
            <v>UN</v>
          </cell>
          <cell r="E2316">
            <v>214200</v>
          </cell>
          <cell r="F2316" t="str">
            <v>Actualización 2022 -I + MO 2023</v>
          </cell>
          <cell r="G2316">
            <v>214200</v>
          </cell>
        </row>
        <row r="2317">
          <cell r="B2317">
            <v>11531</v>
          </cell>
          <cell r="C2317" t="str">
            <v>ALARGAMIENTO HASTA LA ROTURA. Norma técnica: ASTM D412 ISO 37 NTC 444.</v>
          </cell>
          <cell r="D2317" t="str">
            <v>UN</v>
          </cell>
          <cell r="E2317">
            <v>159000</v>
          </cell>
          <cell r="F2317" t="str">
            <v>Actualización 2022 -I + MO 2023</v>
          </cell>
          <cell r="G2317">
            <v>159000</v>
          </cell>
        </row>
        <row r="2318">
          <cell r="B2318">
            <v>11532</v>
          </cell>
          <cell r="C2318" t="str">
            <v>RESISTENCIA A TRACCIÓN. Norma técnica: ASTM D412 ISO 37 NTC 444.</v>
          </cell>
          <cell r="D2318" t="str">
            <v>UN</v>
          </cell>
          <cell r="E2318">
            <v>159000</v>
          </cell>
          <cell r="F2318" t="str">
            <v>Actualización 2022 -I + MO 2023</v>
          </cell>
          <cell r="G2318">
            <v>159000</v>
          </cell>
        </row>
        <row r="2319">
          <cell r="B2319">
            <v>11533</v>
          </cell>
          <cell r="C2319" t="str">
            <v>ENSAYO DE COMPRESIÓN - MÉTODO B. Norma técnica: ASTM D395 ASTM D1149 INV E 642.</v>
          </cell>
          <cell r="D2319" t="str">
            <v>UN</v>
          </cell>
          <cell r="E2319">
            <v>505516</v>
          </cell>
          <cell r="F2319" t="str">
            <v>Actualización 2022 -I + MO 2023</v>
          </cell>
          <cell r="G2319">
            <v>505516</v>
          </cell>
        </row>
        <row r="2320">
          <cell r="B2320">
            <v>11534</v>
          </cell>
          <cell r="C2320" t="str">
            <v>RESISTENCIA AL OZONO. Norma técnica: ASTM D1149 NTC 6292.</v>
          </cell>
          <cell r="D2320" t="str">
            <v>UN</v>
          </cell>
          <cell r="E2320">
            <v>1428000</v>
          </cell>
          <cell r="F2320" t="str">
            <v>Actualización 2022 -I + MO 2023</v>
          </cell>
          <cell r="G2320">
            <v>1428000</v>
          </cell>
        </row>
        <row r="2321">
          <cell r="B2321">
            <v>11535</v>
          </cell>
          <cell r="C2321" t="str">
            <v>ADHERENCIA CAUCHO - ACERO. Norma técnica: ASTM D429 INV_E 642.</v>
          </cell>
          <cell r="D2321" t="str">
            <v>UN</v>
          </cell>
          <cell r="E2321">
            <v>333200</v>
          </cell>
          <cell r="F2321" t="str">
            <v>Actualización 2022 -I + MO 2023</v>
          </cell>
          <cell r="G2321">
            <v>333200</v>
          </cell>
        </row>
        <row r="2322">
          <cell r="B2322">
            <v>11536</v>
          </cell>
          <cell r="C2322" t="str">
            <v>RESISTENCIA AL DESGARRO. Norma técnica: ASTM D624 NTC 445.</v>
          </cell>
          <cell r="D2322" t="str">
            <v>UN</v>
          </cell>
          <cell r="E2322">
            <v>119500</v>
          </cell>
          <cell r="F2322" t="str">
            <v>Actualización 2022 -I + MO 2023</v>
          </cell>
          <cell r="G2322">
            <v>119500</v>
          </cell>
        </row>
        <row r="2323">
          <cell r="B2323">
            <v>11537</v>
          </cell>
          <cell r="C2323" t="str">
            <v>DUREZA (SHORE A). Norma técnica: ASTM D2240 ISO 48 NTC 467.</v>
          </cell>
          <cell r="D2323" t="str">
            <v>UN</v>
          </cell>
          <cell r="E2323">
            <v>142800</v>
          </cell>
          <cell r="F2323" t="str">
            <v>Actualización 2022 -I + MO 2023</v>
          </cell>
          <cell r="G2323">
            <v>142800</v>
          </cell>
        </row>
        <row r="2324">
          <cell r="B2324">
            <v>11538</v>
          </cell>
          <cell r="C2324" t="str">
            <v>DETERIORO DE CAUCHO EN HORNO (70 HORAS). Norma técnica: ASTM D573 ISO48/ISO188 NTC 447.</v>
          </cell>
          <cell r="D2324" t="str">
            <v>UN</v>
          </cell>
          <cell r="E2324">
            <v>505516</v>
          </cell>
          <cell r="F2324" t="str">
            <v>Actualización 2022 -I + MO 2023</v>
          </cell>
          <cell r="G2324">
            <v>505516</v>
          </cell>
        </row>
        <row r="2325">
          <cell r="B2325">
            <v>11543</v>
          </cell>
          <cell r="C2325" t="str">
            <v>MODULO DE CORTE. Norma técnica: ASTM D4014, Sección 14 CCP-14  INV E 642.</v>
          </cell>
          <cell r="D2325" t="str">
            <v>UN</v>
          </cell>
          <cell r="E2325">
            <v>380800</v>
          </cell>
          <cell r="F2325" t="str">
            <v>Actualización 2022 -I + MO 2023</v>
          </cell>
          <cell r="G2325">
            <v>380800</v>
          </cell>
        </row>
        <row r="2326">
          <cell r="B2326">
            <v>11544</v>
          </cell>
          <cell r="C2326" t="str">
            <v>RIGIDEZ TÉRMICA INSTANTÁNEA. Norma técnica: ASTM D1043 INV E 642.</v>
          </cell>
          <cell r="D2326" t="str">
            <v>UN</v>
          </cell>
          <cell r="E2326">
            <v>452200</v>
          </cell>
          <cell r="F2326" t="str">
            <v>Actualización 2022 -I + MO 2023</v>
          </cell>
          <cell r="G2326">
            <v>452200</v>
          </cell>
        </row>
        <row r="2327">
          <cell r="B2327">
            <v>11546</v>
          </cell>
          <cell r="C2327" t="str">
            <v>CONCENTRACIÓN DE SOLIDOS/VOLUMEN. Norma técnica: ASTM D2697.</v>
          </cell>
          <cell r="D2327" t="str">
            <v>UN</v>
          </cell>
          <cell r="E2327">
            <v>124300</v>
          </cell>
          <cell r="F2327" t="str">
            <v>Actualización 2022 -I + MO 2023</v>
          </cell>
          <cell r="G2327">
            <v>124300</v>
          </cell>
        </row>
        <row r="2328">
          <cell r="B2328">
            <v>11547</v>
          </cell>
          <cell r="C2328" t="str">
            <v>VOC (COMPONENTES VOLÁTILES ORGÁNICOS). Norma técnica: ASTM D2369.</v>
          </cell>
          <cell r="D2328" t="str">
            <v>UN</v>
          </cell>
          <cell r="E2328">
            <v>110500</v>
          </cell>
          <cell r="F2328" t="str">
            <v>Actualización 2022 -I + MO 2023</v>
          </cell>
          <cell r="G2328">
            <v>110500</v>
          </cell>
        </row>
        <row r="2329">
          <cell r="B2329">
            <v>11549</v>
          </cell>
          <cell r="C2329" t="str">
            <v>COMPRESIÓN DE PLÁSTICOS RÍGIDOS. Norma técnica: ASTM D695.</v>
          </cell>
          <cell r="D2329" t="str">
            <v>UN</v>
          </cell>
          <cell r="E2329">
            <v>261705</v>
          </cell>
          <cell r="F2329" t="str">
            <v>Actualización 2022 -I + MO 2023</v>
          </cell>
          <cell r="G2329">
            <v>261705</v>
          </cell>
        </row>
        <row r="2330">
          <cell r="B2330">
            <v>11550</v>
          </cell>
          <cell r="C2330" t="str">
            <v>FLEXION DE LOSETA EN PLÁSTICO RÍGIDO. Norma técnica: NTC 663. Norma técnica: NTC 663.</v>
          </cell>
          <cell r="D2330" t="str">
            <v>UN</v>
          </cell>
          <cell r="E2330">
            <v>229299</v>
          </cell>
          <cell r="F2330" t="str">
            <v>Actualización 2022 -I + MO 2023</v>
          </cell>
          <cell r="G2330">
            <v>229299</v>
          </cell>
        </row>
        <row r="2331">
          <cell r="B2331">
            <v>11551</v>
          </cell>
          <cell r="C2331" t="str">
            <v>RESISTENCIA A LA ABRASIÓN - DESGASTE DE PLÁSTICO RÍGIDO. Norma técnica: ASTM D3389. Norma técnica: ASTM D3389.</v>
          </cell>
          <cell r="D2331" t="str">
            <v>UN</v>
          </cell>
          <cell r="E2331">
            <v>452200</v>
          </cell>
          <cell r="F2331" t="str">
            <v>Actualización 2022 -I + MO 2023</v>
          </cell>
          <cell r="G2331">
            <v>452200</v>
          </cell>
        </row>
        <row r="2332">
          <cell r="B2332">
            <v>11554</v>
          </cell>
          <cell r="C2332" t="str">
            <v>PERFILES C GR 50/GR 36 GALVANIZADO</v>
          </cell>
          <cell r="D2332" t="str">
            <v>KG</v>
          </cell>
          <cell r="E2332">
            <v>4149</v>
          </cell>
          <cell r="F2332" t="str">
            <v>Actualización 2022 -I + MO 2023</v>
          </cell>
          <cell r="G2332">
            <v>4149</v>
          </cell>
        </row>
        <row r="2333">
          <cell r="B2333">
            <v>11561</v>
          </cell>
          <cell r="C2333" t="str">
            <v>CODO 45° PVC ALCANTARILLADO D=8"</v>
          </cell>
          <cell r="D2333" t="str">
            <v>UN</v>
          </cell>
          <cell r="E2333">
            <v>155000</v>
          </cell>
          <cell r="F2333" t="str">
            <v>Actualización 2022 -I + MO 2023</v>
          </cell>
          <cell r="G2333">
            <v>155000</v>
          </cell>
        </row>
        <row r="2334">
          <cell r="B2334">
            <v>11562</v>
          </cell>
          <cell r="C2334" t="str">
            <v>TAPA CIEGA INICIO / FIN PARA CANAL DE DRENAJE MONOLÍTICO EN CONCRETO POLIMÉRICO PD 150V, CLASE D400, COLOR NATURAL, H= 27cm, A= 20cm, Long= 50cm</v>
          </cell>
          <cell r="D2334" t="str">
            <v>UN</v>
          </cell>
          <cell r="E2334">
            <v>102175</v>
          </cell>
          <cell r="F2334" t="str">
            <v>Actualización 2022 -I + MO 2023</v>
          </cell>
          <cell r="G2334">
            <v>102175</v>
          </cell>
        </row>
        <row r="2335">
          <cell r="B2335">
            <v>11563</v>
          </cell>
          <cell r="C2335" t="str">
            <v>TAPA CIEGA INICIO / FIN PARA CANAL DE INSPECCIÓN DE DRENAJE MONOLÍTICO EN CONCRETO POLIMÉRICO RD 200V, CLASE F900, COLOR NATURAL, H= 53cm, A= 26cm, Long= 66cm</v>
          </cell>
          <cell r="D2335" t="str">
            <v>UN</v>
          </cell>
          <cell r="E2335">
            <v>383651</v>
          </cell>
          <cell r="F2335" t="str">
            <v>Actualización 2022 -I + MO 2023</v>
          </cell>
          <cell r="G2335">
            <v>383651</v>
          </cell>
        </row>
        <row r="2336">
          <cell r="B2336">
            <v>11564</v>
          </cell>
          <cell r="C2336" t="str">
            <v>TRANSFORMADOR SEMISUMERGIBLE 115 KVA, 11.4 / 0.208-0.120 KV DYN5 (Suministro e instalación).</v>
          </cell>
          <cell r="D2336" t="str">
            <v>UN</v>
          </cell>
          <cell r="E2336">
            <v>20652449</v>
          </cell>
          <cell r="F2336" t="str">
            <v>Actualización 2022 -I + MO 2023</v>
          </cell>
          <cell r="G2336">
            <v>20652448</v>
          </cell>
        </row>
        <row r="2337">
          <cell r="B2337">
            <v>11565</v>
          </cell>
          <cell r="C2337" t="str">
            <v>TRANSFORMADOR SEMISUMERGIBLE 150 KVA 11.4 /0.208-0.120 KV DYN5.  (Suministro e instalación)</v>
          </cell>
          <cell r="D2337" t="str">
            <v>UN</v>
          </cell>
          <cell r="E2337">
            <v>22020452</v>
          </cell>
          <cell r="F2337" t="str">
            <v>Actualización 2022 -I + MO 2023</v>
          </cell>
          <cell r="G2337">
            <v>22020448</v>
          </cell>
        </row>
        <row r="2338">
          <cell r="B2338">
            <v>11566</v>
          </cell>
          <cell r="C2338" t="str">
            <v>SECCIONADOR O CAJA DE MANIOBRA DE 6 VÍAS, E-S 600, D200, SERIE 15 KV.</v>
          </cell>
          <cell r="D2338" t="str">
            <v>UN</v>
          </cell>
          <cell r="E2338">
            <v>26295218</v>
          </cell>
          <cell r="F2338" t="str">
            <v>Actualización 2022 -I + MO 2023</v>
          </cell>
          <cell r="G2338">
            <v>26295216</v>
          </cell>
        </row>
        <row r="2339">
          <cell r="B2339">
            <v>11567</v>
          </cell>
          <cell r="C2339" t="str">
            <v>SECCIONADOR O CAJA DE MANIOBRA DE 4 VÍAS, E-S 600, D200, SERIE 15 KV.</v>
          </cell>
          <cell r="D2339" t="str">
            <v>UN</v>
          </cell>
          <cell r="E2339">
            <v>20981202</v>
          </cell>
          <cell r="F2339" t="str">
            <v>Actualización 2022 -I + MO 2023</v>
          </cell>
          <cell r="G2339">
            <v>20981200</v>
          </cell>
        </row>
        <row r="2340">
          <cell r="B2340">
            <v>11568</v>
          </cell>
          <cell r="C2340" t="str">
            <v>BARRAJE PREFORMADO BT DE 6 SALIDAS PARA AP INCLUYE FUSIBLE DE PROTECCIÓN DE CABLE 500 AMP, NORMA CODENSA SC340. JGO x1. INCLUYE SOPORTE PARA BARRAJE JGOx2.</v>
          </cell>
          <cell r="D2340" t="str">
            <v>UN</v>
          </cell>
          <cell r="E2340">
            <v>169343</v>
          </cell>
          <cell r="F2340" t="str">
            <v>Actualización 2022 -I + MO 2023</v>
          </cell>
          <cell r="G2340">
            <v>169343</v>
          </cell>
        </row>
        <row r="2341">
          <cell r="B2341">
            <v>11569</v>
          </cell>
          <cell r="C2341" t="str">
            <v>LOSETA PREFABRICADA A20 GRIS (200x200x60mm)</v>
          </cell>
          <cell r="D2341" t="str">
            <v>M2</v>
          </cell>
          <cell r="E2341">
            <v>51135</v>
          </cell>
          <cell r="F2341" t="str">
            <v>Actualización 2022 -I + MO 2023</v>
          </cell>
          <cell r="G2341">
            <v>51135</v>
          </cell>
        </row>
        <row r="2342">
          <cell r="B2342">
            <v>11572</v>
          </cell>
          <cell r="C2342" t="str">
            <v>TUBERÍA FLEXIBLE DE ALTA DENSIDAD NEGRA. TUBO Ø6" (160mm), TUBERÍA PEAD, PE100, SDR17, DN50, PE.</v>
          </cell>
          <cell r="D2342" t="str">
            <v>ML</v>
          </cell>
          <cell r="E2342">
            <v>75882</v>
          </cell>
          <cell r="F2342" t="str">
            <v>Actualización 2022 -I + MO 2023</v>
          </cell>
          <cell r="G2342">
            <v>75882</v>
          </cell>
        </row>
        <row r="2343">
          <cell r="B2343">
            <v>11573</v>
          </cell>
          <cell r="C2343" t="str">
            <v>LOSETA PODOTACTIL EN POLIPROPILENO. ANCHO 0,40m. ACABADOS SEGÚN NORMA NTC 5610. DEC. 308/2018. INCLUYE LIMPIEZA Y ALISTAMIENTO DE SUPERFICIE. INCLUYE TODOS LOS ELEMENTOS DE COLOCACION, FIJACION Y MANO</v>
          </cell>
          <cell r="D2343" t="str">
            <v>ML</v>
          </cell>
          <cell r="E2343">
            <v>165838</v>
          </cell>
          <cell r="F2343" t="str">
            <v>Actualización 2022 -I + MO 2023</v>
          </cell>
          <cell r="G2343">
            <v>165838</v>
          </cell>
        </row>
        <row r="2344">
          <cell r="B2344">
            <v>11574</v>
          </cell>
          <cell r="C2344" t="str">
            <v>RECUBRIMIENTO PROTECTOR EPÓXICO APLICABLE EN ELEMENTOS DE CONCRETO Y METAL BAJO AGUA.</v>
          </cell>
          <cell r="D2344" t="str">
            <v>KG</v>
          </cell>
          <cell r="E2344">
            <v>121193</v>
          </cell>
          <cell r="F2344" t="str">
            <v>Actualización 2022 -I + MO 2023</v>
          </cell>
          <cell r="G2344">
            <v>121193</v>
          </cell>
        </row>
        <row r="2345">
          <cell r="B2345">
            <v>11575</v>
          </cell>
          <cell r="C2345" t="str">
            <v>INHIBIDOR DE CORROSIÓN POR IMPREGNACIÓN (FORMULACIÓN MEJORADA)</v>
          </cell>
          <cell r="D2345" t="str">
            <v>KG</v>
          </cell>
          <cell r="E2345">
            <v>50300</v>
          </cell>
          <cell r="F2345" t="str">
            <v>Actualización 2022 -I + MO 2023</v>
          </cell>
          <cell r="G2345">
            <v>50300</v>
          </cell>
        </row>
        <row r="2346">
          <cell r="B2346">
            <v>11576</v>
          </cell>
          <cell r="C2346" t="str">
            <v>LIMPIADOR PARA CONCRETO-LADRILLO</v>
          </cell>
          <cell r="D2346" t="str">
            <v>GLN</v>
          </cell>
          <cell r="E2346">
            <v>133900</v>
          </cell>
          <cell r="F2346" t="str">
            <v>Actualización 2022 -I + MO 2023</v>
          </cell>
          <cell r="G2346">
            <v>133900</v>
          </cell>
        </row>
        <row r="2347">
          <cell r="B2347">
            <v>11577</v>
          </cell>
          <cell r="C2347" t="str">
            <v>ADOQUIN DE CONCRETO A26 (200x100x60mm)</v>
          </cell>
          <cell r="D2347" t="str">
            <v>UN</v>
          </cell>
          <cell r="E2347">
            <v>1068</v>
          </cell>
          <cell r="F2347" t="str">
            <v>Actualización 2022 -I + MO 2023</v>
          </cell>
          <cell r="G2347">
            <v>1068</v>
          </cell>
        </row>
        <row r="2348">
          <cell r="B2348">
            <v>11580</v>
          </cell>
          <cell r="C2348" t="str">
            <v>LOSETA PREFABRICADA A58 (200x200x60mm)</v>
          </cell>
          <cell r="D2348" t="str">
            <v>UN</v>
          </cell>
          <cell r="E2348">
            <v>2133</v>
          </cell>
          <cell r="F2348" t="str">
            <v>Actualización 2022 -I + MO 2023</v>
          </cell>
          <cell r="G2348">
            <v>2133</v>
          </cell>
        </row>
        <row r="2349">
          <cell r="B2349">
            <v>11581</v>
          </cell>
          <cell r="C2349" t="str">
            <v>LOSETA PREFABRICADA A57 (200x200x60mm)</v>
          </cell>
          <cell r="D2349" t="str">
            <v>UN</v>
          </cell>
          <cell r="E2349">
            <v>2133</v>
          </cell>
          <cell r="F2349" t="str">
            <v>Actualización 2022 -I + MO 2023</v>
          </cell>
          <cell r="G2349">
            <v>2133</v>
          </cell>
        </row>
        <row r="2350">
          <cell r="B2350">
            <v>11586</v>
          </cell>
          <cell r="C2350" t="str">
            <v>TUBERÍA FLEXIBLE DE ALTA DENSIDAD NEGRA. TUBO Ø4" (110mm), TUBERÍA PEAD, PE100, SDR17, DN50, PE.</v>
          </cell>
          <cell r="D2350" t="str">
            <v>ML</v>
          </cell>
          <cell r="E2350">
            <v>36328</v>
          </cell>
          <cell r="F2350" t="str">
            <v>Actualización 2022 -I + MO 2023</v>
          </cell>
          <cell r="G2350">
            <v>36328</v>
          </cell>
        </row>
        <row r="2351">
          <cell r="B2351">
            <v>11587</v>
          </cell>
          <cell r="C2351" t="str">
            <v>TUBERÍA FLEXIBLE DE ALTA DENSIDAD NEGRA. TUBO Ø12" (315mm), TUBERÍA PEAD, PE100, SDR17, DN50, PE.</v>
          </cell>
          <cell r="D2351" t="str">
            <v>ML</v>
          </cell>
          <cell r="E2351">
            <v>416738</v>
          </cell>
          <cell r="F2351" t="str">
            <v>Actualización 2022 -I + MO 2023</v>
          </cell>
          <cell r="G2351">
            <v>416738</v>
          </cell>
        </row>
        <row r="2352">
          <cell r="B2352">
            <v>11588</v>
          </cell>
          <cell r="C2352" t="str">
            <v>TUBERÍA FLEXIBLE DE ALTA DENSIDAD NEGRA. TUBO Ø8" (200mm), TUBERÍA PEAD, PE100, SDR17, DN50, PE.</v>
          </cell>
          <cell r="D2352" t="str">
            <v>ML</v>
          </cell>
          <cell r="E2352">
            <v>161453</v>
          </cell>
          <cell r="F2352" t="str">
            <v>Actualización 2022 -I + MO 2023</v>
          </cell>
          <cell r="G2352">
            <v>161453</v>
          </cell>
        </row>
        <row r="2353">
          <cell r="B2353">
            <v>11589</v>
          </cell>
          <cell r="C2353" t="str">
            <v>TUBERÍA FLEXIBLE DE ALTA DENSIDAD NEGRA. TUBO Ø10" (250 mm), TUBERÍA PEAD, PE100, SDR17, DN50, PE.</v>
          </cell>
          <cell r="D2353" t="str">
            <v>ML</v>
          </cell>
          <cell r="E2353">
            <v>269431</v>
          </cell>
          <cell r="F2353" t="str">
            <v>Actualización 2022 -I + MO 2023</v>
          </cell>
          <cell r="G2353">
            <v>269431</v>
          </cell>
        </row>
        <row r="2354">
          <cell r="B2354">
            <v>11590</v>
          </cell>
          <cell r="C2354" t="str">
            <v>LUMINARIA LED 103W, 48 LED. Driver electrónico 120-227 Vac. 4.000k</v>
          </cell>
          <cell r="D2354" t="str">
            <v>UN</v>
          </cell>
          <cell r="E2354">
            <v>1053521</v>
          </cell>
          <cell r="F2354" t="str">
            <v>Actualización 2022 -I + MO 2023</v>
          </cell>
          <cell r="G2354">
            <v>1053521</v>
          </cell>
        </row>
        <row r="2355">
          <cell r="B2355">
            <v>11591</v>
          </cell>
          <cell r="C2355" t="str">
            <v>LUMINARIA LED 37W, 16 LED. Driver electrónico 120-277 V.</v>
          </cell>
          <cell r="D2355" t="str">
            <v>UN</v>
          </cell>
          <cell r="E2355">
            <v>476000</v>
          </cell>
          <cell r="F2355" t="str">
            <v>Actualización 2022 -I + MO 2023</v>
          </cell>
          <cell r="G2355">
            <v>476000</v>
          </cell>
        </row>
        <row r="2356">
          <cell r="B2356">
            <v>11592</v>
          </cell>
          <cell r="C2356" t="str">
            <v>LUMINARIA LED 70W, 32 LED. Driver electrónico 120-277 Vac. 4.000k</v>
          </cell>
          <cell r="D2356" t="str">
            <v>UN</v>
          </cell>
          <cell r="E2356">
            <v>714000</v>
          </cell>
          <cell r="F2356" t="str">
            <v>Actualización 2022 -I + MO 2023</v>
          </cell>
          <cell r="G2356">
            <v>714000</v>
          </cell>
        </row>
        <row r="2357">
          <cell r="B2357">
            <v>11593</v>
          </cell>
          <cell r="C2357" t="str">
            <v>TUBERÍA EN POLIETILENO DE 1" (25mm)</v>
          </cell>
          <cell r="D2357" t="str">
            <v>ML</v>
          </cell>
          <cell r="E2357">
            <v>3690</v>
          </cell>
          <cell r="F2357" t="str">
            <v>Actualización 2022 -I + MO 2023</v>
          </cell>
          <cell r="G2357">
            <v>3690</v>
          </cell>
        </row>
        <row r="2358">
          <cell r="B2358">
            <v>11595</v>
          </cell>
          <cell r="C2358" t="str">
            <v>TRANSFORMADOR SEMISUMERGIBLE 75 KVA 11.4 /0.208-0.120 KV DYN5.</v>
          </cell>
          <cell r="D2358" t="str">
            <v>UN</v>
          </cell>
          <cell r="E2358">
            <v>20248234</v>
          </cell>
          <cell r="F2358" t="str">
            <v>Actualización 2022 -I + MO 2023</v>
          </cell>
          <cell r="G2358">
            <v>20248224</v>
          </cell>
        </row>
        <row r="2359">
          <cell r="B2359">
            <v>11596</v>
          </cell>
          <cell r="C2359" t="str">
            <v>TRANSFORMADOR SEMISUMERGIBLE 45 KVA 11.4 /0.208-0.120 KV DYN5.</v>
          </cell>
          <cell r="D2359" t="str">
            <v>UN</v>
          </cell>
          <cell r="E2359">
            <v>21188004</v>
          </cell>
          <cell r="F2359" t="str">
            <v>Actualización 2022 -I + MO 2023</v>
          </cell>
          <cell r="G2359">
            <v>21188000</v>
          </cell>
        </row>
        <row r="2360">
          <cell r="B2360">
            <v>11597</v>
          </cell>
          <cell r="C2360" t="str">
            <v>TRANSFORMADOR SEMISUMERGIBLE 225 KVA 11.4 /0.208-0.120 KV DYN5.</v>
          </cell>
          <cell r="D2360" t="str">
            <v>UN</v>
          </cell>
          <cell r="E2360">
            <v>29737549</v>
          </cell>
          <cell r="F2360" t="str">
            <v>Actualización 2022 -I + MO 2023</v>
          </cell>
          <cell r="G2360">
            <v>29737536</v>
          </cell>
        </row>
        <row r="2361">
          <cell r="B2361">
            <v>11599</v>
          </cell>
          <cell r="C2361" t="str">
            <v>CIELORASO TIPO PANEL 300 C LISO LAMINA ALUMINIO 0.70 MM O SIMILAR. INCLUYE ESTRUCTURA SOPORTE CON PORTAPANEL EN ALUZINC, PINTURA POLIESTER 1 CARA, SOPORTES, ANCLAJES Y REMATES PERIMETRALES.</v>
          </cell>
          <cell r="D2361" t="str">
            <v>M2</v>
          </cell>
          <cell r="E2361">
            <v>382829</v>
          </cell>
          <cell r="F2361" t="str">
            <v>Actualización 2022 -I + MO 2023</v>
          </cell>
          <cell r="G2361">
            <v>382829</v>
          </cell>
        </row>
        <row r="2362">
          <cell r="B2362">
            <v>11600</v>
          </cell>
          <cell r="C2362" t="str">
            <v>TAPA (REJILLA) PARA CAÑUELA A-124. Dimensiones: 600x300x100mm.</v>
          </cell>
          <cell r="D2362" t="str">
            <v>UN</v>
          </cell>
          <cell r="E2362">
            <v>37652</v>
          </cell>
          <cell r="F2362" t="str">
            <v>Actualización 2022 -I + MO 2023</v>
          </cell>
          <cell r="G2362">
            <v>37652</v>
          </cell>
        </row>
        <row r="2363">
          <cell r="B2363">
            <v>11601</v>
          </cell>
          <cell r="C2363" t="str">
            <v>HORTENSIA JUMBO - FLOR AZUL - 6 PLANTAS POR M2</v>
          </cell>
          <cell r="D2363" t="str">
            <v>M2</v>
          </cell>
          <cell r="E2363">
            <v>46500</v>
          </cell>
          <cell r="F2363" t="str">
            <v>Actualización 2022 -I + MO 2023</v>
          </cell>
          <cell r="G2363">
            <v>46500</v>
          </cell>
        </row>
        <row r="2364">
          <cell r="B2364">
            <v>11602</v>
          </cell>
          <cell r="C2364" t="str">
            <v>SEMÁFORO CUATRO MÓDULOS FIJACIÓN EN MÁSTIL. Semaforo fijo de 200 mm, Tres luces en teconologia led mueble en policarbonato de alto impacto, soportes para instalacion,alimentacion 110- 220 v</v>
          </cell>
          <cell r="D2364" t="str">
            <v>UN</v>
          </cell>
          <cell r="E2364">
            <v>5293426</v>
          </cell>
          <cell r="F2364" t="str">
            <v>Actualización 2022 -I + MO 2023</v>
          </cell>
          <cell r="G2364">
            <v>5293424</v>
          </cell>
        </row>
        <row r="2365">
          <cell r="B2365">
            <v>11603</v>
          </cell>
          <cell r="C2365" t="str">
            <v>SEMÁFORO CUATRO MÓDULOS FIJACIÓN EN MÁSTIL CON FLECHA DE GIRO</v>
          </cell>
          <cell r="D2365" t="str">
            <v>UN</v>
          </cell>
          <cell r="E2365">
            <v>5093699</v>
          </cell>
          <cell r="F2365" t="str">
            <v>Actualización 2022 -I + MO 2023</v>
          </cell>
          <cell r="G2365">
            <v>5093696</v>
          </cell>
        </row>
        <row r="2366">
          <cell r="B2366">
            <v>11604</v>
          </cell>
          <cell r="C2366" t="str">
            <v>CONCRETO GRAVA COMÚN 4000 PSI 28 MPa (280 Kg/cm2) CON RELACIÓN AGUA MATERIAL CEMENTANTE &lt; 0.45</v>
          </cell>
          <cell r="D2366" t="str">
            <v>M3</v>
          </cell>
          <cell r="E2366">
            <v>416500</v>
          </cell>
          <cell r="F2366" t="str">
            <v>Actualización 2022 -I + MO 2023</v>
          </cell>
          <cell r="G2366">
            <v>416500</v>
          </cell>
        </row>
        <row r="2367">
          <cell r="B2367">
            <v>11605</v>
          </cell>
          <cell r="C2367" t="str">
            <v>CONCRETO 7000 PSI 28 MPa (280 Kg/cm2) GRAVA COMÚN 5"</v>
          </cell>
          <cell r="D2367" t="str">
            <v>M3</v>
          </cell>
          <cell r="E2367">
            <v>410967</v>
          </cell>
          <cell r="F2367" t="str">
            <v>Actualización 2022 -I + MO 2023</v>
          </cell>
          <cell r="G2367">
            <v>410967</v>
          </cell>
        </row>
        <row r="2368">
          <cell r="B2368">
            <v>11606</v>
          </cell>
          <cell r="C2368" t="str">
            <v>TUBERIA METALICA CORRUGADA GALVANIZADA SEGUN NORMA ASTM A-760. DIAMETRO 108".  ESPESOR DE 2,5 mm. (INCLUYE TORNILLERIA PARA EL ARMADO DE LAS LÁMINAS ENTRE SI)</v>
          </cell>
          <cell r="D2368" t="str">
            <v>ML</v>
          </cell>
          <cell r="E2368">
            <v>2066355</v>
          </cell>
          <cell r="F2368" t="str">
            <v>Actualización 2022 -I + MO 2023</v>
          </cell>
          <cell r="G2368">
            <v>2066355</v>
          </cell>
        </row>
        <row r="2369">
          <cell r="B2369">
            <v>11607</v>
          </cell>
          <cell r="C2369" t="str">
            <v>TAPÓN INFERIOR Y SUPERIOR PARA TUBERÍA INCLINÓMETRO</v>
          </cell>
          <cell r="D2369" t="str">
            <v>UN</v>
          </cell>
          <cell r="E2369">
            <v>13617</v>
          </cell>
          <cell r="F2369" t="str">
            <v>Actualización 2022 -I + MO 2023</v>
          </cell>
          <cell r="G2369">
            <v>13617</v>
          </cell>
        </row>
        <row r="2370">
          <cell r="B2370">
            <v>11608</v>
          </cell>
          <cell r="C2370" t="str">
            <v>ACOPLE PARA TUBERÍA INCLINÓMETRO</v>
          </cell>
          <cell r="D2370" t="str">
            <v>ML</v>
          </cell>
          <cell r="E2370">
            <v>22695</v>
          </cell>
          <cell r="F2370" t="str">
            <v>Actualización 2022 -I + MO 2023</v>
          </cell>
          <cell r="G2370">
            <v>22695</v>
          </cell>
        </row>
        <row r="2371">
          <cell r="B2371">
            <v>11609</v>
          </cell>
          <cell r="C2371" t="str">
            <v>PIEZOMETRO DE HILO VIBRATIL PARA PRESIÓN DE 0.30 MPA</v>
          </cell>
          <cell r="D2371" t="str">
            <v>UN</v>
          </cell>
          <cell r="E2371">
            <v>1542240</v>
          </cell>
          <cell r="F2371" t="str">
            <v>Actualización 2022 -I + MO 2023</v>
          </cell>
          <cell r="G2371">
            <v>1542240</v>
          </cell>
        </row>
        <row r="2372">
          <cell r="B2372">
            <v>11610</v>
          </cell>
          <cell r="C2372" t="str">
            <v>CABLE PVC PARA PIZÓMETRO</v>
          </cell>
          <cell r="D2372" t="str">
            <v>ML</v>
          </cell>
          <cell r="E2372">
            <v>9253</v>
          </cell>
          <cell r="F2372" t="str">
            <v>Actualización 2022 -I + MO 2023</v>
          </cell>
          <cell r="G2372">
            <v>9253</v>
          </cell>
        </row>
        <row r="2373">
          <cell r="B2373">
            <v>11616</v>
          </cell>
          <cell r="C2373" t="str">
            <v>TUBERÍA PARA INCLINÓMETRO D= 70mm (Tubo de 3m)</v>
          </cell>
          <cell r="D2373" t="str">
            <v>UN</v>
          </cell>
          <cell r="E2373">
            <v>166682</v>
          </cell>
          <cell r="F2373" t="str">
            <v>Actualización 2022 -I + MO 2023</v>
          </cell>
          <cell r="G2373">
            <v>166682</v>
          </cell>
        </row>
        <row r="2374">
          <cell r="B2374">
            <v>11617</v>
          </cell>
          <cell r="C2374" t="str">
            <v>ADOQUIN DE CONCRETO A26 (200x100x60mm) AMARILLO</v>
          </cell>
          <cell r="D2374" t="str">
            <v>UN</v>
          </cell>
          <cell r="E2374">
            <v>1228</v>
          </cell>
          <cell r="F2374" t="str">
            <v>Actualización 2022 -I + MO 2023</v>
          </cell>
          <cell r="G2374">
            <v>1228</v>
          </cell>
        </row>
        <row r="2375">
          <cell r="B2375">
            <v>11618</v>
          </cell>
          <cell r="C2375" t="str">
            <v>ADOQUIN DE CONCRETO A26 (200x100x60mm) OCRE</v>
          </cell>
          <cell r="D2375" t="str">
            <v>UN</v>
          </cell>
          <cell r="E2375">
            <v>1153</v>
          </cell>
          <cell r="F2375" t="str">
            <v>Actualización 2022 -I + MO 2023</v>
          </cell>
          <cell r="G2375">
            <v>1153</v>
          </cell>
        </row>
        <row r="2376">
          <cell r="B2376">
            <v>11619</v>
          </cell>
          <cell r="C2376" t="str">
            <v>ACERO ESTRUCTURAL A709 GRADO 50. (Incluye transporte, fabricación y montaje con anticorrosivo y pintura de acabado en epóxico) (Incluye materiales, insumos, herramientas y equipos, andamios, mano de o</v>
          </cell>
          <cell r="D2376" t="str">
            <v>KG</v>
          </cell>
          <cell r="E2376">
            <v>11829</v>
          </cell>
          <cell r="F2376" t="str">
            <v>Actualización 2022 -I + MO 2023</v>
          </cell>
          <cell r="G2376">
            <v>11829</v>
          </cell>
        </row>
        <row r="2377">
          <cell r="B2377">
            <v>11620</v>
          </cell>
          <cell r="C2377" t="str">
            <v>ADOQUIN DE CONCRETO A25 (200x100x60mm) PEATONAL CHOCOLATE</v>
          </cell>
          <cell r="D2377" t="str">
            <v>UN</v>
          </cell>
          <cell r="E2377">
            <v>1286</v>
          </cell>
          <cell r="F2377" t="str">
            <v>Actualización 2022 -I + MO 2023</v>
          </cell>
          <cell r="G2377">
            <v>1286</v>
          </cell>
        </row>
        <row r="2378">
          <cell r="B2378">
            <v>11624</v>
          </cell>
          <cell r="C2378" t="str">
            <v>MUEBLE O MESA CON PUERTAS EN ACERO INOXIDABLE 1.23m x 0.60m x 0.90m</v>
          </cell>
          <cell r="D2378" t="str">
            <v>UN</v>
          </cell>
          <cell r="E2378">
            <v>3689000</v>
          </cell>
          <cell r="F2378" t="str">
            <v>Actualización 2022 -I + MO 2023</v>
          </cell>
          <cell r="G2378">
            <v>3689000</v>
          </cell>
        </row>
        <row r="2379">
          <cell r="B2379">
            <v>11625</v>
          </cell>
          <cell r="C2379" t="str">
            <v>MUEBLE O MESA CON PUERTAS EN ACERO INOXIDABLE 2.65m x 0.60m x 0.90m</v>
          </cell>
          <cell r="D2379" t="str">
            <v>UN</v>
          </cell>
          <cell r="E2379">
            <v>7973000</v>
          </cell>
          <cell r="F2379" t="str">
            <v>Actualización 2022 -I + MO 2023</v>
          </cell>
          <cell r="G2379">
            <v>7973000</v>
          </cell>
        </row>
        <row r="2380">
          <cell r="B2380">
            <v>11627</v>
          </cell>
          <cell r="C2380" t="str">
            <v>UNIDAD LECTORA PARA PIEZÓMETRO</v>
          </cell>
          <cell r="D2380" t="str">
            <v>UN</v>
          </cell>
          <cell r="E2380">
            <v>7491050</v>
          </cell>
          <cell r="F2380" t="str">
            <v>Actualización 2022 -I + MO 2023</v>
          </cell>
          <cell r="G2380">
            <v>7491048</v>
          </cell>
        </row>
        <row r="2381">
          <cell r="B2381">
            <v>11628</v>
          </cell>
          <cell r="C2381" t="str">
            <v>MÓDULOS SONOROS (Incluye suministro e instalación)</v>
          </cell>
          <cell r="D2381" t="str">
            <v>UN</v>
          </cell>
          <cell r="E2381">
            <v>1180367</v>
          </cell>
          <cell r="F2381" t="str">
            <v>Actualización 2022 -I + MO 2023</v>
          </cell>
          <cell r="G2381">
            <v>1180367</v>
          </cell>
        </row>
        <row r="2382">
          <cell r="B2382">
            <v>11629</v>
          </cell>
          <cell r="C2382" t="str">
            <v>TUBERIA EN ACERO D=36" CON UNIONES ESPIGO-CAMPANA CON EMPAQUE DE CAUCHO, CON REVESTIMIENTO INTERIOR Y RECUBRIMIENTO EXTERIOR EN MORTERO DE CEMENTO. PRESIÓN DE TRABAJO = 150 PSI</v>
          </cell>
          <cell r="D2382" t="str">
            <v>ML</v>
          </cell>
          <cell r="E2382">
            <v>3401072</v>
          </cell>
          <cell r="F2382" t="str">
            <v>Actualización 2022 -I + MO 2023</v>
          </cell>
          <cell r="G2382">
            <v>3401072</v>
          </cell>
        </row>
        <row r="2383">
          <cell r="B2383">
            <v>11630</v>
          </cell>
          <cell r="C2383" t="str">
            <v>CODO EN ACERO 36" ENTRE 5° Y 22½° JUNTA ESPIGO / CAMPANA CON EMPAQUE DE CAUCHO, CON REVESTIMIENTO INTERIOR Y RECUBRIMIENTO EXTERIOR EN MORTERO DE CEMENTO. L=0,50 X 0,50M. PRESIÓN DE TRABAJO =150 PSI</v>
          </cell>
          <cell r="D2383" t="str">
            <v>UN</v>
          </cell>
          <cell r="E2383">
            <v>7510128</v>
          </cell>
          <cell r="F2383" t="str">
            <v>Actualización 2022 -I + MO 2023</v>
          </cell>
          <cell r="G2383">
            <v>7510128</v>
          </cell>
        </row>
        <row r="2384">
          <cell r="B2384">
            <v>11631</v>
          </cell>
          <cell r="C2384" t="str">
            <v>CODO EN ACERO 36" ENTRE 22½° Y 45° JUNTA ESPIGO/CAMPANA CON EMPAQUE DE CAUCHO, CON REVESTIMIENTO INTERIOR Y RECUBRIMIENTO EXTERIOR EN MORTERO DE CEMENTO. L=0,80 X 0,80M. PRESIÓN DE TRABAJO =150 PSI</v>
          </cell>
          <cell r="D2384" t="str">
            <v>UN</v>
          </cell>
          <cell r="E2384">
            <v>9650338</v>
          </cell>
          <cell r="F2384" t="str">
            <v>Actualización 2022 -I + MO 2023</v>
          </cell>
          <cell r="G2384">
            <v>9650336</v>
          </cell>
        </row>
        <row r="2385">
          <cell r="B2385">
            <v>11632</v>
          </cell>
          <cell r="C2385" t="str">
            <v>CODO EN ACERO 36" ENTRE 45° Y 67½°  JUNTA ESPIGO/CAMPANA CON EMPAQUE DE CAUCHO, CON REVESTIMIENTO INTERIOR Y RECUBRIMIENTO EXTERIOR EN MORTERO DE CEMENTO. L=1.20 X 1.20 M. PRESIÓN DE TRABAJO =150 PSI</v>
          </cell>
          <cell r="D2385" t="str">
            <v>UN</v>
          </cell>
          <cell r="E2385">
            <v>12252931</v>
          </cell>
          <cell r="F2385" t="str">
            <v>Actualización 2022 -I + MO 2023</v>
          </cell>
          <cell r="G2385">
            <v>12252928</v>
          </cell>
        </row>
        <row r="2386">
          <cell r="B2386">
            <v>11633</v>
          </cell>
          <cell r="C2386" t="str">
            <v>CODO EN ACERO 36" ENTRE 67½° Y 90° JUNTA ESPIGO/CAMPANA CON EMPAQUE DE CAUCHO, CON REVESTIMIENTO INTERIOR Y RECUBRIMIENTO EXTERIOR EN MORTERO DE CEMENTO. L=1.65 X 1.65 M. PRESIÓN DE TRABAJO =150 PSI</v>
          </cell>
          <cell r="D2386" t="str">
            <v>UN</v>
          </cell>
          <cell r="E2386">
            <v>15086714</v>
          </cell>
          <cell r="F2386" t="str">
            <v>Actualización 2022 -I + MO 2023</v>
          </cell>
          <cell r="G2386">
            <v>15086712</v>
          </cell>
        </row>
        <row r="2387">
          <cell r="B2387">
            <v>11634</v>
          </cell>
          <cell r="C2387" t="str">
            <v>REDUCCIÓN EN ACERO 36" x 24" CON EXTREMO ESPIGO Ø36" Y CAMPANA Ø24", CON REVESTIMIENTO INTERIOR Y RECUBRIMIENTO EXTERIOR EN MORTERO DE CEMENTO. L=1.45m. PRESIÓN DE TRABAJO =150 PSI</v>
          </cell>
          <cell r="D2387" t="str">
            <v>UN</v>
          </cell>
          <cell r="E2387">
            <v>6864859</v>
          </cell>
          <cell r="F2387" t="str">
            <v>Actualización 2022 -I + MO 2023</v>
          </cell>
          <cell r="G2387">
            <v>6864856</v>
          </cell>
        </row>
        <row r="2388">
          <cell r="B2388">
            <v>11635</v>
          </cell>
          <cell r="C2388" t="str">
            <v>TEE EN ACERO Ø 24" x 24" CON EXTREMOS ESPIGO/CAMPANA Y BRIDA EN LA DERIVACIÓN, CON REVESTIMIENTO INTERIOR Y RECUBRIMIENTO EXTERIOR EN MORTERO CEMENTO, L=1,50x0,90m.</v>
          </cell>
          <cell r="D2388" t="str">
            <v>UN</v>
          </cell>
          <cell r="E2388">
            <v>11550975</v>
          </cell>
          <cell r="F2388" t="str">
            <v>Actualización 2022 -I + MO 2023</v>
          </cell>
          <cell r="G2388">
            <v>11550968</v>
          </cell>
        </row>
        <row r="2389">
          <cell r="B2389">
            <v>11641</v>
          </cell>
          <cell r="C2389" t="str">
            <v>NIPLE EN ACERO Ø 16" EXTREMOS BRIDA/CAMPANA, CON REVESTIMIENTO INTERIOR Y EXTERIOR EN MORTERO CEMENTO. L= 1500mm. SUMINISTRO Y TRANSPORTE</v>
          </cell>
          <cell r="D2389" t="str">
            <v>UN</v>
          </cell>
          <cell r="E2389">
            <v>3382197</v>
          </cell>
          <cell r="F2389" t="str">
            <v>Actualización 2022 -I + MO 2023</v>
          </cell>
          <cell r="G2389">
            <v>3382196</v>
          </cell>
        </row>
        <row r="2390">
          <cell r="B2390">
            <v>11642</v>
          </cell>
          <cell r="C2390" t="str">
            <v>NIPLE EN ACERO Ø 24" EXTREMOS ESPIGO/BRIDA,  CON REVESTIMIENTO INTERIOR Y EXTERIOR EN MORTERO CEMENTO. L= 2000mm CON SALIDA PARA VENTOSA Ø=2". SUMINISTRO Y TRANSPORTE</v>
          </cell>
          <cell r="D2390" t="str">
            <v>UN</v>
          </cell>
          <cell r="E2390">
            <v>6365060</v>
          </cell>
          <cell r="F2390" t="str">
            <v>Actualización 2022 -I + MO 2023</v>
          </cell>
          <cell r="G2390">
            <v>6365060</v>
          </cell>
        </row>
        <row r="2391">
          <cell r="B2391">
            <v>11643</v>
          </cell>
          <cell r="C2391" t="str">
            <v>TUBERÍA EN ACERO Ø30" CON UNIONES ESPIGO/CAMPANA CON EMPAQUE DE CAUCHO. REVEST.INTERIOR Y RECUBR EXT. EN MORTERO CEMENTO. NORMA AWWA C200. L= 6.00m PRESIÓN TRABAJO 150 PSI. SUMINISTRO Y TRANSPORTE</v>
          </cell>
          <cell r="D2391" t="str">
            <v>ML</v>
          </cell>
          <cell r="E2391">
            <v>2181746</v>
          </cell>
          <cell r="F2391" t="str">
            <v>Actualización 2022 -I + MO 2023</v>
          </cell>
          <cell r="G2391">
            <v>2181746</v>
          </cell>
        </row>
        <row r="2392">
          <cell r="B2392">
            <v>11644</v>
          </cell>
          <cell r="C2392" t="str">
            <v>CINTURÓN DE CIERRE EN ACERO Ø24" REVESTIDO CON PINTURA ANTICORROSIVA PARA EMPATES DE TUBERÍA EN WSP A CCP LINEAL. PRESIÓN TRABAJO 150 PSI.SUMINISTRO Y TRANSPORTE</v>
          </cell>
          <cell r="D2392" t="str">
            <v>UN</v>
          </cell>
          <cell r="E2392">
            <v>702449</v>
          </cell>
          <cell r="F2392" t="str">
            <v>Actualización 2022 -I + MO 2023</v>
          </cell>
          <cell r="G2392">
            <v>702449</v>
          </cell>
        </row>
        <row r="2393">
          <cell r="B2393">
            <v>11646</v>
          </cell>
          <cell r="C2393" t="str">
            <v>CODO EN ACERO D=30"  ENTRE 45° Y 67 1/2°, JUNTA ESPIGO CAMPANA CON EMPAQUE DE CAUHO, CON REVESTIMIENTO INTERIOR Y EXTERIOR EN MORTERO DE CEMENTO. L=1.00M X 1.00M. PRESIÓN DE TRABAJO 150 PSI. SUM. Y TR</v>
          </cell>
          <cell r="D2393" t="str">
            <v>UN</v>
          </cell>
          <cell r="E2393">
            <v>8741080</v>
          </cell>
          <cell r="F2393" t="str">
            <v>Actualización 2022 -I + MO 2023</v>
          </cell>
          <cell r="G2393">
            <v>8741080</v>
          </cell>
        </row>
        <row r="2394">
          <cell r="B2394">
            <v>11647</v>
          </cell>
          <cell r="C2394" t="str">
            <v>REDUCCION  EN ACERO 30" x 24" CON EXTREMOS ESPIGO CAMPANA, REVEST.INTERIOR Y RECUBR EXT. EN MORTERO CEMENTO. L= 0,84m PRESIÓN TRABAJO 150 PSI. SUMINISTRO Y TRANSPORTE</v>
          </cell>
          <cell r="D2394" t="str">
            <v>UN</v>
          </cell>
          <cell r="E2394">
            <v>5561859</v>
          </cell>
          <cell r="F2394" t="str">
            <v>Actualización 2022 -I + MO 2023</v>
          </cell>
          <cell r="G2394">
            <v>5561856</v>
          </cell>
        </row>
        <row r="2395">
          <cell r="B2395">
            <v>11648</v>
          </cell>
          <cell r="C2395" t="str">
            <v>SALIDA NORMAL EN ACERO F 12" CON EXTREMO BRIDADO. REVESTIMIENTOS INTERIOR Y EXTERIOR EN PINTURA EPÓXICA. L=0.15M. INSTALADA EN FÁBRICA SOBRE TUBO O ACCESORIO HASTA F 30".. SUMINISTRO Y TRANSPORTE</v>
          </cell>
          <cell r="D2395" t="str">
            <v>UN</v>
          </cell>
          <cell r="E2395">
            <v>1925474</v>
          </cell>
          <cell r="F2395" t="str">
            <v>Actualización 2022 -I + MO 2023</v>
          </cell>
          <cell r="G2395">
            <v>1925474</v>
          </cell>
        </row>
        <row r="2396">
          <cell r="B2396">
            <v>11649</v>
          </cell>
          <cell r="C2396" t="str">
            <v>UNIÓN DRESSER D=30". SUMINISTRO Y TRANSPORTE</v>
          </cell>
          <cell r="D2396" t="str">
            <v>UN</v>
          </cell>
          <cell r="E2396">
            <v>4415281</v>
          </cell>
          <cell r="F2396" t="str">
            <v>Actualización 2022 -I + MO 2023</v>
          </cell>
          <cell r="G2396">
            <v>4415280</v>
          </cell>
        </row>
        <row r="2397">
          <cell r="B2397">
            <v>11652</v>
          </cell>
          <cell r="C2397" t="str">
            <v>NIPLE EN ACERO Ø=30" EXTREMOS BRIDA/CAMPANA,  REVEST.INTERIOR Y RECUBR EXT. EN MORTERO CEMENTO, CON SALIDA TANGENCIAL PARA PURGA 4" L= 2500mm. SUMINISTRO Y TRANSPORTE</v>
          </cell>
          <cell r="D2397" t="str">
            <v>UN</v>
          </cell>
          <cell r="E2397">
            <v>14122570</v>
          </cell>
          <cell r="F2397" t="str">
            <v>Actualización 2022 -I + MO 2023</v>
          </cell>
          <cell r="G2397">
            <v>14122568</v>
          </cell>
        </row>
        <row r="2398">
          <cell r="B2398">
            <v>11653</v>
          </cell>
          <cell r="C2398" t="str">
            <v>TEE EN ACERO Ø 30"x24" EXTREMOS ESPIGO/CAMPANA EN LA RAMA PRINCIPAL Y BRIDA EN LA DERIVACIÓN, REVEST.INTERIOR Y RECUBR EXT. EN MORTERO CEMENTO,  L= 3000mm. SUMINISTRO Y TRANSPORTE</v>
          </cell>
          <cell r="D2398" t="str">
            <v>UN</v>
          </cell>
          <cell r="E2398">
            <v>16091693</v>
          </cell>
          <cell r="F2398" t="str">
            <v>Actualización 2022 -I + MO 2023</v>
          </cell>
          <cell r="G2398">
            <v>16091688</v>
          </cell>
        </row>
        <row r="2399">
          <cell r="B2399">
            <v>11655</v>
          </cell>
          <cell r="C2399" t="str">
            <v>CINTURÓN DE CIERRE EN ACERO Ø 16" REVESTIDO CON PINTURA ANTICORROSIVA. PARA EMPATES DE TUBERÍA EN WSP A CCP LINEAL. PRESIÓN DE TRABAJO 150 PSI. SUMINISTRO Y TRANSPORTE</v>
          </cell>
          <cell r="D2399" t="str">
            <v>UN</v>
          </cell>
          <cell r="E2399">
            <v>454980</v>
          </cell>
          <cell r="F2399" t="str">
            <v>Actualización 2022 -I + MO 2023</v>
          </cell>
          <cell r="G2399">
            <v>454980</v>
          </cell>
        </row>
        <row r="2400">
          <cell r="B2400">
            <v>11657</v>
          </cell>
          <cell r="C2400" t="str">
            <v>UNIÓN JUNTA DE DESMONTAJE Ø 8 (A) SUMINISTRO Y TRANSPORTE</v>
          </cell>
          <cell r="D2400" t="str">
            <v>UN</v>
          </cell>
          <cell r="E2400">
            <v>1750490</v>
          </cell>
          <cell r="F2400" t="str">
            <v>Actualización 2022 -I + MO 2023</v>
          </cell>
          <cell r="G2400">
            <v>1750490</v>
          </cell>
        </row>
        <row r="2401">
          <cell r="B2401">
            <v>11659</v>
          </cell>
          <cell r="C2401" t="str">
            <v>TEE EN ACERO Ø 20" x 20" CON EXTREMOS ESPIGO/CAMPANA Y BRIDA EN LA DERIVACIÓN (ACERO). SUMINISTRO Y TRANSPORTE</v>
          </cell>
          <cell r="D2401" t="str">
            <v>UN</v>
          </cell>
          <cell r="E2401">
            <v>7019664</v>
          </cell>
          <cell r="F2401" t="str">
            <v>Actualización 2022 -I + MO 2023</v>
          </cell>
          <cell r="G2401">
            <v>7019664</v>
          </cell>
        </row>
        <row r="2402">
          <cell r="B2402">
            <v>11665</v>
          </cell>
          <cell r="C2402" t="str">
            <v>UNION DRESSER D= 20" SUMINISTRO Y TRANSPORTE</v>
          </cell>
          <cell r="D2402" t="str">
            <v>UN</v>
          </cell>
          <cell r="E2402">
            <v>1254170</v>
          </cell>
          <cell r="F2402" t="str">
            <v>Actualización 2022 -I + MO 2023</v>
          </cell>
          <cell r="G2402">
            <v>1254170</v>
          </cell>
        </row>
        <row r="2403">
          <cell r="B2403">
            <v>11666</v>
          </cell>
          <cell r="C2403" t="str">
            <v>VÁLVULA DE MARIPOSA Ø 20" (A) (150 PSI). SUMINISTRO Y TRANSPORTE</v>
          </cell>
          <cell r="D2403" t="str">
            <v>UN</v>
          </cell>
          <cell r="E2403">
            <v>22411666</v>
          </cell>
          <cell r="F2403" t="str">
            <v>Actualización 2022 -I + MO 2023</v>
          </cell>
          <cell r="G2403">
            <v>22411664</v>
          </cell>
        </row>
        <row r="2404">
          <cell r="B2404">
            <v>11668</v>
          </cell>
          <cell r="C2404" t="str">
            <v>NIPLE EN ACERO Ø 3" CON BRIDA Y EXTREMO LISO L= 300mm, REVESTIMIENTO INTERIOR Y EXTERIOR EN PINTURA EXPOXICA. SUMINISTRO Y TRANSPORTE</v>
          </cell>
          <cell r="D2404" t="str">
            <v>UN</v>
          </cell>
          <cell r="E2404">
            <v>281911</v>
          </cell>
          <cell r="F2404" t="str">
            <v>Actualización 2022 -I + MO 2023</v>
          </cell>
          <cell r="G2404">
            <v>281911</v>
          </cell>
        </row>
        <row r="2405">
          <cell r="B2405">
            <v>11670</v>
          </cell>
          <cell r="C2405" t="str">
            <v>VÁLVULA DE COMPUERTA DE Ø 3" BRONCE T/P RED WHITE. SUMINISTRO Y TRANSPORTE</v>
          </cell>
          <cell r="D2405" t="str">
            <v>UN</v>
          </cell>
          <cell r="E2405">
            <v>1044337</v>
          </cell>
          <cell r="F2405" t="str">
            <v>Actualización 2022 -I + MO 2023</v>
          </cell>
          <cell r="G2405">
            <v>1044337</v>
          </cell>
        </row>
        <row r="2406">
          <cell r="B2406">
            <v>11672</v>
          </cell>
          <cell r="C2406" t="str">
            <v>CODO EN ACERO D=20" ENTRE 45° y 67.5° JUNTA ESPIGO-CAMPANA CON EMPAQUE CAUCHO.  REVESTIMIENTO INTERIOR Y EXTERIOR EN MORTERO DE CEMENTO. L=1,00X1,00M PRESIÓN TRABAJO 150 PSI. SUMINISTRO Y TRANSPORTE</v>
          </cell>
          <cell r="D2406" t="str">
            <v>UN</v>
          </cell>
          <cell r="E2406">
            <v>5554995</v>
          </cell>
          <cell r="F2406" t="str">
            <v>Actualización 2022 -I + MO 2023</v>
          </cell>
          <cell r="G2406">
            <v>5554992</v>
          </cell>
        </row>
        <row r="2407">
          <cell r="B2407">
            <v>11693</v>
          </cell>
          <cell r="C2407" t="str">
            <v>LUMINARIA  SP 80W. DRIVER ELECTRONICO 120-277VAC. 4.000K. VIDA UTIL = 100.000 HORAS. SUMINISTRO E INSTALACIÓN, NO INCLUYE CABLEADO</v>
          </cell>
          <cell r="D2407" t="str">
            <v>UN</v>
          </cell>
          <cell r="E2407">
            <v>743755</v>
          </cell>
          <cell r="F2407" t="str">
            <v>Actualización 2022 -I + MO 2023</v>
          </cell>
          <cell r="G2407">
            <v>743755</v>
          </cell>
        </row>
        <row r="2408">
          <cell r="B2408">
            <v>11699</v>
          </cell>
          <cell r="C2408" t="str">
            <v>LUMINARIA CELSA ACROLED 12W. DRIVER ELECTRONICO 120-277VAC. 4.000K. VIDA UTIL = 100.000 HORAS. SUMINISTRO E INSTALACIÓN, NO INCLUYE CABLEADO</v>
          </cell>
          <cell r="D2408" t="str">
            <v>UN</v>
          </cell>
          <cell r="E2408">
            <v>606597</v>
          </cell>
          <cell r="F2408" t="str">
            <v>Actualización 2022 -I + MO 2023</v>
          </cell>
          <cell r="G2408">
            <v>606597</v>
          </cell>
        </row>
        <row r="2409">
          <cell r="B2409">
            <v>11708</v>
          </cell>
          <cell r="C2409" t="str">
            <v>REDUCCION AC  8"x4" EXTREMO LISO</v>
          </cell>
          <cell r="D2409" t="str">
            <v>UN</v>
          </cell>
          <cell r="E2409">
            <v>262492</v>
          </cell>
          <cell r="F2409" t="str">
            <v>Actualización 2022 -I + MO 2023</v>
          </cell>
          <cell r="G2409">
            <v>262492</v>
          </cell>
        </row>
        <row r="2410">
          <cell r="B2410">
            <v>11711</v>
          </cell>
          <cell r="C2410" t="str">
            <v>TUBERIA HDPE 1.30m</v>
          </cell>
          <cell r="D2410" t="str">
            <v>ML</v>
          </cell>
          <cell r="E2410">
            <v>3559191</v>
          </cell>
          <cell r="F2410" t="str">
            <v>Actualización 2022 -I + MO 2023</v>
          </cell>
          <cell r="G2410">
            <v>3559190</v>
          </cell>
        </row>
        <row r="2411">
          <cell r="B2411">
            <v>11712</v>
          </cell>
          <cell r="C2411" t="str">
            <v>TUBERIA HDPE 1.40m</v>
          </cell>
          <cell r="D2411" t="str">
            <v>ML</v>
          </cell>
          <cell r="E2411">
            <v>3885244</v>
          </cell>
          <cell r="F2411" t="str">
            <v>Actualización 2022 -I + MO 2023</v>
          </cell>
          <cell r="G2411">
            <v>3885244</v>
          </cell>
        </row>
        <row r="2412">
          <cell r="B2412">
            <v>11713</v>
          </cell>
          <cell r="C2412" t="str">
            <v>TUBERIA HDPE 1.50m</v>
          </cell>
          <cell r="D2412" t="str">
            <v>ML</v>
          </cell>
          <cell r="E2412">
            <v>4391885</v>
          </cell>
          <cell r="F2412" t="str">
            <v>Actualización 2022 -I + MO 2023</v>
          </cell>
          <cell r="G2412">
            <v>4391884</v>
          </cell>
        </row>
        <row r="2413">
          <cell r="B2413">
            <v>11714</v>
          </cell>
          <cell r="C2413" t="str">
            <v>GABINETE CONTRAINCENDIO T2</v>
          </cell>
          <cell r="D2413" t="str">
            <v>UN</v>
          </cell>
          <cell r="E2413">
            <v>720000</v>
          </cell>
          <cell r="F2413" t="str">
            <v>Actualización 2022 -I + MO 2023</v>
          </cell>
          <cell r="G2413">
            <v>720000</v>
          </cell>
        </row>
        <row r="2414">
          <cell r="B2414">
            <v>11715</v>
          </cell>
          <cell r="C2414" t="str">
            <v>TUBERIA HDPE 1.60m</v>
          </cell>
          <cell r="D2414" t="str">
            <v>ML</v>
          </cell>
          <cell r="E2414">
            <v>4932863</v>
          </cell>
          <cell r="F2414" t="str">
            <v>Actualización 2022 -I + MO 2023</v>
          </cell>
          <cell r="G2414">
            <v>4932860</v>
          </cell>
        </row>
        <row r="2415">
          <cell r="B2415">
            <v>11716</v>
          </cell>
          <cell r="C2415" t="str">
            <v>TUBERIA HDPE 1.80m</v>
          </cell>
          <cell r="D2415" t="str">
            <v>ML</v>
          </cell>
          <cell r="E2415">
            <v>6289996</v>
          </cell>
          <cell r="F2415" t="str">
            <v>Actualización 2022 -I + MO 2023</v>
          </cell>
          <cell r="G2415">
            <v>6289996</v>
          </cell>
        </row>
        <row r="2416">
          <cell r="B2416">
            <v>11717</v>
          </cell>
          <cell r="C2416" t="str">
            <v>TUBERIA HDPE 2.00m</v>
          </cell>
          <cell r="D2416" t="str">
            <v>ML</v>
          </cell>
          <cell r="E2416">
            <v>7661157</v>
          </cell>
          <cell r="F2416" t="str">
            <v>Actualización 2022 -I + MO 2023</v>
          </cell>
          <cell r="G2416">
            <v>7661156</v>
          </cell>
        </row>
        <row r="2417">
          <cell r="B2417">
            <v>11718</v>
          </cell>
          <cell r="C2417" t="str">
            <v>TUBO PE100 PN16 90mm Ø3"</v>
          </cell>
          <cell r="D2417" t="str">
            <v>ML</v>
          </cell>
          <cell r="E2417">
            <v>48556</v>
          </cell>
          <cell r="F2417" t="str">
            <v>Actualización 2022 -I + MO 2023</v>
          </cell>
          <cell r="G2417">
            <v>48556</v>
          </cell>
        </row>
        <row r="2418">
          <cell r="B2418">
            <v>11719</v>
          </cell>
          <cell r="C2418" t="str">
            <v>TUBO PE100 PN16 110mm Ø4"</v>
          </cell>
          <cell r="D2418" t="str">
            <v>ML</v>
          </cell>
          <cell r="E2418">
            <v>72246</v>
          </cell>
          <cell r="F2418" t="str">
            <v>Actualización 2022 -I + MO 2023</v>
          </cell>
          <cell r="G2418">
            <v>72246</v>
          </cell>
        </row>
        <row r="2419">
          <cell r="B2419">
            <v>11720</v>
          </cell>
          <cell r="C2419" t="str">
            <v>TUBO PE100 PN10 160mm Ø6"</v>
          </cell>
          <cell r="D2419" t="str">
            <v>ML</v>
          </cell>
          <cell r="E2419">
            <v>153330</v>
          </cell>
          <cell r="F2419" t="str">
            <v>Actualización 2022 -I + MO 2023</v>
          </cell>
          <cell r="G2419">
            <v>153330</v>
          </cell>
        </row>
        <row r="2420">
          <cell r="B2420">
            <v>11721</v>
          </cell>
          <cell r="C2420" t="str">
            <v>CODO 45° PE100 PN16 110mm Ø4"</v>
          </cell>
          <cell r="D2420" t="str">
            <v>UN</v>
          </cell>
          <cell r="E2420">
            <v>157087</v>
          </cell>
          <cell r="F2420" t="str">
            <v>Actualización 2022 -I + MO 2023</v>
          </cell>
          <cell r="G2420">
            <v>157087</v>
          </cell>
        </row>
        <row r="2421">
          <cell r="B2421">
            <v>11722</v>
          </cell>
          <cell r="C2421" t="str">
            <v>CODO 45° PE100 PN16 160mm Ø6"</v>
          </cell>
          <cell r="D2421" t="str">
            <v>UN</v>
          </cell>
          <cell r="E2421">
            <v>293316</v>
          </cell>
          <cell r="F2421" t="str">
            <v>Actualización 2022 -I + MO 2023</v>
          </cell>
          <cell r="G2421">
            <v>293316</v>
          </cell>
        </row>
        <row r="2422">
          <cell r="B2422">
            <v>11723</v>
          </cell>
          <cell r="C2422" t="str">
            <v>CODO 90° PE100 PN16 160mm Ø6"</v>
          </cell>
          <cell r="D2422" t="str">
            <v>UN</v>
          </cell>
          <cell r="E2422">
            <v>406455</v>
          </cell>
          <cell r="F2422" t="str">
            <v>Actualización 2022 -I + MO 2023</v>
          </cell>
          <cell r="G2422">
            <v>406455</v>
          </cell>
        </row>
        <row r="2423">
          <cell r="B2423">
            <v>11724</v>
          </cell>
          <cell r="C2423" t="str">
            <v>CODO 45° PE100 PN16 200mm Ø8"</v>
          </cell>
          <cell r="D2423" t="str">
            <v>UN</v>
          </cell>
          <cell r="E2423">
            <v>518404</v>
          </cell>
          <cell r="F2423" t="str">
            <v>Actualización 2022 -I + MO 2023</v>
          </cell>
          <cell r="G2423">
            <v>518404</v>
          </cell>
        </row>
        <row r="2424">
          <cell r="B2424">
            <v>11727</v>
          </cell>
          <cell r="C2424" t="str">
            <v>TAPÓN PVC TIPO U.M D=12" (Suministro e Instalación)</v>
          </cell>
          <cell r="D2424" t="str">
            <v>UN</v>
          </cell>
          <cell r="E2424">
            <v>1184615</v>
          </cell>
          <cell r="F2424" t="str">
            <v>Actualización 2022 -I + MO 2023</v>
          </cell>
          <cell r="G2424">
            <v>1184615</v>
          </cell>
        </row>
        <row r="2425">
          <cell r="B2425">
            <v>11728</v>
          </cell>
          <cell r="C2425" t="str">
            <v>UNIÓN PE 3"</v>
          </cell>
          <cell r="D2425" t="str">
            <v>UN</v>
          </cell>
          <cell r="E2425">
            <v>86152</v>
          </cell>
          <cell r="F2425" t="str">
            <v>Actualización 2022 -I + MO 2023</v>
          </cell>
          <cell r="G2425">
            <v>86152</v>
          </cell>
        </row>
        <row r="2426">
          <cell r="B2426">
            <v>11729</v>
          </cell>
          <cell r="C2426" t="str">
            <v>UNIÓN PE 4"</v>
          </cell>
          <cell r="D2426" t="str">
            <v>UN</v>
          </cell>
          <cell r="E2426">
            <v>103523</v>
          </cell>
          <cell r="F2426" t="str">
            <v>Actualización 2022 -I + MO 2023</v>
          </cell>
          <cell r="G2426">
            <v>103523</v>
          </cell>
        </row>
        <row r="2427">
          <cell r="B2427">
            <v>11733</v>
          </cell>
          <cell r="C2427" t="str">
            <v>GIMNASIO EXTERIOR-DOBLE SWING. SUMINISTRO E INSTALACIÓN</v>
          </cell>
          <cell r="D2427" t="str">
            <v>ML</v>
          </cell>
          <cell r="E2427">
            <v>2380000</v>
          </cell>
          <cell r="F2427" t="str">
            <v>Actualización 2022 -I + MO 2023</v>
          </cell>
          <cell r="G2427">
            <v>2380000</v>
          </cell>
        </row>
        <row r="2428">
          <cell r="B2428">
            <v>11735</v>
          </cell>
          <cell r="C2428" t="str">
            <v>BRIDA LOCA POLIETILENO D= 8"</v>
          </cell>
          <cell r="D2428" t="str">
            <v>UN</v>
          </cell>
          <cell r="E2428">
            <v>213488</v>
          </cell>
          <cell r="F2428" t="str">
            <v>Actualización 2022 -I + MO 2023</v>
          </cell>
          <cell r="G2428">
            <v>213488</v>
          </cell>
        </row>
        <row r="2429">
          <cell r="B2429">
            <v>11736</v>
          </cell>
          <cell r="C2429" t="str">
            <v>PORTABRIDA POLIETILENO D= 8"</v>
          </cell>
          <cell r="D2429" t="str">
            <v>UN</v>
          </cell>
          <cell r="E2429">
            <v>200956</v>
          </cell>
          <cell r="F2429" t="str">
            <v>Actualización 2022 -I + MO 2023</v>
          </cell>
          <cell r="G2429">
            <v>200956</v>
          </cell>
        </row>
        <row r="2430">
          <cell r="B2430">
            <v>11737</v>
          </cell>
          <cell r="C2430" t="str">
            <v>UNIÓN PE 6"</v>
          </cell>
          <cell r="D2430" t="str">
            <v>UN</v>
          </cell>
          <cell r="E2430">
            <v>200473</v>
          </cell>
          <cell r="F2430" t="str">
            <v>Actualización 2022 -I + MO 2023</v>
          </cell>
          <cell r="G2430">
            <v>200473</v>
          </cell>
        </row>
        <row r="2431">
          <cell r="B2431">
            <v>11738</v>
          </cell>
          <cell r="C2431" t="str">
            <v>BRIDA LOCA POLIETILENO D= 4"</v>
          </cell>
          <cell r="D2431" t="str">
            <v>UN</v>
          </cell>
          <cell r="E2431">
            <v>89862</v>
          </cell>
          <cell r="F2431" t="str">
            <v>Actualización 2022 -I + MO 2023</v>
          </cell>
          <cell r="G2431">
            <v>89862</v>
          </cell>
        </row>
        <row r="2432">
          <cell r="B2432">
            <v>11739</v>
          </cell>
          <cell r="C2432" t="str">
            <v>PORTABRIDA POLIETILENO D= 4"</v>
          </cell>
          <cell r="D2432" t="str">
            <v>UN</v>
          </cell>
          <cell r="E2432">
            <v>62839</v>
          </cell>
          <cell r="F2432" t="str">
            <v>Actualización 2022 -I + MO 2023</v>
          </cell>
          <cell r="G2432">
            <v>62839</v>
          </cell>
        </row>
        <row r="2433">
          <cell r="B2433">
            <v>11740</v>
          </cell>
          <cell r="C2433" t="str">
            <v>TUBO METÁLICO (COLD ROLLED) CALIBRE 16 D=2 1/2" PINTURA ANTICORROSIVA Y ESMALTE POLIESTER COLOR VERDE RAL 6028</v>
          </cell>
          <cell r="D2433" t="str">
            <v>ML</v>
          </cell>
          <cell r="E2433">
            <v>68420</v>
          </cell>
          <cell r="F2433" t="str">
            <v>Actualización 2022 -I + MO 2023</v>
          </cell>
          <cell r="G2433">
            <v>68420</v>
          </cell>
        </row>
        <row r="2434">
          <cell r="B2434">
            <v>11741</v>
          </cell>
          <cell r="C2434" t="str">
            <v>MALLA METÁLICA PLASTIFICADA (0,05X0,05M) PINTURA ANTICORROSIVA Y ESMALTE POLIESTER COLOR VERDE RAL 6028</v>
          </cell>
          <cell r="D2434" t="str">
            <v>M2</v>
          </cell>
          <cell r="E2434">
            <v>40382</v>
          </cell>
          <cell r="F2434" t="str">
            <v>Actualización 2022 -I + MO 2023</v>
          </cell>
          <cell r="G2434">
            <v>40382</v>
          </cell>
        </row>
        <row r="2435">
          <cell r="B2435">
            <v>11742</v>
          </cell>
          <cell r="C2435" t="str">
            <v>GANCHO METÁLICO PARA FIJAR MALLA AL TUBO</v>
          </cell>
          <cell r="D2435" t="str">
            <v>UN</v>
          </cell>
          <cell r="E2435">
            <v>395</v>
          </cell>
          <cell r="F2435" t="str">
            <v>Actualización 2022 -I + MO 2023</v>
          </cell>
          <cell r="G2435">
            <v>395</v>
          </cell>
        </row>
        <row r="2436">
          <cell r="B2436">
            <v>11743</v>
          </cell>
          <cell r="C2436" t="str">
            <v>NIPLE 36" ACERO CARBON EXTREMOS BRIDA/CAMPANA, CON REVESTIMIENTO INTERIOR Y RECUBRIMIENTO EXTERIOR EN MORTERO CEMENTO, CON SALIDA TANGENCIAL PARA PURGA 4" L= 2500mm. SUMINISTRO Y TRANSPORTE</v>
          </cell>
          <cell r="D2436" t="str">
            <v>UN</v>
          </cell>
          <cell r="E2436">
            <v>24000155</v>
          </cell>
          <cell r="F2436" t="str">
            <v>Actualización 2022 -I + MO 2023</v>
          </cell>
          <cell r="G2436">
            <v>24000144</v>
          </cell>
        </row>
        <row r="2437">
          <cell r="B2437">
            <v>11744</v>
          </cell>
          <cell r="C2437" t="str">
            <v>TUBERIA HDPE 200mm (8")</v>
          </cell>
          <cell r="D2437" t="str">
            <v>ML</v>
          </cell>
          <cell r="E2437">
            <v>177592</v>
          </cell>
          <cell r="F2437" t="str">
            <v>Actualización 2022 -I + MO 2023</v>
          </cell>
          <cell r="G2437">
            <v>177592</v>
          </cell>
        </row>
        <row r="2438">
          <cell r="B2438">
            <v>11745</v>
          </cell>
          <cell r="C2438" t="str">
            <v>TUBERIA HDPE 250mm (10")</v>
          </cell>
          <cell r="D2438" t="str">
            <v>ML</v>
          </cell>
          <cell r="E2438">
            <v>217705</v>
          </cell>
          <cell r="F2438" t="str">
            <v>Actualización 2022 -I + MO 2023</v>
          </cell>
          <cell r="G2438">
            <v>217705</v>
          </cell>
        </row>
        <row r="2439">
          <cell r="B2439">
            <v>11746</v>
          </cell>
          <cell r="C2439" t="str">
            <v>TUBERIA HDPE 300mm (12")</v>
          </cell>
          <cell r="D2439" t="str">
            <v>ML</v>
          </cell>
          <cell r="E2439">
            <v>240894</v>
          </cell>
          <cell r="F2439" t="str">
            <v>Actualización 2022 -I + MO 2023</v>
          </cell>
          <cell r="G2439">
            <v>240894</v>
          </cell>
        </row>
        <row r="2440">
          <cell r="B2440">
            <v>11747</v>
          </cell>
          <cell r="C2440" t="str">
            <v>TUBERIA HDPE 350mm (14")</v>
          </cell>
          <cell r="D2440" t="str">
            <v>ML</v>
          </cell>
          <cell r="E2440">
            <v>264088</v>
          </cell>
          <cell r="F2440" t="str">
            <v>Actualización 2022 -I + MO 2023</v>
          </cell>
          <cell r="G2440">
            <v>264088</v>
          </cell>
        </row>
        <row r="2441">
          <cell r="B2441">
            <v>11748</v>
          </cell>
          <cell r="C2441" t="str">
            <v>TUBERIA HDPE 400mm (16")</v>
          </cell>
          <cell r="D2441" t="str">
            <v>ML</v>
          </cell>
          <cell r="E2441">
            <v>300813</v>
          </cell>
          <cell r="F2441" t="str">
            <v>Actualización 2022 -I + MO 2023</v>
          </cell>
          <cell r="G2441">
            <v>300813</v>
          </cell>
        </row>
        <row r="2442">
          <cell r="B2442">
            <v>11764</v>
          </cell>
          <cell r="C2442" t="str">
            <v>TEE PE 6"x4" (150x100mm)</v>
          </cell>
          <cell r="D2442" t="str">
            <v>UN</v>
          </cell>
          <cell r="E2442">
            <v>180810</v>
          </cell>
          <cell r="F2442" t="str">
            <v>Actualización 2022 -I + MO 2023</v>
          </cell>
          <cell r="G2442">
            <v>180810</v>
          </cell>
        </row>
        <row r="2443">
          <cell r="B2443">
            <v>11765</v>
          </cell>
          <cell r="C2443" t="str">
            <v>UNION REPARACION DESLIZANTE PVC D=1"</v>
          </cell>
          <cell r="D2443" t="str">
            <v>UN</v>
          </cell>
          <cell r="E2443">
            <v>16125</v>
          </cell>
          <cell r="F2443" t="str">
            <v>Actualización 2022 -I + MO 2023</v>
          </cell>
          <cell r="G2443">
            <v>16125</v>
          </cell>
        </row>
        <row r="2444">
          <cell r="B2444">
            <v>11766</v>
          </cell>
          <cell r="C2444" t="str">
            <v>TEE PE 8"x4" (200x100mm)</v>
          </cell>
          <cell r="D2444" t="str">
            <v>UN</v>
          </cell>
          <cell r="E2444">
            <v>534121</v>
          </cell>
          <cell r="F2444" t="str">
            <v>Actualización 2022 -I + MO 2023</v>
          </cell>
          <cell r="G2444">
            <v>534121</v>
          </cell>
        </row>
        <row r="2445">
          <cell r="B2445">
            <v>11770</v>
          </cell>
          <cell r="C2445" t="str">
            <v>BRIDA LOCA POLIETILENO D= 3"</v>
          </cell>
          <cell r="D2445" t="str">
            <v>UN</v>
          </cell>
          <cell r="E2445">
            <v>63792</v>
          </cell>
          <cell r="F2445" t="str">
            <v>Actualización 2022 -I + MO 2023</v>
          </cell>
          <cell r="G2445">
            <v>63792</v>
          </cell>
        </row>
        <row r="2446">
          <cell r="B2446">
            <v>11771</v>
          </cell>
          <cell r="C2446" t="str">
            <v>PORTABRIDA POLIETILENO D= 3"</v>
          </cell>
          <cell r="D2446" t="str">
            <v>UN</v>
          </cell>
          <cell r="E2446">
            <v>50401</v>
          </cell>
          <cell r="F2446" t="str">
            <v>Actualización 2022 -I + MO 2023</v>
          </cell>
          <cell r="G2446">
            <v>50401</v>
          </cell>
        </row>
        <row r="2447">
          <cell r="B2447">
            <v>11772</v>
          </cell>
          <cell r="C2447" t="str">
            <v>TRAGANTE CÚPULA 3" x 2" EN ALUMINIO</v>
          </cell>
          <cell r="D2447" t="str">
            <v>UN</v>
          </cell>
          <cell r="E2447">
            <v>6900</v>
          </cell>
          <cell r="F2447" t="str">
            <v>Actualización 2022 -I + MO 2023</v>
          </cell>
          <cell r="G2447">
            <v>6900</v>
          </cell>
        </row>
        <row r="2448">
          <cell r="B2448">
            <v>11774</v>
          </cell>
          <cell r="C2448" t="str">
            <v>BRIDA LOCA POLIETILENO D= 6"</v>
          </cell>
          <cell r="D2448" t="str">
            <v>UN</v>
          </cell>
          <cell r="E2448">
            <v>125635</v>
          </cell>
          <cell r="F2448" t="str">
            <v>Actualización 2022 -I + MO 2023</v>
          </cell>
          <cell r="G2448">
            <v>125635</v>
          </cell>
        </row>
        <row r="2449">
          <cell r="B2449">
            <v>11775</v>
          </cell>
          <cell r="C2449" t="str">
            <v>PORTABRIDA POLIETILENO D= 6"</v>
          </cell>
          <cell r="D2449" t="str">
            <v>UN</v>
          </cell>
          <cell r="E2449">
            <v>111545</v>
          </cell>
          <cell r="F2449" t="str">
            <v>Actualización 2022 -I + MO 2023</v>
          </cell>
          <cell r="G2449">
            <v>111545</v>
          </cell>
        </row>
        <row r="2450">
          <cell r="B2450">
            <v>11776</v>
          </cell>
          <cell r="C2450" t="str">
            <v>TEE HD EXTREMO JUNTA HIDRÁULICA 12"X12"</v>
          </cell>
          <cell r="D2450" t="str">
            <v>UN</v>
          </cell>
          <cell r="E2450">
            <v>3171519</v>
          </cell>
          <cell r="F2450" t="str">
            <v>Actualización 2022 -I + MO 2023</v>
          </cell>
          <cell r="G2450">
            <v>3171518</v>
          </cell>
        </row>
        <row r="2451">
          <cell r="B2451">
            <v>11777</v>
          </cell>
          <cell r="C2451" t="str">
            <v>TAPÓN HD EXTREMO LISO D=2"</v>
          </cell>
          <cell r="D2451" t="str">
            <v>UN</v>
          </cell>
          <cell r="E2451">
            <v>57120</v>
          </cell>
          <cell r="F2451" t="str">
            <v>Actualización 2022 -I + MO 2023</v>
          </cell>
          <cell r="G2451">
            <v>57120</v>
          </cell>
        </row>
        <row r="2452">
          <cell r="B2452">
            <v>11780</v>
          </cell>
          <cell r="C2452" t="str">
            <v>TEE HD 3"</v>
          </cell>
          <cell r="D2452" t="str">
            <v>UN</v>
          </cell>
          <cell r="E2452">
            <v>249900</v>
          </cell>
          <cell r="F2452" t="str">
            <v>Actualización 2022 -I + MO 2023</v>
          </cell>
          <cell r="G2452">
            <v>249900</v>
          </cell>
        </row>
        <row r="2453">
          <cell r="B2453">
            <v>11781</v>
          </cell>
          <cell r="C2453" t="str">
            <v>CAPACETE IMC DE 6"</v>
          </cell>
          <cell r="D2453" t="str">
            <v>UN</v>
          </cell>
          <cell r="E2453">
            <v>221340</v>
          </cell>
          <cell r="F2453" t="str">
            <v>Actualización 2022 -I + MO 2023</v>
          </cell>
          <cell r="G2453">
            <v>221340</v>
          </cell>
        </row>
        <row r="2454">
          <cell r="B2454">
            <v>11783</v>
          </cell>
          <cell r="C2454" t="str">
            <v>CURVA PVC 6"</v>
          </cell>
          <cell r="D2454" t="str">
            <v>UN</v>
          </cell>
          <cell r="E2454">
            <v>123104</v>
          </cell>
          <cell r="F2454" t="str">
            <v>Actualización 2022 -I + MO 2023</v>
          </cell>
          <cell r="G2454">
            <v>123104</v>
          </cell>
        </row>
        <row r="2455">
          <cell r="B2455">
            <v>11784</v>
          </cell>
          <cell r="C2455" t="str">
            <v>TEE PVC E.L. D=1/2</v>
          </cell>
          <cell r="D2455" t="str">
            <v>UN</v>
          </cell>
          <cell r="E2455">
            <v>850</v>
          </cell>
          <cell r="F2455" t="str">
            <v>Actualización 2022 -I + MO 2023</v>
          </cell>
          <cell r="G2455">
            <v>850</v>
          </cell>
        </row>
        <row r="2456">
          <cell r="B2456">
            <v>11785</v>
          </cell>
          <cell r="C2456" t="str">
            <v>CINTA BANDIT 1/2"</v>
          </cell>
          <cell r="D2456" t="str">
            <v>ML</v>
          </cell>
          <cell r="E2456">
            <v>2442</v>
          </cell>
          <cell r="F2456" t="str">
            <v>Actualización 2022 -I + MO 2023</v>
          </cell>
          <cell r="G2456">
            <v>2442</v>
          </cell>
        </row>
        <row r="2457">
          <cell r="B2457">
            <v>11786</v>
          </cell>
          <cell r="C2457" t="str">
            <v>CODO 45° 1/8 CxE PVC SANITARIA D= 3"</v>
          </cell>
          <cell r="D2457" t="str">
            <v>UN</v>
          </cell>
          <cell r="E2457">
            <v>10370</v>
          </cell>
          <cell r="F2457" t="str">
            <v>Actualización 2022 -I + MO 2023</v>
          </cell>
          <cell r="G2457">
            <v>10370</v>
          </cell>
        </row>
        <row r="2458">
          <cell r="B2458">
            <v>11787</v>
          </cell>
          <cell r="C2458" t="str">
            <v>YEE PVC SANITARIA 6" x 8"</v>
          </cell>
          <cell r="D2458" t="str">
            <v>UN</v>
          </cell>
          <cell r="E2458">
            <v>165053</v>
          </cell>
          <cell r="F2458" t="str">
            <v>Actualización 2022 -I + MO 2023</v>
          </cell>
          <cell r="G2458">
            <v>165053</v>
          </cell>
        </row>
        <row r="2459">
          <cell r="B2459">
            <v>11789</v>
          </cell>
          <cell r="C2459" t="str">
            <v>TUBERIA PVC U.M. EXT CORRUGADO/INT LISO U.M. NORMA NTC 3722-1 D=60"</v>
          </cell>
          <cell r="D2459" t="str">
            <v>ML</v>
          </cell>
          <cell r="E2459">
            <v>3683914</v>
          </cell>
          <cell r="F2459" t="str">
            <v>Actualización 2022 -I + MO 2023</v>
          </cell>
          <cell r="G2459">
            <v>3683914</v>
          </cell>
        </row>
        <row r="2460">
          <cell r="B2460">
            <v>11790</v>
          </cell>
          <cell r="C2460" t="str">
            <v>SOPORTE PARA TUBERÍA DIÁMETRO 3"</v>
          </cell>
          <cell r="D2460" t="str">
            <v>UN</v>
          </cell>
          <cell r="E2460">
            <v>3402</v>
          </cell>
          <cell r="F2460" t="str">
            <v>Actualización 2022 -I + MO 2023</v>
          </cell>
          <cell r="G2460">
            <v>3402</v>
          </cell>
        </row>
        <row r="2461">
          <cell r="B2461">
            <v>11794</v>
          </cell>
          <cell r="C2461" t="str">
            <v>PUNTO ECOLÓGICO COMPUESTO POR 3 CANECAS TIPO BARCELONA M-121</v>
          </cell>
          <cell r="D2461" t="str">
            <v>UN</v>
          </cell>
          <cell r="E2461">
            <v>1642200</v>
          </cell>
          <cell r="F2461" t="str">
            <v>Actualización 2022 -I + MO 2023</v>
          </cell>
          <cell r="G2461">
            <v>1642200</v>
          </cell>
        </row>
        <row r="2462">
          <cell r="B2462">
            <v>11796</v>
          </cell>
          <cell r="C2462" t="str">
            <v>NIPLE EN ACERO Ø 12" CON EXTREMOS BRIDADOS, CON REVESTIMIENTO INTERIOR EN MORTERO DE CEMENTO Y RECUBRIMIENTO EXTERIOR EN PINTURA EPÓXICA. L = 2.50 m. INCLUYE UNA SALIDA TANGENCIAL EN ACERO Ø 2" CON EX</v>
          </cell>
          <cell r="D2462" t="str">
            <v>UN</v>
          </cell>
          <cell r="E2462">
            <v>4195010</v>
          </cell>
          <cell r="F2462" t="str">
            <v>Actualización 2022 -I + MO 2023</v>
          </cell>
          <cell r="G2462">
            <v>4195008</v>
          </cell>
        </row>
        <row r="2463">
          <cell r="B2463">
            <v>11797</v>
          </cell>
          <cell r="C2463" t="str">
            <v>TRANSFORMADOR TIPO PEDESTAL PARA AP DE 75 KVA 11.4/0.380-0.220KV EN ACEITE VEGETAL.</v>
          </cell>
          <cell r="D2463" t="str">
            <v>UN</v>
          </cell>
          <cell r="E2463">
            <v>19384379</v>
          </cell>
          <cell r="F2463" t="str">
            <v>Actualización 2022 -I + MO 2023</v>
          </cell>
          <cell r="G2463">
            <v>19384368</v>
          </cell>
        </row>
        <row r="2464">
          <cell r="B2464">
            <v>11798</v>
          </cell>
          <cell r="C2464" t="str">
            <v>CODO HD 90° EXTREMO JUNTA HIDRÁULICA D=8"</v>
          </cell>
          <cell r="D2464" t="str">
            <v>UN</v>
          </cell>
          <cell r="E2464">
            <v>571657</v>
          </cell>
          <cell r="F2464" t="str">
            <v>Actualización 2022 -I + MO 2023</v>
          </cell>
          <cell r="G2464">
            <v>571657</v>
          </cell>
        </row>
        <row r="2465">
          <cell r="B2465">
            <v>11799</v>
          </cell>
          <cell r="C2465" t="str">
            <v>TAPON HD EXTREMO JUNTA HIDRÁULICA D=8"</v>
          </cell>
          <cell r="D2465" t="str">
            <v>UN</v>
          </cell>
          <cell r="E2465">
            <v>269188</v>
          </cell>
          <cell r="F2465" t="str">
            <v>Actualización 2022 -I + MO 2023</v>
          </cell>
          <cell r="G2465">
            <v>269188</v>
          </cell>
        </row>
        <row r="2466">
          <cell r="B2466">
            <v>11800</v>
          </cell>
          <cell r="C2466" t="str">
            <v>TEE HD EXTREMO JUNTA HIDRÁULICA 8"x4"</v>
          </cell>
          <cell r="D2466" t="str">
            <v>UN</v>
          </cell>
          <cell r="E2466">
            <v>677374</v>
          </cell>
          <cell r="F2466" t="str">
            <v>Actualización 2022 -I + MO 2023</v>
          </cell>
          <cell r="G2466">
            <v>677374</v>
          </cell>
        </row>
        <row r="2467">
          <cell r="B2467">
            <v>11801</v>
          </cell>
          <cell r="C2467" t="str">
            <v>TEE HD EXTREMO JUNTA HIDRÁULICA 8"x6"</v>
          </cell>
          <cell r="D2467" t="str">
            <v>UN</v>
          </cell>
          <cell r="E2467">
            <v>708698</v>
          </cell>
          <cell r="F2467" t="str">
            <v>Actualización 2022 -I + MO 2023</v>
          </cell>
          <cell r="G2467">
            <v>708698</v>
          </cell>
        </row>
        <row r="2468">
          <cell r="B2468">
            <v>11803</v>
          </cell>
          <cell r="C2468" t="str">
            <v>VÁLVULA DE MARIPOSA D=18" EXTREMOS BRIDADOS CLASE 150 OPERACIÓN MANUAL</v>
          </cell>
          <cell r="D2468" t="str">
            <v>UN</v>
          </cell>
          <cell r="E2468">
            <v>17850000</v>
          </cell>
          <cell r="F2468" t="str">
            <v>Actualización 2022 -I + MO 2023</v>
          </cell>
          <cell r="G2468">
            <v>17850000</v>
          </cell>
        </row>
        <row r="2469">
          <cell r="B2469">
            <v>11804</v>
          </cell>
          <cell r="C2469" t="str">
            <v>CODO HD 22.5° EXTREMO JUNTA HIDRÁULICA PARA PVC D= 3"</v>
          </cell>
          <cell r="D2469" t="str">
            <v>UN</v>
          </cell>
          <cell r="E2469">
            <v>164220</v>
          </cell>
          <cell r="F2469" t="str">
            <v>Actualización 2022 -I + MO 2023</v>
          </cell>
          <cell r="G2469">
            <v>164220</v>
          </cell>
        </row>
        <row r="2470">
          <cell r="B2470">
            <v>11805</v>
          </cell>
          <cell r="C2470" t="str">
            <v>CODO HD 45° EXTREMO JUNTA HIDRÁULICA PARA PVC D= 3"</v>
          </cell>
          <cell r="D2470" t="str">
            <v>UN</v>
          </cell>
          <cell r="E2470">
            <v>164220</v>
          </cell>
          <cell r="F2470" t="str">
            <v>Actualización 2022 -I + MO 2023</v>
          </cell>
          <cell r="G2470">
            <v>164220</v>
          </cell>
        </row>
        <row r="2471">
          <cell r="B2471">
            <v>11806</v>
          </cell>
          <cell r="C2471" t="str">
            <v>CODO HD 90° EXTREMO JUNTA HIDRÁULICA PARA PVC D= 3".</v>
          </cell>
          <cell r="D2471" t="str">
            <v>UN</v>
          </cell>
          <cell r="E2471">
            <v>171360</v>
          </cell>
          <cell r="F2471" t="str">
            <v>Actualización 2022 -I + MO 2023</v>
          </cell>
          <cell r="G2471">
            <v>171360</v>
          </cell>
        </row>
        <row r="2472">
          <cell r="B2472">
            <v>11807</v>
          </cell>
          <cell r="C2472" t="str">
            <v>TEE HD EXTREMO JUNTA HIDRÁULICA 6"x6"</v>
          </cell>
          <cell r="D2472" t="str">
            <v>UN</v>
          </cell>
          <cell r="E2472">
            <v>469855</v>
          </cell>
          <cell r="F2472" t="str">
            <v>Actualización 2022 -I + MO 2023</v>
          </cell>
          <cell r="G2472">
            <v>469855</v>
          </cell>
        </row>
        <row r="2473">
          <cell r="B2473">
            <v>11810</v>
          </cell>
          <cell r="C2473" t="str">
            <v>LUMINARIA LED 22.7 W, 120 V, 60 HZ (INCLUYE ACCESORIOS DE INSTALACIÓN Y FIJACIÓN, CAJA DE SALIDA, ELEMENTOS DE CONEXIÓN, DE EMPALME Y DE MONTAJE NO INCLUYE TUBERIA NI CABLEADO)</v>
          </cell>
          <cell r="D2473" t="str">
            <v>UN</v>
          </cell>
          <cell r="E2473">
            <v>252530</v>
          </cell>
          <cell r="F2473" t="str">
            <v>Actualización 2022 -I + MO 2023</v>
          </cell>
          <cell r="G2473">
            <v>252530</v>
          </cell>
        </row>
        <row r="2474">
          <cell r="B2474">
            <v>11811</v>
          </cell>
          <cell r="C2474" t="str">
            <v>LUMINARIA LED 19 W, 120 V, 60 HZ (INCLUYE ACCESORIOS DE INSTALACIÓN Y FIJACIÓN, CAJA DE SALIDA, ELEMENTOS DE CONEXIÓN, DE EMPALME Y DE MONTAJE). NO INCLUYE TUBERIA NI CABLEADO)</v>
          </cell>
          <cell r="D2474" t="str">
            <v>UN</v>
          </cell>
          <cell r="E2474">
            <v>770992</v>
          </cell>
          <cell r="F2474" t="str">
            <v>Actualización 2022 -I + MO 2023</v>
          </cell>
          <cell r="G2474">
            <v>770992</v>
          </cell>
        </row>
        <row r="2475">
          <cell r="B2475">
            <v>11812</v>
          </cell>
          <cell r="C2475" t="str">
            <v>BATERIA EXTERNA DE EMERGENCIA 120 V, 60 HZ, (PROPORCIONA ENERGÍA POR 90 MIN A LAS LUMINARIAS)</v>
          </cell>
          <cell r="D2475" t="str">
            <v>UN</v>
          </cell>
          <cell r="E2475">
            <v>518666</v>
          </cell>
          <cell r="F2475" t="str">
            <v>Actualización 2022 -I + MO 2023</v>
          </cell>
          <cell r="G2475">
            <v>518666</v>
          </cell>
        </row>
        <row r="2476">
          <cell r="B2476">
            <v>11813</v>
          </cell>
          <cell r="C2476" t="str">
            <v>BREAKER INDUSTRIAL GRADUABLE DE 40A HASTA 100A</v>
          </cell>
          <cell r="D2476" t="str">
            <v>UN</v>
          </cell>
          <cell r="E2476">
            <v>199474</v>
          </cell>
          <cell r="F2476" t="str">
            <v>Actualización 2022 -I + MO 2023</v>
          </cell>
          <cell r="G2476">
            <v>199474</v>
          </cell>
        </row>
        <row r="2477">
          <cell r="B2477">
            <v>11814</v>
          </cell>
          <cell r="C2477" t="str">
            <v>BLOQUE DE CEMENTO MACIZO 6X20X20 COLOR ARENA, CHOCOLATE O SIMILAR</v>
          </cell>
          <cell r="D2477" t="str">
            <v>UN</v>
          </cell>
          <cell r="E2477">
            <v>2303</v>
          </cell>
          <cell r="F2477" t="str">
            <v>Actualización 2022 -I + MO 2023</v>
          </cell>
          <cell r="G2477">
            <v>2303</v>
          </cell>
        </row>
        <row r="2478">
          <cell r="B2478">
            <v>11815</v>
          </cell>
          <cell r="C2478" t="str">
            <v>RECEPCIÓN DE NIDOS RESCATADOS  (MAXIMO 3 HUEVOS).</v>
          </cell>
          <cell r="D2478" t="str">
            <v>UN</v>
          </cell>
          <cell r="E2478">
            <v>48071</v>
          </cell>
          <cell r="F2478" t="str">
            <v>Actualización 2022 -I + MO 2023</v>
          </cell>
          <cell r="G2478">
            <v>48071</v>
          </cell>
        </row>
        <row r="2479">
          <cell r="B2479">
            <v>11816</v>
          </cell>
          <cell r="C2479" t="str">
            <v>GUACAL PARA TRASLADO DE FAUNA</v>
          </cell>
          <cell r="D2479" t="str">
            <v>UN</v>
          </cell>
          <cell r="E2479">
            <v>341883</v>
          </cell>
          <cell r="F2479" t="str">
            <v>Actualización 2022 -I + MO 2023</v>
          </cell>
          <cell r="G2479">
            <v>341883</v>
          </cell>
        </row>
        <row r="2480">
          <cell r="B2480">
            <v>11817</v>
          </cell>
          <cell r="C2480" t="str">
            <v>BLOQUE DE CEMENTO MACIZO 6X20X20 COLOR OCRE</v>
          </cell>
          <cell r="D2480" t="str">
            <v>UN</v>
          </cell>
          <cell r="E2480">
            <v>2303</v>
          </cell>
          <cell r="F2480" t="str">
            <v>Actualización 2022 -I + MO 2023</v>
          </cell>
          <cell r="G2480">
            <v>2303</v>
          </cell>
        </row>
        <row r="2481">
          <cell r="B2481">
            <v>11818</v>
          </cell>
          <cell r="C2481" t="str">
            <v>ELEMENTOS PARA AHUYENTAMIENTO DE AVIFAUNA</v>
          </cell>
          <cell r="D2481" t="str">
            <v>UN</v>
          </cell>
          <cell r="E2481">
            <v>1133793</v>
          </cell>
          <cell r="F2481" t="str">
            <v>Actualización 2022 -I + MO 2023</v>
          </cell>
          <cell r="G2481">
            <v>1133793</v>
          </cell>
        </row>
        <row r="2482">
          <cell r="B2482">
            <v>11819</v>
          </cell>
          <cell r="C2482" t="str">
            <v>RECEPCIÓN DE AVES RESCATADAS</v>
          </cell>
          <cell r="D2482" t="str">
            <v>UN</v>
          </cell>
          <cell r="E2482">
            <v>48071</v>
          </cell>
          <cell r="F2482" t="str">
            <v>Actualización 2022 -I + MO 2023</v>
          </cell>
          <cell r="G2482">
            <v>48071</v>
          </cell>
        </row>
        <row r="2483">
          <cell r="B2483">
            <v>11820</v>
          </cell>
          <cell r="C2483" t="str">
            <v>INFORME SOBRE LAS AVES RESCATADAS</v>
          </cell>
          <cell r="D2483" t="str">
            <v>UN</v>
          </cell>
          <cell r="E2483">
            <v>122885</v>
          </cell>
          <cell r="F2483" t="str">
            <v>Actualización 2022 -I + MO 2023</v>
          </cell>
          <cell r="G2483">
            <v>122885</v>
          </cell>
        </row>
        <row r="2484">
          <cell r="B2484">
            <v>11826</v>
          </cell>
          <cell r="C2484" t="str">
            <v>CABLE MONOPOLAR DE COBRE, HF FR PARA 600 V  C.A. CALIBRE No. 12 AWG</v>
          </cell>
          <cell r="D2484" t="str">
            <v>ML</v>
          </cell>
          <cell r="E2484">
            <v>2319</v>
          </cell>
          <cell r="F2484" t="str">
            <v>Actualización 2022 -I + MO 2023</v>
          </cell>
          <cell r="G2484">
            <v>2319</v>
          </cell>
        </row>
        <row r="2485">
          <cell r="B2485">
            <v>11827</v>
          </cell>
          <cell r="C2485" t="str">
            <v>POSTE ORNAMENTAL METALICO, H=5M</v>
          </cell>
          <cell r="D2485" t="str">
            <v>UN</v>
          </cell>
          <cell r="E2485">
            <v>563141</v>
          </cell>
          <cell r="F2485" t="str">
            <v>Actualización 2022 -I + MO 2023</v>
          </cell>
          <cell r="G2485">
            <v>563141</v>
          </cell>
        </row>
        <row r="2486">
          <cell r="B2486">
            <v>11828</v>
          </cell>
          <cell r="C2486" t="str">
            <v>TAQUILLA DE PAGO TIPO 2 (Suministro e instalación)</v>
          </cell>
          <cell r="D2486" t="str">
            <v>UN</v>
          </cell>
          <cell r="E2486">
            <v>314813829</v>
          </cell>
          <cell r="F2486" t="str">
            <v>Actualización 2022 -I + MO 2023</v>
          </cell>
          <cell r="G2486">
            <v>314813696</v>
          </cell>
        </row>
        <row r="2487">
          <cell r="B2487">
            <v>11830</v>
          </cell>
          <cell r="C2487" t="str">
            <v>BLOQUE DE CEMENTO MACIZO 6X20X20 COLOR MARRÓN</v>
          </cell>
          <cell r="D2487" t="str">
            <v>UN</v>
          </cell>
          <cell r="E2487">
            <v>2303</v>
          </cell>
          <cell r="F2487" t="str">
            <v>Actualización 2022 -I + MO 2023</v>
          </cell>
          <cell r="G2487">
            <v>2303</v>
          </cell>
        </row>
        <row r="2488">
          <cell r="B2488">
            <v>11831</v>
          </cell>
          <cell r="C2488" t="str">
            <v>BLOQUE DE CEMENTO MACIZO 6X20X20 COLOR GRIS NATURAL O SIMILAR</v>
          </cell>
          <cell r="D2488" t="str">
            <v>UN</v>
          </cell>
          <cell r="E2488">
            <v>2133</v>
          </cell>
          <cell r="F2488" t="str">
            <v>Actualización 2022 -I + MO 2023</v>
          </cell>
          <cell r="G2488">
            <v>2133</v>
          </cell>
        </row>
        <row r="2489">
          <cell r="B2489">
            <v>11834</v>
          </cell>
          <cell r="C2489" t="str">
            <v>AVISO PUNTO IDU 1.50m x 0.90m EN LÁMINA GALVANIZADA CAL. 24. INCLUYE SUMINISTRO E INSTALACIÓN</v>
          </cell>
          <cell r="D2489" t="str">
            <v>UN</v>
          </cell>
          <cell r="E2489">
            <v>321429</v>
          </cell>
          <cell r="F2489" t="str">
            <v>Actualización 2022 -I + MO 2023</v>
          </cell>
          <cell r="G2489">
            <v>321429</v>
          </cell>
        </row>
        <row r="2490">
          <cell r="B2490">
            <v>11835</v>
          </cell>
          <cell r="C2490" t="str">
            <v>VOLANTES TAMAÑO CARTA EN PROPALMATE 90 Gr IMPRESIÓN 4x0 TINTAS IMPRESO A UNA CARA</v>
          </cell>
          <cell r="D2490" t="str">
            <v>UN</v>
          </cell>
          <cell r="E2490">
            <v>440</v>
          </cell>
          <cell r="F2490" t="str">
            <v>Actualización 2022 -I + MO 2023</v>
          </cell>
          <cell r="G2490">
            <v>440</v>
          </cell>
        </row>
        <row r="2491">
          <cell r="B2491">
            <v>11836</v>
          </cell>
          <cell r="C2491" t="str">
            <v>VOLANTES TAMAÑO CARTA PROPALCOTE 115 Gr IMPRESIÓN 4x4 TINTAS IMPRESO A DOBLE CARA</v>
          </cell>
          <cell r="D2491" t="str">
            <v>UN</v>
          </cell>
          <cell r="E2491">
            <v>476</v>
          </cell>
          <cell r="F2491" t="str">
            <v>Actualización 2022 -I + MO 2023</v>
          </cell>
          <cell r="G2491">
            <v>476</v>
          </cell>
        </row>
        <row r="2492">
          <cell r="B2492">
            <v>11837</v>
          </cell>
          <cell r="C2492" t="str">
            <v>VOLANTES TAMAÑO CARTA EN PROPALCOTE 90 Gr IMPRESIÓN 4x4 TINTAS</v>
          </cell>
          <cell r="D2492" t="str">
            <v>UN</v>
          </cell>
          <cell r="E2492">
            <v>417</v>
          </cell>
          <cell r="F2492" t="str">
            <v>Actualización 2022 -I + MO 2023</v>
          </cell>
          <cell r="G2492">
            <v>417</v>
          </cell>
        </row>
        <row r="2493">
          <cell r="B2493">
            <v>11838</v>
          </cell>
          <cell r="C2493" t="str">
            <v>VOLANTES TAMAÑO MEDIA CARTA PROPALCOTE DE 115 Gr IMPRESIÓN 4x4 TINTAS IMPRESO A DOBLE CARA</v>
          </cell>
          <cell r="D2493" t="str">
            <v>UN</v>
          </cell>
          <cell r="E2493">
            <v>233</v>
          </cell>
          <cell r="F2493" t="str">
            <v>Actualización 2022 -I + MO 2023</v>
          </cell>
          <cell r="G2493">
            <v>233</v>
          </cell>
        </row>
        <row r="2494">
          <cell r="B2494">
            <v>11839</v>
          </cell>
          <cell r="C2494" t="str">
            <v>VOLANTES TAMAÑO MEDIA CARTA PROPALCOTE DE 90 Gr IMPRESIÓN 4x4 TINTAS IMPRESO A DOBLE CARA</v>
          </cell>
          <cell r="D2494" t="str">
            <v>UN</v>
          </cell>
          <cell r="E2494">
            <v>220</v>
          </cell>
          <cell r="F2494" t="str">
            <v>Actualización 2022 -I + MO 2023</v>
          </cell>
          <cell r="G2494">
            <v>220</v>
          </cell>
        </row>
        <row r="2495">
          <cell r="B2495">
            <v>11840</v>
          </cell>
          <cell r="C2495" t="str">
            <v>CALENDARIOS 15 x 15 cm. 13 HOJAS. BASE SIN IMPRESIÓN. FULL COLOR PROPALCOTE DE 150 Grs. BASE CARTÓN BLANCA, ANILLADO.</v>
          </cell>
          <cell r="D2495" t="str">
            <v>UN</v>
          </cell>
          <cell r="E2495">
            <v>7221</v>
          </cell>
          <cell r="F2495" t="str">
            <v>Actualización 2022 -I + MO 2023</v>
          </cell>
          <cell r="G2495">
            <v>7221</v>
          </cell>
        </row>
        <row r="2496">
          <cell r="B2496">
            <v>11841</v>
          </cell>
          <cell r="C2496" t="str">
            <v>PIEZAS IMANTADAS 8.5 x 5.5 cm HORIZONTAL, CALIBRE DEL IMÁN 0.3 mm, PLASTIFICADO BRILLO UV. REFILADO</v>
          </cell>
          <cell r="D2496" t="str">
            <v>UN</v>
          </cell>
          <cell r="E2496">
            <v>409</v>
          </cell>
          <cell r="F2496" t="str">
            <v>Actualización 2022 -I + MO 2023</v>
          </cell>
          <cell r="G2496">
            <v>409</v>
          </cell>
        </row>
        <row r="2497">
          <cell r="B2497">
            <v>11842</v>
          </cell>
          <cell r="C2497" t="str">
            <v>ROMPE-TRÁFICO CARTÓN CORRUGADO IMPRESO A UNA CARA EN FULL COLOR ALTA RESOLUCIÓN, FORMA RECTANGULAR TROQUELADO A SILUETA 90 x 1.80 cm</v>
          </cell>
          <cell r="D2497" t="str">
            <v>UN</v>
          </cell>
          <cell r="E2497">
            <v>452200</v>
          </cell>
          <cell r="F2497" t="str">
            <v>Actualización 2022 -I + MO 2023</v>
          </cell>
          <cell r="G2497">
            <v>452200</v>
          </cell>
        </row>
        <row r="2498">
          <cell r="B2498">
            <v>11843</v>
          </cell>
          <cell r="C2498" t="str">
            <v>CARTILLAS 10 - 15 HOJAS INTERNAS FULL COLOR TAMAÑO MEDIA CARTA</v>
          </cell>
          <cell r="D2498" t="str">
            <v>UN</v>
          </cell>
          <cell r="E2498">
            <v>2213</v>
          </cell>
          <cell r="F2498" t="str">
            <v>Actualización 2022 -I + MO 2023</v>
          </cell>
          <cell r="G2498">
            <v>2213</v>
          </cell>
        </row>
        <row r="2499">
          <cell r="B2499">
            <v>11844</v>
          </cell>
          <cell r="C2499" t="str">
            <v>PERIÓDICO PÁGINAS 8/TAMAÑO 37  28.9 cm PAPEL PERIÓDICO DE 45 Gr IMPRESIÓN A COLOR 4x4.</v>
          </cell>
          <cell r="D2499" t="str">
            <v>UN</v>
          </cell>
          <cell r="E2499">
            <v>774</v>
          </cell>
          <cell r="F2499" t="str">
            <v>Actualización 2022 -I + MO 2023</v>
          </cell>
          <cell r="G2499">
            <v>774</v>
          </cell>
        </row>
        <row r="2500">
          <cell r="B2500">
            <v>11845</v>
          </cell>
          <cell r="C2500" t="str">
            <v>FLOOR PRINTS EN VINILO ADHESIVO RESISTENTE, IMPERMEABLES Y LAVABLES. 70 x 100 cm FULL COLOR.</v>
          </cell>
          <cell r="D2500" t="str">
            <v>UN</v>
          </cell>
          <cell r="E2500">
            <v>83300</v>
          </cell>
          <cell r="F2500" t="str">
            <v>Actualización 2022 -I + MO 2023</v>
          </cell>
          <cell r="G2500">
            <v>83300</v>
          </cell>
        </row>
        <row r="2501">
          <cell r="B2501">
            <v>11846</v>
          </cell>
          <cell r="C2501" t="str">
            <v>VINILOS ADHESIVOS DE 30 x 60 cm PARA SUPERFICIES PLANAS, CORTE REFILADO FULL COLOR BRILLANTE.</v>
          </cell>
          <cell r="D2501" t="str">
            <v>UN</v>
          </cell>
          <cell r="E2501">
            <v>41650</v>
          </cell>
          <cell r="F2501" t="str">
            <v>Actualización 2022 -I + MO 2023</v>
          </cell>
          <cell r="G2501">
            <v>41650</v>
          </cell>
        </row>
        <row r="2502">
          <cell r="B2502">
            <v>11847</v>
          </cell>
          <cell r="C2502" t="str">
            <v>TRANSFORMADOR TIPO PEDESTAL PARA AP DE 30 KVA 11.4/0.380-0.220KV EN ACEITE VEGETAL.</v>
          </cell>
          <cell r="D2502" t="str">
            <v>UN</v>
          </cell>
          <cell r="E2502">
            <v>16203823</v>
          </cell>
          <cell r="F2502" t="str">
            <v>Actualización 2022 -I + MO 2023</v>
          </cell>
          <cell r="G2502">
            <v>16203816</v>
          </cell>
        </row>
        <row r="2503">
          <cell r="B2503">
            <v>11848</v>
          </cell>
          <cell r="C2503" t="str">
            <v>TRANSFORMADOR TIPO PEDESTAL PARA AP DE 45 KVA 11.4/0.380-0.220KV EN ACEITE VEGETAL.</v>
          </cell>
          <cell r="D2503" t="str">
            <v>UN</v>
          </cell>
          <cell r="E2503">
            <v>16884436</v>
          </cell>
          <cell r="F2503" t="str">
            <v>Actualización 2022 -I + MO 2023</v>
          </cell>
          <cell r="G2503">
            <v>16884432</v>
          </cell>
        </row>
        <row r="2504">
          <cell r="B2504">
            <v>11849</v>
          </cell>
          <cell r="C2504" t="str">
            <v>TRANSFORMADOR TIPO PEDESTAL PARA AP DE 45 KVA 11.4/0.208-0.120KV EN ACEITE VEGETAL.</v>
          </cell>
          <cell r="D2504" t="str">
            <v>UN</v>
          </cell>
          <cell r="E2504">
            <v>5039153</v>
          </cell>
          <cell r="F2504" t="str">
            <v>Actualización 2022 -I + MO 2023</v>
          </cell>
          <cell r="G2504">
            <v>5039152</v>
          </cell>
        </row>
        <row r="2505">
          <cell r="B2505">
            <v>11850</v>
          </cell>
          <cell r="C2505" t="str">
            <v>TRANSFORMADOR TIPO PEDESTAL PARA AP DE 75 KVA 11.4/0.208-0.120KV EN ACEITE VEGETAL.</v>
          </cell>
          <cell r="D2505" t="str">
            <v>UN</v>
          </cell>
          <cell r="E2505">
            <v>6943561</v>
          </cell>
          <cell r="F2505" t="str">
            <v>Actualización 2022 -I + MO 2023</v>
          </cell>
          <cell r="G2505">
            <v>6943560</v>
          </cell>
        </row>
        <row r="2506">
          <cell r="B2506">
            <v>11851</v>
          </cell>
          <cell r="C2506" t="str">
            <v>TRANSFORMADOR TIPO PEDESTAL PARA AP DE 150 KVA 11.4/0.208-0.120KV EN ACEITE VEGETAL.</v>
          </cell>
          <cell r="D2506" t="str">
            <v>UN</v>
          </cell>
          <cell r="E2506">
            <v>10850541</v>
          </cell>
          <cell r="F2506" t="str">
            <v>Actualización 2022 -I + MO 2023</v>
          </cell>
          <cell r="G2506">
            <v>10850536</v>
          </cell>
        </row>
        <row r="2507">
          <cell r="B2507">
            <v>11852</v>
          </cell>
          <cell r="C2507" t="str">
            <v>CABLE CONDUCTOR DE ALUMINIO REFORZADO DESNUDO, CALIBRE No. 2 AWG</v>
          </cell>
          <cell r="D2507" t="str">
            <v>ML</v>
          </cell>
          <cell r="E2507">
            <v>2000</v>
          </cell>
          <cell r="F2507" t="str">
            <v>Actualización 2022 -I + MO 2023</v>
          </cell>
          <cell r="G2507">
            <v>2000</v>
          </cell>
        </row>
        <row r="2508">
          <cell r="B2508">
            <v>11853</v>
          </cell>
          <cell r="C2508" t="str">
            <v>EMPALME DE DERIVACIÓN EN RESINA AP 839 (Empalme recto / Derivación resina)</v>
          </cell>
          <cell r="D2508" t="str">
            <v>ML</v>
          </cell>
          <cell r="E2508">
            <v>166278</v>
          </cell>
          <cell r="F2508" t="str">
            <v>Actualización 2022 -I + MO 2023</v>
          </cell>
          <cell r="G2508">
            <v>166278</v>
          </cell>
        </row>
        <row r="2509">
          <cell r="B2509">
            <v>11854</v>
          </cell>
          <cell r="C2509" t="str">
            <v>LUMINARIA LED RALED II RA02SII 16 LED 72 W</v>
          </cell>
          <cell r="D2509" t="str">
            <v>UN</v>
          </cell>
          <cell r="E2509">
            <v>1053521</v>
          </cell>
          <cell r="F2509" t="str">
            <v>Actualización 2022 -I + MO 2023</v>
          </cell>
          <cell r="G2509">
            <v>1053521</v>
          </cell>
        </row>
        <row r="2510">
          <cell r="B2510">
            <v>11856</v>
          </cell>
          <cell r="C2510" t="str">
            <v>MALLA ELECTROSOLDADA S=150x150mm, Ø=8.5x8.5mm</v>
          </cell>
          <cell r="D2510" t="str">
            <v>KG</v>
          </cell>
          <cell r="E2510">
            <v>3630</v>
          </cell>
          <cell r="F2510" t="str">
            <v>Actualización 2022 -I + MO 2023</v>
          </cell>
          <cell r="G2510">
            <v>3630</v>
          </cell>
        </row>
        <row r="2511">
          <cell r="B2511">
            <v>11857</v>
          </cell>
          <cell r="C2511" t="str">
            <v>SUBESTACIÓN SUMERGIBLE NORMA CTS594 (Incl. Transporte, sumin, instal, pruebas y puesta en funcionamiento).EXCLUSIVA PARA ESPACIO PUBLICO. INCL. TRANSFORMADOR 30 KVA TRIFASICO, 11400/380-240V, 60HZ.</v>
          </cell>
          <cell r="D2511" t="str">
            <v>UN</v>
          </cell>
          <cell r="E2511">
            <v>529374376</v>
          </cell>
          <cell r="F2511" t="str">
            <v>Actualización 2022 -I + MO 2023</v>
          </cell>
          <cell r="G2511">
            <v>529374208</v>
          </cell>
        </row>
        <row r="2512">
          <cell r="B2512">
            <v>11862</v>
          </cell>
          <cell r="C2512" t="str">
            <v>LUMINARIA LED RALED II 192L T2 103W</v>
          </cell>
          <cell r="D2512" t="str">
            <v>UN</v>
          </cell>
          <cell r="E2512">
            <v>1289385</v>
          </cell>
          <cell r="F2512" t="str">
            <v>Actualización 2022 -I + MO 2023</v>
          </cell>
          <cell r="G2512">
            <v>1289385</v>
          </cell>
        </row>
        <row r="2513">
          <cell r="B2513">
            <v>11863</v>
          </cell>
          <cell r="C2513" t="str">
            <v>LUMINARIA LED  RALED I 64 LED . T2. 37W.</v>
          </cell>
          <cell r="D2513" t="str">
            <v>UN</v>
          </cell>
          <cell r="E2513">
            <v>927728</v>
          </cell>
          <cell r="F2513" t="str">
            <v>Actualización 2022 -I + MO 2023</v>
          </cell>
          <cell r="G2513">
            <v>927728</v>
          </cell>
        </row>
        <row r="2514">
          <cell r="B2514">
            <v>11864</v>
          </cell>
          <cell r="C2514" t="str">
            <v>CAJA METALICA PARA DERIVACION ET 925</v>
          </cell>
          <cell r="D2514" t="str">
            <v>UN</v>
          </cell>
          <cell r="E2514">
            <v>137431</v>
          </cell>
          <cell r="F2514" t="str">
            <v>Actualización 2022 -I + MO 2023</v>
          </cell>
          <cell r="G2514">
            <v>137431</v>
          </cell>
        </row>
        <row r="2515">
          <cell r="B2515">
            <v>11865</v>
          </cell>
          <cell r="C2515" t="str">
            <v>TUBERÍA DE CORAZA METÁLICA FLEXIBLE 2"</v>
          </cell>
          <cell r="D2515" t="str">
            <v>ML</v>
          </cell>
          <cell r="E2515">
            <v>19814</v>
          </cell>
          <cell r="F2515" t="str">
            <v>Actualización 2022 -I + MO 2023</v>
          </cell>
          <cell r="G2515">
            <v>19814</v>
          </cell>
        </row>
        <row r="2516">
          <cell r="B2516">
            <v>11866</v>
          </cell>
          <cell r="C2516" t="str">
            <v>TUBERÍA DE CORAZA METÁLICA FLEXIBLE 3/4"</v>
          </cell>
          <cell r="D2516" t="str">
            <v>ML</v>
          </cell>
          <cell r="E2516">
            <v>9750</v>
          </cell>
          <cell r="F2516" t="str">
            <v>Actualización 2022 -I + MO 2023</v>
          </cell>
          <cell r="G2516">
            <v>9750</v>
          </cell>
        </row>
        <row r="2517">
          <cell r="B2517">
            <v>11869</v>
          </cell>
          <cell r="C2517" t="str">
            <v>LUMINARIA LED  RALED IIRA02SII  32 LED 72W</v>
          </cell>
          <cell r="D2517" t="str">
            <v>UN</v>
          </cell>
          <cell r="E2517">
            <v>1053521</v>
          </cell>
          <cell r="F2517" t="str">
            <v>Actualización 2022 -I + MO 2023</v>
          </cell>
          <cell r="G2517">
            <v>1053521</v>
          </cell>
        </row>
        <row r="2518">
          <cell r="B2518">
            <v>11870</v>
          </cell>
          <cell r="C2518" t="str">
            <v>LOSETA PREFABRICADA EN CONCRETO MACIZO LISA A20 GRIS (20x20x6cm)</v>
          </cell>
          <cell r="D2518" t="str">
            <v>UN</v>
          </cell>
          <cell r="E2518">
            <v>1897</v>
          </cell>
          <cell r="F2518" t="str">
            <v>Actualización 2022 -I + MO 2023</v>
          </cell>
          <cell r="G2518">
            <v>1897</v>
          </cell>
        </row>
        <row r="2519">
          <cell r="B2519">
            <v>11871</v>
          </cell>
          <cell r="C2519" t="str">
            <v>BORRADO SEÑALIZACIÓN VIAL TIPO FRESADO CON MÁQUINA BERTELLI O SIMILAR (M2)</v>
          </cell>
          <cell r="D2519" t="str">
            <v>M2</v>
          </cell>
          <cell r="E2519">
            <v>61880</v>
          </cell>
          <cell r="F2519" t="str">
            <v>Actualización 2022 -I + MO 2023</v>
          </cell>
          <cell r="G2519">
            <v>61880</v>
          </cell>
        </row>
        <row r="2520">
          <cell r="B2520">
            <v>11872</v>
          </cell>
          <cell r="C2520" t="str">
            <v>FLEXIÓN DE ACERO ESTRUCTURAL. Norma técnica: ASTM E290.</v>
          </cell>
          <cell r="D2520" t="str">
            <v>UN</v>
          </cell>
          <cell r="E2520">
            <v>185000</v>
          </cell>
          <cell r="F2520" t="str">
            <v>Actualización 2022 -I + MO 2023</v>
          </cell>
          <cell r="G2520">
            <v>185000</v>
          </cell>
        </row>
        <row r="2521">
          <cell r="B2521">
            <v>11873</v>
          </cell>
          <cell r="C2521" t="str">
            <v>FATIGA DE PANEL EN ALUMINIO. PROTOCOLO FATIGA CONTRATO IDU-791-2017. Norma técnica: PROTOCOLO FATIGA CONTRATO IDU-791-2017.</v>
          </cell>
          <cell r="D2521" t="str">
            <v>UN</v>
          </cell>
          <cell r="E2521">
            <v>4977488</v>
          </cell>
          <cell r="F2521" t="str">
            <v>Actualización 2022 -I + MO 2023</v>
          </cell>
          <cell r="G2521">
            <v>4977488</v>
          </cell>
        </row>
        <row r="2522">
          <cell r="B2522">
            <v>11874</v>
          </cell>
          <cell r="C2522" t="str">
            <v>PUNZONAMIENTO DE PANEL EN ALUMINIO. PROTOCOLO PUNZONAMIENTO CONTRATO IDU-791-2017. Norma técnica: PROTOCOLO PUNZONAMIENTO CONTRATO IDU-791-2017.</v>
          </cell>
          <cell r="D2522" t="str">
            <v>UN</v>
          </cell>
          <cell r="E2522">
            <v>500780</v>
          </cell>
          <cell r="F2522" t="str">
            <v>Actualización 2022 -I + MO 2023</v>
          </cell>
          <cell r="G2522">
            <v>500780</v>
          </cell>
        </row>
        <row r="2523">
          <cell r="B2523">
            <v>11875</v>
          </cell>
          <cell r="C2523" t="str">
            <v>FATIGA DE PANEL EN CONCRETO PRETENSADO. Norma técnica: PROTOCOLO FATIGA CONTRATO IDU-791-2017.</v>
          </cell>
          <cell r="D2523" t="str">
            <v>UN</v>
          </cell>
          <cell r="E2523">
            <v>4977488</v>
          </cell>
          <cell r="F2523" t="str">
            <v>Actualización 2022 -I + MO 2023</v>
          </cell>
          <cell r="G2523">
            <v>4977488</v>
          </cell>
        </row>
        <row r="2524">
          <cell r="B2524">
            <v>11876</v>
          </cell>
          <cell r="C2524" t="str">
            <v xml:space="preserve">FRAGILIDAD A BAJA TEMPERATURA. Norma técnica: ASTM D746 INVE 642. </v>
          </cell>
          <cell r="D2524" t="str">
            <v>UN</v>
          </cell>
          <cell r="E2524">
            <v>452200</v>
          </cell>
          <cell r="F2524" t="str">
            <v>Actualización 2022 -I + MO 2023</v>
          </cell>
          <cell r="G2524">
            <v>452200</v>
          </cell>
        </row>
        <row r="2525">
          <cell r="B2525">
            <v>11877</v>
          </cell>
          <cell r="C2525" t="str">
            <v>PORCENTAJE MINIMO DE ZINC. Norma técnica: SSPC Paint 20.</v>
          </cell>
          <cell r="D2525" t="str">
            <v>UN</v>
          </cell>
          <cell r="E2525">
            <v>142800</v>
          </cell>
          <cell r="F2525" t="str">
            <v>Actualización 2022 -I + MO 2023</v>
          </cell>
          <cell r="G2525">
            <v>142800</v>
          </cell>
        </row>
        <row r="2526">
          <cell r="B2526">
            <v>11878</v>
          </cell>
          <cell r="C2526" t="str">
            <v xml:space="preserve">PUNZONAMIENTO EN PLÁSTICO RÍGIDO. Norma técnica: ASTM D6241. </v>
          </cell>
          <cell r="D2526" t="str">
            <v>UN</v>
          </cell>
          <cell r="E2526">
            <v>452200</v>
          </cell>
          <cell r="F2526" t="str">
            <v>Actualización 2022 -I + MO 2023</v>
          </cell>
          <cell r="G2526">
            <v>452200</v>
          </cell>
        </row>
        <row r="2527">
          <cell r="B2527">
            <v>11879</v>
          </cell>
          <cell r="C2527" t="str">
            <v>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v>
          </cell>
          <cell r="D2527" t="str">
            <v>Km-Car</v>
          </cell>
          <cell r="E2527">
            <v>102209</v>
          </cell>
          <cell r="F2527" t="str">
            <v>Actualización 2022 -I + MO 2023</v>
          </cell>
          <cell r="G2527">
            <v>102209</v>
          </cell>
        </row>
        <row r="2528">
          <cell r="B2528">
            <v>11880</v>
          </cell>
          <cell r="C2528" t="str">
            <v>MÉTODOS PARA MUESTREO Y ENSAYOS DE UNIDADES DE MAMPOSTERÍA Y OTROS PRODUCTOS DE ARCILLA. COEFICIENTE DE SATURACIÓN. Norma Técnica: NTC 4017 numeral 10.4.4</v>
          </cell>
          <cell r="D2528" t="str">
            <v>UN</v>
          </cell>
          <cell r="E2528">
            <v>41888</v>
          </cell>
          <cell r="F2528" t="str">
            <v>Actualización 2022 -I + MO 2023</v>
          </cell>
          <cell r="G2528">
            <v>41888</v>
          </cell>
        </row>
        <row r="2529">
          <cell r="B2529">
            <v>11881</v>
          </cell>
          <cell r="C2529" t="str">
            <v>RESISTENCIA A LA ABRASIÓN POR CHORRO DE ARENA (SANDBLASTING). Norma Técnica: INV-425-13 ASTM C418</v>
          </cell>
          <cell r="D2529" t="str">
            <v>UN</v>
          </cell>
          <cell r="E2529">
            <v>75711</v>
          </cell>
          <cell r="F2529" t="str">
            <v>Actualización 2022 -I + MO 2023</v>
          </cell>
          <cell r="G2529">
            <v>75711</v>
          </cell>
        </row>
        <row r="2530">
          <cell r="B2530">
            <v>11882</v>
          </cell>
          <cell r="C2530" t="str">
            <v>PIEZA DE REMATE CURVA A117 PARA RAMPA TIPO C (600x400x450mm)</v>
          </cell>
          <cell r="D2530" t="str">
            <v>UN</v>
          </cell>
          <cell r="E2530">
            <v>94000</v>
          </cell>
          <cell r="F2530" t="str">
            <v>Actualización 2022 -I + MO 2023</v>
          </cell>
          <cell r="G2530">
            <v>94000</v>
          </cell>
        </row>
        <row r="2531">
          <cell r="B2531">
            <v>11883</v>
          </cell>
          <cell r="C2531" t="str">
            <v>SARDINEL ESPECIAL A116 PARA RAMPA TIPO C (600x600x350mm)</v>
          </cell>
          <cell r="D2531" t="str">
            <v>UN</v>
          </cell>
          <cell r="E2531">
            <v>110000</v>
          </cell>
          <cell r="F2531" t="str">
            <v>Actualización 2022 -I + MO 2023</v>
          </cell>
          <cell r="G2531">
            <v>110000</v>
          </cell>
        </row>
        <row r="2532">
          <cell r="B2532">
            <v>11885</v>
          </cell>
          <cell r="C2532" t="str">
            <v>PIEZA DE REMATE A115 PARA RAMPA VEHICULAR TIPO B (600x400x450mm)</v>
          </cell>
          <cell r="D2532" t="str">
            <v>UN</v>
          </cell>
          <cell r="E2532">
            <v>72464</v>
          </cell>
          <cell r="F2532" t="str">
            <v>Actualización 2022 -I + MO 2023</v>
          </cell>
          <cell r="G2532">
            <v>72464</v>
          </cell>
        </row>
        <row r="2533">
          <cell r="B2533">
            <v>11886</v>
          </cell>
          <cell r="C2533" t="str">
            <v>TEE HD EXTREMO LISO 3" x 3"</v>
          </cell>
          <cell r="D2533" t="str">
            <v>UN</v>
          </cell>
          <cell r="E2533">
            <v>191722</v>
          </cell>
          <cell r="F2533" t="str">
            <v>Actualización 2022 -I + MO 2023</v>
          </cell>
          <cell r="G2533">
            <v>191722</v>
          </cell>
        </row>
        <row r="2534">
          <cell r="B2534">
            <v>11887</v>
          </cell>
          <cell r="C2534" t="str">
            <v>KIT DE NIVELACIÓN PARA HIDRANTE DE DIÁMETRO 3", LONGITUD 300mm.</v>
          </cell>
          <cell r="D2534" t="str">
            <v>UN</v>
          </cell>
          <cell r="E2534">
            <v>320032</v>
          </cell>
          <cell r="F2534" t="str">
            <v>Actualización 2022 -I + MO 2023</v>
          </cell>
          <cell r="G2534">
            <v>320032</v>
          </cell>
        </row>
        <row r="2535">
          <cell r="B2535">
            <v>11888</v>
          </cell>
          <cell r="C2535" t="str">
            <v>SEÑAL VERTICAL PREVENTIVA SP-46B TIPO CUADRADO CON FLECHA. Lámina galvanizada Cal. 16, Ángulo de 2x14. Reflectivo diamante tipo XI, verde limón. Pintura electrostática.</v>
          </cell>
          <cell r="D2535" t="str">
            <v>UN</v>
          </cell>
          <cell r="E2535">
            <v>589050</v>
          </cell>
          <cell r="F2535" t="str">
            <v>Actualización 2022 -I + MO 2023</v>
          </cell>
          <cell r="G2535">
            <v>589050</v>
          </cell>
        </row>
        <row r="2536">
          <cell r="B2536">
            <v>11889</v>
          </cell>
          <cell r="C2536" t="str">
            <v>CANAL DE DRENAJE MONOLÍTICO EN CONCRETO POLIMÉRICO RD 100V, CLASE F900, COLOR NATURAL, H=26.5cm A=16cm, Long=100cm (Incluye rejilla).</v>
          </cell>
          <cell r="D2536" t="str">
            <v>UN</v>
          </cell>
          <cell r="E2536">
            <v>497569</v>
          </cell>
          <cell r="F2536" t="str">
            <v>Actualización 2022 -I + MO 2023</v>
          </cell>
          <cell r="G2536">
            <v>497569</v>
          </cell>
        </row>
        <row r="2537">
          <cell r="B2537">
            <v>11890</v>
          </cell>
          <cell r="C2537" t="str">
            <v>CANAL DE DRENAJE MONOLÍTICO EN CONCRETO POLIMÉRICO RD 150V, CLASE F900, COLOR NATURAL, H=28cm A=21cm, Long=100cm (Incluye rejilla).</v>
          </cell>
          <cell r="D2537" t="str">
            <v>UN</v>
          </cell>
          <cell r="E2537">
            <v>580827</v>
          </cell>
          <cell r="F2537" t="str">
            <v>Actualización 2022 -I + MO 2023</v>
          </cell>
          <cell r="G2537">
            <v>580827</v>
          </cell>
        </row>
        <row r="2538">
          <cell r="B2538">
            <v>11891</v>
          </cell>
          <cell r="C2538" t="str">
            <v>CANAL DE DRENAJE MONOLÍTICO EN CONCRETO POLIMÉRICO RD 150V, CLASE F900, COLOR NATURAL, H=38cm A=21cm, Long=100cm (Incluye rejilla).</v>
          </cell>
          <cell r="D2538" t="str">
            <v>UN</v>
          </cell>
          <cell r="E2538">
            <v>644439</v>
          </cell>
          <cell r="F2538" t="str">
            <v>Actualización 2022 -I + MO 2023</v>
          </cell>
          <cell r="G2538">
            <v>644439</v>
          </cell>
        </row>
        <row r="2539">
          <cell r="B2539">
            <v>11893</v>
          </cell>
          <cell r="C2539" t="str">
            <v>CUERDA NYLON D= 3mm</v>
          </cell>
          <cell r="D2539" t="str">
            <v>ML</v>
          </cell>
          <cell r="E2539">
            <v>559</v>
          </cell>
          <cell r="F2539" t="str">
            <v>Actualización 2022 -I + MO 2023</v>
          </cell>
          <cell r="G2539">
            <v>559</v>
          </cell>
        </row>
        <row r="2540">
          <cell r="B2540">
            <v>11894</v>
          </cell>
          <cell r="C2540" t="str">
            <v>PERFORACIÓN HORIZONTAL PARA DUCTO DE POLIETILENO D=4", INCL. TUBERÍA (INCL. SUMINISTRO E INSTALACIÓN)</v>
          </cell>
          <cell r="D2540" t="str">
            <v>ML</v>
          </cell>
          <cell r="E2540">
            <v>287980</v>
          </cell>
          <cell r="F2540" t="str">
            <v>Actualización 2022 -I + MO 2023</v>
          </cell>
          <cell r="G2540">
            <v>287980</v>
          </cell>
        </row>
        <row r="2541">
          <cell r="B2541">
            <v>11895</v>
          </cell>
          <cell r="C2541" t="str">
            <v>VÁLVULA DE PIE ANTIGOLPE DE ARIETE - BRONCE D= 3".</v>
          </cell>
          <cell r="D2541" t="str">
            <v>UN</v>
          </cell>
          <cell r="E2541">
            <v>445250</v>
          </cell>
          <cell r="F2541" t="str">
            <v>Actualización 2022 -I + MO 2023</v>
          </cell>
          <cell r="G2541">
            <v>445250</v>
          </cell>
        </row>
        <row r="2542">
          <cell r="B2542">
            <v>11896</v>
          </cell>
          <cell r="C2542" t="str">
            <v>SOLDADURA SOLVENTE PARA CPVC (1/8 GLN)</v>
          </cell>
          <cell r="D2542" t="str">
            <v>UN</v>
          </cell>
          <cell r="E2542">
            <v>63900</v>
          </cell>
          <cell r="F2542" t="str">
            <v>Actualización 2022 -I + MO 2023</v>
          </cell>
          <cell r="G2542">
            <v>63900</v>
          </cell>
        </row>
        <row r="2543">
          <cell r="B2543">
            <v>11897</v>
          </cell>
          <cell r="C2543" t="str">
            <v>TUBERÍA CPVC DE 3/4"</v>
          </cell>
          <cell r="D2543" t="str">
            <v>ML</v>
          </cell>
          <cell r="E2543">
            <v>14117</v>
          </cell>
          <cell r="F2543" t="str">
            <v>Actualización 2022 -I + MO 2023</v>
          </cell>
          <cell r="G2543">
            <v>14117</v>
          </cell>
        </row>
        <row r="2544">
          <cell r="B2544">
            <v>11898</v>
          </cell>
          <cell r="C2544" t="str">
            <v>TUBERÍA CPVC DE 1/2"</v>
          </cell>
          <cell r="D2544" t="str">
            <v>ML</v>
          </cell>
          <cell r="E2544">
            <v>8583</v>
          </cell>
          <cell r="F2544" t="str">
            <v>Actualización 2022 -I + MO 2023</v>
          </cell>
          <cell r="G2544">
            <v>8583</v>
          </cell>
        </row>
        <row r="2545">
          <cell r="B2545">
            <v>11899</v>
          </cell>
          <cell r="C2545" t="str">
            <v>CODO 90° CPVC D=3/4"</v>
          </cell>
          <cell r="D2545" t="str">
            <v>UN</v>
          </cell>
          <cell r="E2545">
            <v>3470</v>
          </cell>
          <cell r="F2545" t="str">
            <v>Actualización 2022 -I + MO 2023</v>
          </cell>
          <cell r="G2545">
            <v>3470</v>
          </cell>
        </row>
        <row r="2546">
          <cell r="B2546">
            <v>11901</v>
          </cell>
          <cell r="C2546" t="str">
            <v>HERRAJE ANTI PÁNICO PARA PUERTA PRACTICABLE DE MADERA 2 HOJAS. Suministro e instalación.</v>
          </cell>
          <cell r="D2546" t="str">
            <v>UN</v>
          </cell>
          <cell r="E2546">
            <v>2737000</v>
          </cell>
          <cell r="F2546" t="str">
            <v>Actualización 2022 -I + MO 2023</v>
          </cell>
          <cell r="G2546">
            <v>2737000</v>
          </cell>
        </row>
        <row r="2547">
          <cell r="B2547">
            <v>11902</v>
          </cell>
          <cell r="C2547" t="str">
            <v>UNIÓN UNIVERSAL PVC SOLDAR D=2"</v>
          </cell>
          <cell r="D2547" t="str">
            <v>UN</v>
          </cell>
          <cell r="E2547">
            <v>4390</v>
          </cell>
          <cell r="F2547" t="str">
            <v>Actualización 2022 -I + MO 2023</v>
          </cell>
          <cell r="G2547">
            <v>4390</v>
          </cell>
        </row>
        <row r="2548">
          <cell r="B2548">
            <v>11903</v>
          </cell>
          <cell r="C2548" t="str">
            <v>ACCESORIOS UNIÓN CPVC DE 1/2"</v>
          </cell>
          <cell r="D2548" t="str">
            <v>UN</v>
          </cell>
          <cell r="E2548">
            <v>1395</v>
          </cell>
          <cell r="F2548" t="str">
            <v>Actualización 2022 -I + MO 2023</v>
          </cell>
          <cell r="G2548">
            <v>1395</v>
          </cell>
        </row>
        <row r="2549">
          <cell r="B2549">
            <v>11904</v>
          </cell>
          <cell r="C2549" t="str">
            <v>ACCESORIOS UNIÓN CPVC DE 3/4"</v>
          </cell>
          <cell r="D2549" t="str">
            <v>UN</v>
          </cell>
          <cell r="E2549">
            <v>2059</v>
          </cell>
          <cell r="F2549" t="str">
            <v>Actualización 2022 -I + MO 2023</v>
          </cell>
          <cell r="G2549">
            <v>2059</v>
          </cell>
        </row>
        <row r="2550">
          <cell r="B2550">
            <v>11905</v>
          </cell>
          <cell r="C2550" t="str">
            <v>ACCESORIOS CODO 90° CPVC DE 1/2"</v>
          </cell>
          <cell r="D2550" t="str">
            <v>UN</v>
          </cell>
          <cell r="E2550">
            <v>1630</v>
          </cell>
          <cell r="F2550" t="str">
            <v>Actualización 2022 -I + MO 2023</v>
          </cell>
          <cell r="G2550">
            <v>1630</v>
          </cell>
        </row>
        <row r="2551">
          <cell r="B2551">
            <v>11906</v>
          </cell>
          <cell r="C2551" t="str">
            <v>ACCESORIOS TEE CPVC DE 1/2"</v>
          </cell>
          <cell r="D2551" t="str">
            <v>UN</v>
          </cell>
          <cell r="E2551">
            <v>2548</v>
          </cell>
          <cell r="F2551" t="str">
            <v>Actualización 2022 -I + MO 2023</v>
          </cell>
          <cell r="G2551">
            <v>2548</v>
          </cell>
        </row>
        <row r="2552">
          <cell r="B2552">
            <v>11907</v>
          </cell>
          <cell r="C2552" t="str">
            <v>ACCESORIOS TEE CPVC DE 3/4"</v>
          </cell>
          <cell r="D2552" t="str">
            <v>UN</v>
          </cell>
          <cell r="E2552">
            <v>4035</v>
          </cell>
          <cell r="F2552" t="str">
            <v>Actualización 2022 -I + MO 2023</v>
          </cell>
          <cell r="G2552">
            <v>4035</v>
          </cell>
        </row>
        <row r="2553">
          <cell r="B2553">
            <v>11908</v>
          </cell>
          <cell r="C2553" t="str">
            <v>ADAPTADOR HEMBRA CPVC DE 3/4"</v>
          </cell>
          <cell r="D2553" t="str">
            <v>UN</v>
          </cell>
          <cell r="E2553">
            <v>3996</v>
          </cell>
          <cell r="F2553" t="str">
            <v>Actualización 2022 -I + MO 2023</v>
          </cell>
          <cell r="G2553">
            <v>3996</v>
          </cell>
        </row>
        <row r="2554">
          <cell r="B2554">
            <v>11909</v>
          </cell>
          <cell r="C2554" t="str">
            <v>ADAPTADOR MACHO CPVC DE 3/4"</v>
          </cell>
          <cell r="D2554" t="str">
            <v>UN</v>
          </cell>
          <cell r="E2554">
            <v>2181</v>
          </cell>
          <cell r="F2554" t="str">
            <v>Actualización 2022 -I + MO 2023</v>
          </cell>
          <cell r="G2554">
            <v>2181</v>
          </cell>
        </row>
        <row r="2555">
          <cell r="B2555">
            <v>11910</v>
          </cell>
          <cell r="C2555" t="str">
            <v>CODO CALLE GALVANIZADO Ø 1/2"</v>
          </cell>
          <cell r="D2555" t="str">
            <v>UN</v>
          </cell>
          <cell r="E2555">
            <v>1303</v>
          </cell>
          <cell r="F2555" t="str">
            <v>Actualización 2022 -I + MO 2023</v>
          </cell>
          <cell r="G2555">
            <v>1303</v>
          </cell>
        </row>
        <row r="2556">
          <cell r="B2556">
            <v>11911</v>
          </cell>
          <cell r="C2556" t="str">
            <v>ADAPTADOR HEMBRA CPVC DE 1/2"</v>
          </cell>
          <cell r="D2556" t="str">
            <v>UN</v>
          </cell>
          <cell r="E2556">
            <v>3278</v>
          </cell>
          <cell r="F2556" t="str">
            <v>Actualización 2022 -I + MO 2023</v>
          </cell>
          <cell r="G2556">
            <v>3278</v>
          </cell>
        </row>
        <row r="2557">
          <cell r="B2557">
            <v>11912</v>
          </cell>
          <cell r="C2557" t="str">
            <v>NIPLE GALVANIZADO Ø 1/2" x 8 cm</v>
          </cell>
          <cell r="D2557" t="str">
            <v>UN</v>
          </cell>
          <cell r="E2557">
            <v>2199</v>
          </cell>
          <cell r="F2557" t="str">
            <v>Actualización 2022 -I + MO 2023</v>
          </cell>
          <cell r="G2557">
            <v>2199</v>
          </cell>
        </row>
        <row r="2558">
          <cell r="B2558">
            <v>11913</v>
          </cell>
          <cell r="C2558" t="str">
            <v>TAPÓN GALVANIZADO Ø 1/2"</v>
          </cell>
          <cell r="D2558" t="str">
            <v>UN</v>
          </cell>
          <cell r="E2558">
            <v>1523</v>
          </cell>
          <cell r="F2558" t="str">
            <v>Actualización 2022 -I + MO 2023</v>
          </cell>
          <cell r="G2558">
            <v>1523</v>
          </cell>
        </row>
        <row r="2559">
          <cell r="B2559">
            <v>11914</v>
          </cell>
          <cell r="C2559" t="str">
            <v>BUJE SOLDADO SANITARIA PVCS 4" x 2"</v>
          </cell>
          <cell r="D2559" t="str">
            <v>UN</v>
          </cell>
          <cell r="E2559">
            <v>8435</v>
          </cell>
          <cell r="F2559" t="str">
            <v>Actualización 2022 -I + MO 2023</v>
          </cell>
          <cell r="G2559">
            <v>8435</v>
          </cell>
        </row>
        <row r="2560">
          <cell r="B2560">
            <v>11915</v>
          </cell>
          <cell r="C2560" t="str">
            <v>BUJE SOLDADO SANITARIA PVCS 6" x 4"</v>
          </cell>
          <cell r="D2560" t="str">
            <v>UN</v>
          </cell>
          <cell r="E2560">
            <v>31731</v>
          </cell>
          <cell r="F2560" t="str">
            <v>Actualización 2022 -I + MO 2023</v>
          </cell>
          <cell r="G2560">
            <v>31731</v>
          </cell>
        </row>
        <row r="2561">
          <cell r="B2561">
            <v>11916</v>
          </cell>
          <cell r="C2561" t="str">
            <v>YEE SANITARIA PVCS REDUCIDA 6" x 4"</v>
          </cell>
          <cell r="D2561" t="str">
            <v>UN</v>
          </cell>
          <cell r="E2561">
            <v>104230</v>
          </cell>
          <cell r="F2561" t="str">
            <v>Actualización 2022 -I + MO 2023</v>
          </cell>
          <cell r="G2561">
            <v>104230</v>
          </cell>
        </row>
        <row r="2562">
          <cell r="B2562">
            <v>11917</v>
          </cell>
          <cell r="C2562" t="str">
            <v>ALFOMBRA MODULAR STRIPES MODULAR</v>
          </cell>
          <cell r="D2562" t="str">
            <v>M2</v>
          </cell>
          <cell r="E2562">
            <v>70210</v>
          </cell>
          <cell r="F2562" t="str">
            <v>Actualización 2022 -I + MO 2023</v>
          </cell>
          <cell r="G2562">
            <v>70210</v>
          </cell>
        </row>
        <row r="2563">
          <cell r="B2563">
            <v>11918</v>
          </cell>
          <cell r="C2563" t="str">
            <v>INTERRUPTORTRIPLE CONMUTABLE BLANCO</v>
          </cell>
          <cell r="D2563" t="str">
            <v>UN</v>
          </cell>
          <cell r="E2563">
            <v>9007</v>
          </cell>
          <cell r="F2563" t="str">
            <v>Actualización 2022 -I + MO 2023</v>
          </cell>
          <cell r="G2563">
            <v>9007</v>
          </cell>
        </row>
        <row r="2564">
          <cell r="B2564">
            <v>11919</v>
          </cell>
          <cell r="C2564" t="str">
            <v>PODA DE ESPECÍMENES MENORES A 5M (Incluye mano de obra)</v>
          </cell>
          <cell r="D2564" t="str">
            <v>UN</v>
          </cell>
          <cell r="E2564">
            <v>45000</v>
          </cell>
          <cell r="F2564" t="str">
            <v>Actualización 2022 -I + MO 2023</v>
          </cell>
          <cell r="G2564">
            <v>45000</v>
          </cell>
        </row>
        <row r="2565">
          <cell r="B2565">
            <v>11920</v>
          </cell>
          <cell r="C2565" t="str">
            <v>PODA RADICULAR (Incl. MdeO) Poda de raíz de especímenes de Rango 1. Incl. poda, aplicación de cicatrizante, astillado de residuos, limpieza del lugar, transporte y disposición final de residuos e info</v>
          </cell>
          <cell r="D2565" t="str">
            <v>UN</v>
          </cell>
          <cell r="E2565">
            <v>139500</v>
          </cell>
          <cell r="F2565" t="str">
            <v>Actualización 2022 -I + MO 2023</v>
          </cell>
          <cell r="G2565">
            <v>139500</v>
          </cell>
        </row>
        <row r="2566">
          <cell r="B2566">
            <v>11921</v>
          </cell>
          <cell r="C2566" t="str">
            <v>RIEGO DE ÁRBOL (Se aplica dosis de 40 litros por árbol)</v>
          </cell>
          <cell r="D2566" t="str">
            <v>UN</v>
          </cell>
          <cell r="E2566">
            <v>3000</v>
          </cell>
          <cell r="F2566" t="str">
            <v>Actualización 2022 -I + MO 2023</v>
          </cell>
          <cell r="G2566">
            <v>3000</v>
          </cell>
        </row>
        <row r="2567">
          <cell r="B2567">
            <v>11922</v>
          </cell>
          <cell r="C2567" t="str">
            <v>PODA DE ESPECÍMENES MAYORES A 5M (Incluye mano de obra)</v>
          </cell>
          <cell r="D2567" t="str">
            <v>UN</v>
          </cell>
          <cell r="E2567">
            <v>120000</v>
          </cell>
          <cell r="F2567" t="str">
            <v>Actualización 2022 -I + MO 2023</v>
          </cell>
          <cell r="G2567">
            <v>120000</v>
          </cell>
        </row>
        <row r="2568">
          <cell r="B2568">
            <v>11923</v>
          </cell>
          <cell r="C2568" t="str">
            <v>FERTILIZACIÓN EDÁFICA (Incluye mano de obra). Aplicación de 100 gramos de fertilizante por árbol.</v>
          </cell>
          <cell r="D2568" t="str">
            <v>UN</v>
          </cell>
          <cell r="E2568">
            <v>8200</v>
          </cell>
          <cell r="F2568" t="str">
            <v>Actualización 2022 -I + MO 2023</v>
          </cell>
          <cell r="G2568">
            <v>8200</v>
          </cell>
        </row>
        <row r="2569">
          <cell r="B2569">
            <v>11924</v>
          </cell>
          <cell r="C2569" t="str">
            <v>PODA RADICULAR (Incl. MdeO) Poda de raíz de especímenes de Rango . Incl. poda, aplicación de cicatrizante, astillado de residuos, limpieza del lugar, transporte y disposición final de residuos e info</v>
          </cell>
          <cell r="D2569" t="str">
            <v>UN</v>
          </cell>
          <cell r="E2569">
            <v>132000</v>
          </cell>
          <cell r="F2569" t="str">
            <v>Actualización 2022 -I + MO 2023</v>
          </cell>
          <cell r="G2569">
            <v>132000</v>
          </cell>
        </row>
        <row r="2570">
          <cell r="B2570">
            <v>11925</v>
          </cell>
          <cell r="C2570" t="str">
            <v>BORDILLO NO TRASPASABLE (Separador de Carril no rebasable) EN POLIETILENO DE ALTA DENSIDAD SIN PLOMO DE COLOR AMARILLO, SECCIONADO EN DOS UNIDADES, ALTURA MÍNIMA 15 cm, ANCHO 20 cm y LARGO 100 cm</v>
          </cell>
          <cell r="D2570" t="str">
            <v>UN</v>
          </cell>
          <cell r="E2570">
            <v>155391</v>
          </cell>
          <cell r="F2570" t="str">
            <v>Actualización 2022 -I + MO 2023</v>
          </cell>
          <cell r="G2570">
            <v>155391</v>
          </cell>
        </row>
        <row r="2571">
          <cell r="B2571">
            <v>11926</v>
          </cell>
          <cell r="C2571" t="str">
            <v>SEÑAL VERTICAL PREVENTIVA DE (60cm x 60cm) EN REFLECTIVO DE ALTA INTENSIDAD TIPO IV O SUPERIOR Y LÁMINA GALVANIZADA CAL. 16, INCLUYE PEDESTAL EN ÁNGULO</v>
          </cell>
          <cell r="D2571" t="str">
            <v>UN</v>
          </cell>
          <cell r="E2571">
            <v>430780</v>
          </cell>
          <cell r="F2571" t="str">
            <v>Actualización 2022 -I + MO 2023</v>
          </cell>
          <cell r="G2571">
            <v>430780</v>
          </cell>
        </row>
        <row r="2572">
          <cell r="B2572">
            <v>11927</v>
          </cell>
          <cell r="C2572" t="str">
            <v>SEÑAL VERTICAL PREVENTIVA DE (45cm x 45cm) EN REFLECTIVO DE ALTA INTENSIDAD TIPO IV O SUPERIOR Y LÁMINA GALVANIZADA CAL. 16, INCLUYE TUBO GALVANIZADO DE 2" DE DIÁMETRO INTERNO</v>
          </cell>
          <cell r="D2572" t="str">
            <v>UN</v>
          </cell>
          <cell r="E2572">
            <v>256265</v>
          </cell>
          <cell r="F2572" t="str">
            <v>Actualización 2022 -I + MO 2023</v>
          </cell>
          <cell r="G2572">
            <v>256265</v>
          </cell>
        </row>
        <row r="2573">
          <cell r="B2573">
            <v>11928</v>
          </cell>
          <cell r="C2573" t="str">
            <v>SEÑAL VERTICAL PREVENTIVA DE (60cm x 60cm) CON PLAQUETA (ALTO MÁXIMO DE 23cm) EN REFLECTIVO DE ALTA INTENSIDAD TIPO IV O SUPERIOR Y LÁMINA GALVANIZADA CAL. 16, INCLUYE PEDESTAL EN ÁNGULO</v>
          </cell>
          <cell r="D2573" t="str">
            <v>UN</v>
          </cell>
          <cell r="E2573">
            <v>538594</v>
          </cell>
          <cell r="F2573" t="str">
            <v>Actualización 2022 -I + MO 2023</v>
          </cell>
          <cell r="G2573">
            <v>538594</v>
          </cell>
        </row>
        <row r="2574">
          <cell r="B2574">
            <v>11929</v>
          </cell>
          <cell r="C2574" t="str">
            <v>SEÑAL VERTICAL INFORMATIVA DE (60cm x 60cm) EN REFLECTIVO DE ALTA INTENSIDAD TIPO IV O SUPERIOR Y LÁMINA GALVANIZADA CAL. 16, INCLUYE PEDESTAL EN ÁNGULO</v>
          </cell>
          <cell r="D2574" t="str">
            <v>UN</v>
          </cell>
          <cell r="E2574">
            <v>430780</v>
          </cell>
          <cell r="F2574" t="str">
            <v>Actualización 2022 -I + MO 2023</v>
          </cell>
          <cell r="G2574">
            <v>430780</v>
          </cell>
        </row>
        <row r="2575">
          <cell r="B2575">
            <v>11930</v>
          </cell>
          <cell r="C2575" t="str">
            <v>SEÑAL VERTICAL GRUPO DE REGLAMENTARIAS TIPO CIRCULO D=45cm. INCLUYE SUMINISTRO E INSTALACION.</v>
          </cell>
          <cell r="D2575" t="str">
            <v>UN</v>
          </cell>
          <cell r="E2575">
            <v>383689</v>
          </cell>
          <cell r="F2575" t="str">
            <v>Actualización 2022 -I + MO 2023</v>
          </cell>
          <cell r="G2575">
            <v>383689</v>
          </cell>
        </row>
        <row r="2576">
          <cell r="B2576">
            <v>11932</v>
          </cell>
          <cell r="C2576" t="str">
            <v>LUMINARIA YOA MAXI 72 W</v>
          </cell>
          <cell r="D2576" t="str">
            <v>UN</v>
          </cell>
          <cell r="E2576">
            <v>2478420</v>
          </cell>
          <cell r="F2576" t="str">
            <v>Actualización 2022 -I + MO 2023</v>
          </cell>
          <cell r="G2576">
            <v>2478420</v>
          </cell>
        </row>
        <row r="2577">
          <cell r="B2577">
            <v>11933</v>
          </cell>
          <cell r="C2577" t="str">
            <v>SOPORTE PARA LUMINARIA YOA MAXI 72 W</v>
          </cell>
          <cell r="D2577" t="str">
            <v>UN</v>
          </cell>
          <cell r="E2577">
            <v>64842</v>
          </cell>
          <cell r="F2577" t="str">
            <v>Actualización 2022 -I + MO 2023</v>
          </cell>
          <cell r="G2577">
            <v>64842</v>
          </cell>
        </row>
        <row r="2578">
          <cell r="B2578">
            <v>11934</v>
          </cell>
          <cell r="C2578" t="str">
            <v>FOTOCELDA PARA LUMINARIA YOA MAXI 72 W</v>
          </cell>
          <cell r="D2578" t="str">
            <v>UN</v>
          </cell>
          <cell r="E2578">
            <v>17958</v>
          </cell>
          <cell r="F2578" t="str">
            <v>Actualización 2022 -I + MO 2023</v>
          </cell>
          <cell r="G2578">
            <v>17958</v>
          </cell>
        </row>
        <row r="2579">
          <cell r="B2579">
            <v>11935</v>
          </cell>
          <cell r="C2579" t="str">
            <v>POSTE EN FIBRA DE VIDRIO H=6m</v>
          </cell>
          <cell r="D2579" t="str">
            <v>UN</v>
          </cell>
          <cell r="E2579">
            <v>2122544</v>
          </cell>
          <cell r="F2579" t="str">
            <v>Actualización 2022 -I + MO 2023</v>
          </cell>
          <cell r="G2579">
            <v>2122544</v>
          </cell>
        </row>
        <row r="2580">
          <cell r="B2580">
            <v>11936</v>
          </cell>
          <cell r="C2580" t="str">
            <v>TRANSFORMADOR SEMISUMERGIBLE 112,5 KVA 11,4K/208-120V</v>
          </cell>
          <cell r="D2580" t="str">
            <v>UN</v>
          </cell>
          <cell r="E2580">
            <v>21203709</v>
          </cell>
          <cell r="F2580" t="str">
            <v>Actualización 2022 -I + MO 2023</v>
          </cell>
          <cell r="G2580">
            <v>21203696</v>
          </cell>
        </row>
        <row r="2581">
          <cell r="B2581">
            <v>11938</v>
          </cell>
          <cell r="C2581" t="str">
            <v>BUJE SOLDADO PRESION PVC 3"X1 1/2" (REDUCCION CONCENTRICA)</v>
          </cell>
          <cell r="D2581" t="str">
            <v>UN</v>
          </cell>
          <cell r="E2581">
            <v>14119</v>
          </cell>
          <cell r="F2581" t="str">
            <v>Actualización 2022 -I + MO 2023</v>
          </cell>
          <cell r="G2581">
            <v>14119</v>
          </cell>
        </row>
        <row r="2582">
          <cell r="B2582">
            <v>11939</v>
          </cell>
          <cell r="C2582" t="str">
            <v>BUJE SOLDADO PRESION PVC 2"X3/4"</v>
          </cell>
          <cell r="D2582" t="str">
            <v>UN</v>
          </cell>
          <cell r="E2582">
            <v>4809</v>
          </cell>
          <cell r="F2582" t="str">
            <v>Actualización 2022 -I + MO 2023</v>
          </cell>
          <cell r="G2582">
            <v>4809</v>
          </cell>
        </row>
        <row r="2583">
          <cell r="B2583">
            <v>11940</v>
          </cell>
          <cell r="C2583" t="str">
            <v>REGISTRO DE BOLA 3" PVC</v>
          </cell>
          <cell r="D2583" t="str">
            <v>UN</v>
          </cell>
          <cell r="E2583">
            <v>91135</v>
          </cell>
          <cell r="F2583" t="str">
            <v>Actualización 2022 -I + MO 2023</v>
          </cell>
          <cell r="G2583">
            <v>91135</v>
          </cell>
        </row>
        <row r="2584">
          <cell r="B2584">
            <v>11941</v>
          </cell>
          <cell r="C2584" t="str">
            <v>BUJE SOLDADO PRESION CPVC 3/4" x 1/2"</v>
          </cell>
          <cell r="D2584" t="str">
            <v>UN</v>
          </cell>
          <cell r="E2584">
            <v>1825</v>
          </cell>
          <cell r="F2584" t="str">
            <v>Actualización 2022 -I + MO 2023</v>
          </cell>
          <cell r="G2584">
            <v>1825</v>
          </cell>
        </row>
        <row r="2585">
          <cell r="B2585">
            <v>11942</v>
          </cell>
          <cell r="C2585" t="str">
            <v>TEE HD EXTREMO LISO 2"x2"</v>
          </cell>
          <cell r="D2585" t="str">
            <v>UN</v>
          </cell>
          <cell r="E2585">
            <v>140420</v>
          </cell>
          <cell r="F2585" t="str">
            <v>Actualización 2022 -I + MO 2023</v>
          </cell>
          <cell r="G2585">
            <v>140420</v>
          </cell>
        </row>
        <row r="2586">
          <cell r="B2586">
            <v>11943</v>
          </cell>
          <cell r="C2586" t="str">
            <v>REGISTRO DE BOLA 4"</v>
          </cell>
          <cell r="D2586" t="str">
            <v>UN</v>
          </cell>
          <cell r="E2586">
            <v>95200</v>
          </cell>
          <cell r="F2586" t="str">
            <v>Actualización 2022 -I + MO 2023</v>
          </cell>
          <cell r="G2586">
            <v>95200</v>
          </cell>
        </row>
        <row r="2587">
          <cell r="B2587">
            <v>11944</v>
          </cell>
          <cell r="C2587" t="str">
            <v>CODO PVC EXTREMO LISO 45ºX3/4"</v>
          </cell>
          <cell r="D2587" t="str">
            <v>UN</v>
          </cell>
          <cell r="E2587">
            <v>1756</v>
          </cell>
          <cell r="F2587" t="str">
            <v>Actualización 2022 -I + MO 2023</v>
          </cell>
          <cell r="G2587">
            <v>1756</v>
          </cell>
        </row>
        <row r="2588">
          <cell r="B2588">
            <v>11945</v>
          </cell>
          <cell r="C2588" t="str">
            <v>UNION PVC (PRESION) D=1 1/2"</v>
          </cell>
          <cell r="D2588" t="str">
            <v>UN</v>
          </cell>
          <cell r="E2588">
            <v>3238</v>
          </cell>
          <cell r="F2588" t="str">
            <v>Actualización 2022 -I + MO 2023</v>
          </cell>
          <cell r="G2588">
            <v>3238</v>
          </cell>
        </row>
        <row r="2589">
          <cell r="B2589">
            <v>11946</v>
          </cell>
          <cell r="C2589" t="str">
            <v>UNION PVC (PRESION) D=3/4"</v>
          </cell>
          <cell r="D2589" t="str">
            <v>UN</v>
          </cell>
          <cell r="E2589">
            <v>790</v>
          </cell>
          <cell r="F2589" t="str">
            <v>Actualización 2022 -I + MO 2023</v>
          </cell>
          <cell r="G2589">
            <v>790</v>
          </cell>
        </row>
        <row r="2590">
          <cell r="B2590">
            <v>11947</v>
          </cell>
          <cell r="C2590" t="str">
            <v>BUJE SOLDADO PRESION PVC 1 1/4" x 1/2"</v>
          </cell>
          <cell r="D2590" t="str">
            <v>UN</v>
          </cell>
          <cell r="E2590">
            <v>2464</v>
          </cell>
          <cell r="F2590" t="str">
            <v>Actualización 2022 -I + MO 2023</v>
          </cell>
          <cell r="G2590">
            <v>2464</v>
          </cell>
        </row>
        <row r="2591">
          <cell r="B2591">
            <v>11948</v>
          </cell>
          <cell r="C2591" t="str">
            <v>BUJE SOLDADO PRESIÓN PVC 2" x 1 1/4"</v>
          </cell>
          <cell r="D2591" t="str">
            <v>UN</v>
          </cell>
          <cell r="E2591">
            <v>5818</v>
          </cell>
          <cell r="F2591" t="str">
            <v>Actualización 2022 -I + MO 2023</v>
          </cell>
          <cell r="G2591">
            <v>5818</v>
          </cell>
        </row>
        <row r="2592">
          <cell r="B2592">
            <v>11949</v>
          </cell>
          <cell r="C2592" t="str">
            <v>BUJE SOLDADO PRESION PVC 2" x 1"</v>
          </cell>
          <cell r="D2592" t="str">
            <v>UN</v>
          </cell>
          <cell r="E2592">
            <v>5818</v>
          </cell>
          <cell r="F2592" t="str">
            <v>Actualización 2022 -I + MO 2023</v>
          </cell>
          <cell r="G2592">
            <v>5818</v>
          </cell>
        </row>
        <row r="2593">
          <cell r="B2593">
            <v>11950</v>
          </cell>
          <cell r="C2593" t="str">
            <v>COPA REDUCIDA GALVANIZADA HD 2" x 3/4"</v>
          </cell>
          <cell r="D2593" t="str">
            <v>UN</v>
          </cell>
          <cell r="E2593">
            <v>8242</v>
          </cell>
          <cell r="F2593" t="str">
            <v>Actualización 2022 -I + MO 2023</v>
          </cell>
          <cell r="G2593">
            <v>8242</v>
          </cell>
        </row>
        <row r="2594">
          <cell r="B2594">
            <v>11951</v>
          </cell>
          <cell r="C2594" t="str">
            <v>UNIÓN BRIDA x ACOPLE UNIVERSAL 3"</v>
          </cell>
          <cell r="D2594" t="str">
            <v>UN</v>
          </cell>
          <cell r="E2594">
            <v>155890</v>
          </cell>
          <cell r="F2594" t="str">
            <v>Actualización 2022 -I + MO 2023</v>
          </cell>
          <cell r="G2594">
            <v>155890</v>
          </cell>
        </row>
        <row r="2595">
          <cell r="B2595">
            <v>11952</v>
          </cell>
          <cell r="C2595" t="str">
            <v>UNIÓN BRIDA x ACOPLE UNIVERSAL 4"</v>
          </cell>
          <cell r="D2595" t="str">
            <v>UN</v>
          </cell>
          <cell r="E2595">
            <v>172550</v>
          </cell>
          <cell r="F2595" t="str">
            <v>Actualización 2022 -I + MO 2023</v>
          </cell>
          <cell r="G2595">
            <v>172550</v>
          </cell>
        </row>
        <row r="2596">
          <cell r="B2596">
            <v>11953</v>
          </cell>
          <cell r="C2596" t="str">
            <v>JUNTA ANTIVIBRATORIA D= 4"</v>
          </cell>
          <cell r="D2596" t="str">
            <v>UN</v>
          </cell>
          <cell r="E2596">
            <v>329749</v>
          </cell>
          <cell r="F2596" t="str">
            <v>Actualización 2022 -I + MO 2023</v>
          </cell>
          <cell r="G2596">
            <v>329749</v>
          </cell>
        </row>
        <row r="2597">
          <cell r="B2597">
            <v>11954</v>
          </cell>
          <cell r="C2597" t="str">
            <v>PASAMURO ACERO INOXIDABLE D= 1 1/2" x 50cm PARA TUBO DE 1"</v>
          </cell>
          <cell r="D2597" t="str">
            <v>UN</v>
          </cell>
          <cell r="E2597">
            <v>143265</v>
          </cell>
          <cell r="F2597" t="str">
            <v>Actualización 2022 -I + MO 2023</v>
          </cell>
          <cell r="G2597">
            <v>143265</v>
          </cell>
        </row>
        <row r="2598">
          <cell r="B2598">
            <v>11955</v>
          </cell>
          <cell r="C2598" t="str">
            <v>PASAMURO ACERO INOXIDABLE D= 4" x 50cm PARA TUBO DE 3"</v>
          </cell>
          <cell r="D2598" t="str">
            <v>UN</v>
          </cell>
          <cell r="E2598">
            <v>341056</v>
          </cell>
          <cell r="F2598" t="str">
            <v>Actualización 2022 -I + MO 2023</v>
          </cell>
          <cell r="G2598">
            <v>341056</v>
          </cell>
        </row>
        <row r="2599">
          <cell r="B2599">
            <v>11956</v>
          </cell>
          <cell r="C2599" t="str">
            <v>MANÓMETRO DE PRESIÓN 0 - 200 PSI</v>
          </cell>
          <cell r="D2599" t="str">
            <v>UN</v>
          </cell>
          <cell r="E2599">
            <v>50575</v>
          </cell>
          <cell r="F2599" t="str">
            <v>Actualización 2022 -I + MO 2023</v>
          </cell>
          <cell r="G2599">
            <v>50575</v>
          </cell>
        </row>
        <row r="2600">
          <cell r="B2600">
            <v>11957</v>
          </cell>
          <cell r="C2600" t="str">
            <v>TEE REDUCIDA PVC U.M. DE 4" x 3"</v>
          </cell>
          <cell r="D2600" t="str">
            <v>UN</v>
          </cell>
          <cell r="E2600">
            <v>34500</v>
          </cell>
          <cell r="F2600" t="str">
            <v>Actualización 2022 -I + MO 2023</v>
          </cell>
          <cell r="G2600">
            <v>34500</v>
          </cell>
        </row>
        <row r="2601">
          <cell r="B2601">
            <v>11958</v>
          </cell>
          <cell r="C2601" t="str">
            <v>PASAMURO ACERO INOXIDABLE D= 2 1/2" x 50cm PARA TUBO DE 2"</v>
          </cell>
          <cell r="D2601" t="str">
            <v>UN</v>
          </cell>
          <cell r="E2601">
            <v>239488</v>
          </cell>
          <cell r="F2601" t="str">
            <v>Actualización 2022 -I + MO 2023</v>
          </cell>
          <cell r="G2601">
            <v>239488</v>
          </cell>
        </row>
        <row r="2602">
          <cell r="B2602">
            <v>11960</v>
          </cell>
          <cell r="C2602" t="str">
            <v>ADAPTADOR MACHO CPVC DE 1/2"</v>
          </cell>
          <cell r="D2602" t="str">
            <v>UN</v>
          </cell>
          <cell r="E2602">
            <v>1773</v>
          </cell>
          <cell r="F2602" t="str">
            <v>Actualización 2022 -I + MO 2023</v>
          </cell>
          <cell r="G2602">
            <v>1773</v>
          </cell>
        </row>
        <row r="2603">
          <cell r="B2603">
            <v>11961</v>
          </cell>
          <cell r="C2603" t="str">
            <v>BLOQUE No. 3</v>
          </cell>
          <cell r="D2603" t="str">
            <v>UN</v>
          </cell>
          <cell r="E2603">
            <v>950</v>
          </cell>
          <cell r="F2603" t="str">
            <v>Actualización 2022 -I + MO 2023</v>
          </cell>
          <cell r="G2603">
            <v>950</v>
          </cell>
        </row>
        <row r="2604">
          <cell r="B2604">
            <v>11965</v>
          </cell>
          <cell r="C2604" t="str">
            <v>TRANSFORMADOR SEMISUMERGIBLE 300 KVA 11,4K/208-120V</v>
          </cell>
          <cell r="D2604" t="str">
            <v>UN</v>
          </cell>
          <cell r="E2604">
            <v>28808100</v>
          </cell>
          <cell r="F2604" t="str">
            <v>Actualización 2022 -I + MO 2023</v>
          </cell>
          <cell r="G2604">
            <v>28808096</v>
          </cell>
        </row>
        <row r="2605">
          <cell r="B2605">
            <v>11966</v>
          </cell>
          <cell r="C2605" t="str">
            <v>MEZCLA ASFÁLTICA EN CALIENTE DENSA MDC19</v>
          </cell>
          <cell r="D2605" t="str">
            <v>M3</v>
          </cell>
          <cell r="E2605">
            <v>549780</v>
          </cell>
          <cell r="F2605" t="str">
            <v>Actualización 2022 -I + MO 2023</v>
          </cell>
          <cell r="G2605">
            <v>549780</v>
          </cell>
        </row>
        <row r="2606">
          <cell r="B2606">
            <v>11967</v>
          </cell>
          <cell r="C2606" t="str">
            <v>MEZCLA ASFÁLTICA EN CALIENTE DENSA MDC25</v>
          </cell>
          <cell r="D2606" t="str">
            <v>M3</v>
          </cell>
          <cell r="E2606">
            <v>505750</v>
          </cell>
          <cell r="F2606" t="str">
            <v>Actualización 2022 -I + MO 2023</v>
          </cell>
          <cell r="G2606">
            <v>505750</v>
          </cell>
        </row>
        <row r="2607">
          <cell r="B2607">
            <v>11968</v>
          </cell>
          <cell r="C2607" t="str">
            <v>BASE GRANULAR CLASE A (BGA_BG38) o (BGA_BG25)</v>
          </cell>
          <cell r="D2607" t="str">
            <v>M3</v>
          </cell>
          <cell r="E2607">
            <v>80266</v>
          </cell>
          <cell r="F2607" t="str">
            <v>Actualización 2022 -I + MO 2023</v>
          </cell>
          <cell r="G2607">
            <v>80266</v>
          </cell>
        </row>
        <row r="2608">
          <cell r="B2608">
            <v>11969</v>
          </cell>
          <cell r="C2608" t="str">
            <v>AGREGADOS RECICLADOS PARA SUBBASE GRANULAR (AR_SBG50)</v>
          </cell>
          <cell r="D2608" t="str">
            <v>M3</v>
          </cell>
          <cell r="E2608">
            <v>66640</v>
          </cell>
          <cell r="F2608" t="str">
            <v>Actualización 2022 -I + MO 2023</v>
          </cell>
          <cell r="G2608">
            <v>66640</v>
          </cell>
        </row>
        <row r="2609">
          <cell r="B2609">
            <v>11970</v>
          </cell>
          <cell r="C2609" t="str">
            <v>GEOTEXTIL TEJIDO PARA SEPARACIÓN</v>
          </cell>
          <cell r="D2609" t="str">
            <v>M2</v>
          </cell>
          <cell r="E2609">
            <v>6394</v>
          </cell>
          <cell r="F2609" t="str">
            <v>Actualización 2022 -I + MO 2023</v>
          </cell>
          <cell r="G2609">
            <v>6394</v>
          </cell>
        </row>
        <row r="2610">
          <cell r="B2610">
            <v>11972</v>
          </cell>
          <cell r="C2610" t="str">
            <v>CANAL DE DRENAJE MONOLÍTICO Y REJA EN CONCRETO POLIMÉRICO RD 150V H480 F900 (1.00 X 0.21 X 0.48) m</v>
          </cell>
          <cell r="D2610" t="str">
            <v>UN</v>
          </cell>
          <cell r="E2610">
            <v>708883</v>
          </cell>
          <cell r="F2610" t="str">
            <v>Actualización 2022 -I + MO 2023</v>
          </cell>
          <cell r="G2610">
            <v>708883</v>
          </cell>
        </row>
        <row r="2611">
          <cell r="B2611">
            <v>11973</v>
          </cell>
          <cell r="C2611" t="str">
            <v>CANAL DE DRENAJE MONOLÍTICO Y REJA EN CONCRETO POLÍMERICO PD 100V H230 D400 (1.00 X 0.15 X 0.23) m</v>
          </cell>
          <cell r="D2611" t="str">
            <v>UN</v>
          </cell>
          <cell r="E2611">
            <v>280151</v>
          </cell>
          <cell r="F2611" t="str">
            <v>Actualización 2022 -I + MO 2023</v>
          </cell>
          <cell r="G2611">
            <v>280151</v>
          </cell>
        </row>
        <row r="2612">
          <cell r="B2612">
            <v>11974</v>
          </cell>
          <cell r="C2612" t="str">
            <v>CANAL DE DRENAJE MONOLÍTICO Y REJA EN CONCRETO POLÍMERICO RD 200V H330 F900 (1.00 X 0.26 X 0.33) m</v>
          </cell>
          <cell r="D2612" t="str">
            <v>UN</v>
          </cell>
          <cell r="E2612">
            <v>796835</v>
          </cell>
          <cell r="F2612" t="str">
            <v>Actualización 2022 -I + MO 2023</v>
          </cell>
          <cell r="G2612">
            <v>796835</v>
          </cell>
        </row>
        <row r="2613">
          <cell r="B2613">
            <v>11976</v>
          </cell>
          <cell r="C2613" t="str">
            <v>EQUIPO DE ELECTROFUSIÓN DE 20 mm A 350 mm (Incluye certificado de calibración).</v>
          </cell>
          <cell r="D2613" t="str">
            <v>UN</v>
          </cell>
          <cell r="E2613">
            <v>10591000</v>
          </cell>
          <cell r="F2613" t="str">
            <v>Actualización 2022 -I + MO 2023</v>
          </cell>
          <cell r="G2613">
            <v>10591000</v>
          </cell>
        </row>
        <row r="2614">
          <cell r="B2614">
            <v>11977</v>
          </cell>
          <cell r="C2614" t="str">
            <v>TAPON HD EXTREMO JUNTA HIDRÁULICA D=3"</v>
          </cell>
          <cell r="D2614" t="str">
            <v>UN</v>
          </cell>
          <cell r="E2614">
            <v>59500</v>
          </cell>
          <cell r="F2614" t="str">
            <v>Actualización 2022 -I + MO 2023</v>
          </cell>
          <cell r="G2614">
            <v>59500</v>
          </cell>
        </row>
        <row r="2615">
          <cell r="B2615">
            <v>11978</v>
          </cell>
          <cell r="C2615" t="str">
            <v>TEE HD EXTREMO JUNTA HIDRÁULICA 10"x6"</v>
          </cell>
          <cell r="D2615" t="str">
            <v>UN</v>
          </cell>
          <cell r="E2615">
            <v>1696940</v>
          </cell>
          <cell r="F2615" t="str">
            <v>Actualización 2022 -I + MO 2023</v>
          </cell>
          <cell r="G2615">
            <v>1696940</v>
          </cell>
        </row>
        <row r="2616">
          <cell r="B2616">
            <v>11979</v>
          </cell>
          <cell r="C2616" t="str">
            <v>CODO HD EXTREMO JUNTA HIDRÁULICA PARA PVC 22.5ºX2"</v>
          </cell>
          <cell r="D2616" t="str">
            <v>UN</v>
          </cell>
          <cell r="E2616">
            <v>98770</v>
          </cell>
          <cell r="F2616" t="str">
            <v>Actualización 2022 -I + MO 2023</v>
          </cell>
          <cell r="G2616">
            <v>98770</v>
          </cell>
        </row>
        <row r="2617">
          <cell r="B2617">
            <v>11980</v>
          </cell>
          <cell r="C2617" t="str">
            <v>ALQUILER ENTIBADO METÁLICO TIPO CAJÓN (E1A-E1B) O DESLIZANTE (E2) SEGÚN NORMA EAAB</v>
          </cell>
          <cell r="D2617" t="str">
            <v>M2</v>
          </cell>
          <cell r="E2617">
            <v>38080</v>
          </cell>
          <cell r="F2617" t="str">
            <v>Actualización 2022 -I + MO 2023</v>
          </cell>
          <cell r="G2617">
            <v>38080</v>
          </cell>
        </row>
        <row r="2618">
          <cell r="B2618">
            <v>11981</v>
          </cell>
          <cell r="C2618" t="str">
            <v>PLANTACIÓN DE ÁRBOL CARISECO H= 1.5 m (Incl. aplicación y mezcla de sustrato, tutor, amarre y siembra. Incl. transporte y disposición final de sobrantes en sitio autorizado. Suministro y plantación).</v>
          </cell>
          <cell r="D2618" t="str">
            <v>UN</v>
          </cell>
          <cell r="E2618">
            <v>148000</v>
          </cell>
          <cell r="F2618" t="str">
            <v>Actualización 2022 -I + MO 2023</v>
          </cell>
          <cell r="G2618">
            <v>148000</v>
          </cell>
        </row>
        <row r="2619">
          <cell r="B2619">
            <v>11982</v>
          </cell>
          <cell r="C2619" t="str">
            <v>PALMA ALEJANDRA H= 1.5 m (Incluye aplicación y mezcla se sustrato, tutor, amarre y siembra. Incluye transporte y disposición final de sobrantes en sitio autorizado. Suministro y plantación)</v>
          </cell>
          <cell r="D2619" t="str">
            <v>UN</v>
          </cell>
          <cell r="E2619">
            <v>205000</v>
          </cell>
          <cell r="F2619" t="str">
            <v>Actualización 2022 -I + MO 2023</v>
          </cell>
          <cell r="G2619">
            <v>205000</v>
          </cell>
        </row>
        <row r="2620">
          <cell r="B2620">
            <v>11983</v>
          </cell>
          <cell r="C2620" t="str">
            <v>SIETECUEROS H= 1.5 m (Incluye aplicación y mezcla se sustrato, tutor, amarre y siembra. Incluye transporte y disposición final de sobrantes en sitio autorizado. Suministro y plantación)</v>
          </cell>
          <cell r="D2620" t="str">
            <v>UN</v>
          </cell>
          <cell r="E2620">
            <v>133500</v>
          </cell>
          <cell r="F2620" t="str">
            <v>Actualización 2022 -I + MO 2023</v>
          </cell>
          <cell r="G2620">
            <v>133500</v>
          </cell>
        </row>
        <row r="2621">
          <cell r="B2621">
            <v>11984</v>
          </cell>
          <cell r="C2621" t="str">
            <v>CLORURO DE CALCIO (En perlas)</v>
          </cell>
          <cell r="D2621" t="str">
            <v>KG</v>
          </cell>
          <cell r="E2621">
            <v>4446</v>
          </cell>
          <cell r="F2621" t="str">
            <v>Actualización 2022 -I + MO 2023</v>
          </cell>
          <cell r="G2621">
            <v>4446</v>
          </cell>
        </row>
        <row r="2622">
          <cell r="B2622">
            <v>11986</v>
          </cell>
          <cell r="C2622" t="str">
            <v>LOSETA PODOTACTIL EN POLIURETANO. ANCHO 0,40m. ACABADOS SEGÚN NORMA NTC 5610. DEC. 308/2018. INCLUYE LIMPIEZA Y ALISTAMIENTO DE SUPERFICIE. INCLUYE TODOS LOS ELEMENTOS DE COLOCACION, FIJACION Y MANO</v>
          </cell>
          <cell r="D2622" t="str">
            <v>ML</v>
          </cell>
          <cell r="E2622">
            <v>61895</v>
          </cell>
          <cell r="F2622" t="str">
            <v>Actualización 2022 -I + MO 2023</v>
          </cell>
          <cell r="G2622">
            <v>61895</v>
          </cell>
        </row>
        <row r="2623">
          <cell r="B2623">
            <v>11987</v>
          </cell>
          <cell r="C2623" t="str">
            <v>CUCHARO H= 1.5 m (Incluye aplicación y mezcla se sustrato, tutor, amarre y siembra. Incluye transporte y disposición final de sobrantes en sitio autorizado. Suministro y plantación).</v>
          </cell>
          <cell r="D2623" t="str">
            <v>UN</v>
          </cell>
          <cell r="E2623">
            <v>132000</v>
          </cell>
          <cell r="F2623" t="str">
            <v>Actualización 2022 -I + MO 2023</v>
          </cell>
          <cell r="G2623">
            <v>132000</v>
          </cell>
        </row>
        <row r="2624">
          <cell r="B2624">
            <v>11988</v>
          </cell>
          <cell r="C2624" t="str">
            <v>TELA PARA CERRAMIENTO 55 gr/m2, COLOR BLANCO, ANCHO = 2.10m</v>
          </cell>
          <cell r="D2624" t="str">
            <v>ML</v>
          </cell>
          <cell r="E2624">
            <v>2063</v>
          </cell>
          <cell r="F2624" t="str">
            <v>Actualización 2022 -I + MO 2023</v>
          </cell>
          <cell r="G2624">
            <v>2063</v>
          </cell>
        </row>
        <row r="2625">
          <cell r="B2625">
            <v>11989</v>
          </cell>
          <cell r="C2625" t="str">
            <v>ESPUMA DE POLIETILENO, ANCHO = 1.00 m,  ESPESOR = 5 mm</v>
          </cell>
          <cell r="D2625" t="str">
            <v>ML</v>
          </cell>
          <cell r="E2625">
            <v>4792</v>
          </cell>
          <cell r="F2625" t="str">
            <v>Actualización 2022 -I + MO 2023</v>
          </cell>
          <cell r="G2625">
            <v>4792</v>
          </cell>
        </row>
        <row r="2626">
          <cell r="B2626">
            <v>11990</v>
          </cell>
          <cell r="C2626" t="str">
            <v>HELECHO MACHO H=1.0mt  (Incluye suministro y transporte)</v>
          </cell>
          <cell r="D2626" t="str">
            <v>UN</v>
          </cell>
          <cell r="E2626">
            <v>65000</v>
          </cell>
          <cell r="F2626" t="str">
            <v>Actualización 2022 -I + MO 2023</v>
          </cell>
          <cell r="G2626">
            <v>65000</v>
          </cell>
        </row>
        <row r="2627">
          <cell r="B2627">
            <v>11991</v>
          </cell>
          <cell r="C2627" t="str">
            <v>PERFORACIÓN HORIZONTAL PARA DUCTO DE POLIETILENO D=6", INCLUYE TUBERÍA (Incluye suministro e instalación)</v>
          </cell>
          <cell r="D2627" t="str">
            <v>ML</v>
          </cell>
          <cell r="E2627">
            <v>423990</v>
          </cell>
          <cell r="F2627" t="str">
            <v>Actualización 2022 -I + MO 2023</v>
          </cell>
          <cell r="G2627">
            <v>423990</v>
          </cell>
        </row>
        <row r="2628">
          <cell r="B2628">
            <v>11992</v>
          </cell>
          <cell r="C2628" t="str">
            <v>PERFORACIÓN HORIZONTAL PARA DUCTO DE POLIETILENO D=12", INCLUYE TUBERÍA (Incluye suministro e instalación)</v>
          </cell>
          <cell r="D2628" t="str">
            <v>ML</v>
          </cell>
          <cell r="E2628">
            <v>847980</v>
          </cell>
          <cell r="F2628" t="str">
            <v>Actualización 2022 -I + MO 2023</v>
          </cell>
          <cell r="G2628">
            <v>847980</v>
          </cell>
        </row>
        <row r="2629">
          <cell r="B2629">
            <v>11993</v>
          </cell>
          <cell r="C2629" t="str">
            <v xml:space="preserve">ADAPTADOR TERMINAL CAMPANA PVC D=2" </v>
          </cell>
          <cell r="D2629" t="str">
            <v>UN</v>
          </cell>
          <cell r="E2629">
            <v>5416</v>
          </cell>
          <cell r="F2629" t="str">
            <v>Actualización 2022 -I + MO 2023</v>
          </cell>
          <cell r="G2629">
            <v>5416</v>
          </cell>
        </row>
        <row r="2630">
          <cell r="B2630">
            <v>11994</v>
          </cell>
          <cell r="C2630" t="str">
            <v>TEE 6"x6" PE100, PN 16 ELECTROFUSIÓN</v>
          </cell>
          <cell r="D2630" t="str">
            <v>UN</v>
          </cell>
          <cell r="E2630">
            <v>440634</v>
          </cell>
          <cell r="F2630" t="str">
            <v>Actualización 2022 -I + MO 2023</v>
          </cell>
          <cell r="G2630">
            <v>440634</v>
          </cell>
        </row>
        <row r="2631">
          <cell r="B2631">
            <v>11995</v>
          </cell>
          <cell r="C2631" t="str">
            <v>REDUCCIÓN CONCÉNTRICA PE100 PN16 6"X4"</v>
          </cell>
          <cell r="D2631" t="str">
            <v>UN</v>
          </cell>
          <cell r="E2631">
            <v>176621</v>
          </cell>
          <cell r="F2631" t="str">
            <v>Actualización 2022 -I + MO 2023</v>
          </cell>
          <cell r="G2631">
            <v>176621</v>
          </cell>
        </row>
        <row r="2632">
          <cell r="B2632">
            <v>11996</v>
          </cell>
          <cell r="C2632" t="str">
            <v>TAPON HD EXTREMO JUNTA HIDRÁULICA D=12"</v>
          </cell>
          <cell r="D2632" t="str">
            <v>UN</v>
          </cell>
          <cell r="E2632">
            <v>1163556</v>
          </cell>
          <cell r="F2632" t="str">
            <v>Actualización 2022 -I + MO 2023</v>
          </cell>
          <cell r="G2632">
            <v>1163556</v>
          </cell>
        </row>
        <row r="2633">
          <cell r="B2633">
            <v>11997</v>
          </cell>
          <cell r="C2633" t="str">
            <v>BASE GRANULAR CLASE B (BGB_BG38) o (BGB_BG25)</v>
          </cell>
          <cell r="D2633" t="str">
            <v>M3</v>
          </cell>
          <cell r="E2633">
            <v>69020</v>
          </cell>
          <cell r="F2633" t="str">
            <v>Actualización 2022 -I + MO 2023</v>
          </cell>
          <cell r="G2633">
            <v>69020</v>
          </cell>
        </row>
        <row r="2634">
          <cell r="B2634">
            <v>11998</v>
          </cell>
          <cell r="C2634" t="str">
            <v>BARRERA DE SEGURIDAD - SEPARADOR CICLORUTA TIPO A-165 SIN ANCLAJE (0.53m x 0.60m x 1.50m) COLOR GRIS RESISTENCIA CONCRETO 28 Mpa</v>
          </cell>
          <cell r="D2634" t="str">
            <v>UN</v>
          </cell>
          <cell r="E2634">
            <v>77707</v>
          </cell>
          <cell r="F2634" t="str">
            <v>Actualización 2022 -I + MO 2023</v>
          </cell>
          <cell r="G2634">
            <v>77707</v>
          </cell>
        </row>
        <row r="2635">
          <cell r="B2635">
            <v>12002</v>
          </cell>
          <cell r="C2635" t="str">
            <v>ALCOHOL ANTISÉPTICO (ALCOHOL AL 70%). (Según Apéndice Bioseguridad Covid 19)_ Exento de IVA de forma temporal</v>
          </cell>
          <cell r="D2635" t="str">
            <v>GLN</v>
          </cell>
          <cell r="E2635">
            <v>20200</v>
          </cell>
          <cell r="F2635" t="str">
            <v>Actualización 2022 -I + MO 2023</v>
          </cell>
          <cell r="G2635">
            <v>20200</v>
          </cell>
        </row>
        <row r="2636">
          <cell r="B2636">
            <v>12003</v>
          </cell>
          <cell r="C2636" t="str">
            <v>TOALLAS DE PAPEL PARA MANOS. TIPO Z.  DOBLE HOJA. (PAQUETE 150 HOJAS)_(Según Apéndice Bioseguridad Covid 19)</v>
          </cell>
          <cell r="D2636" t="str">
            <v>UN</v>
          </cell>
          <cell r="E2636">
            <v>5300</v>
          </cell>
          <cell r="F2636" t="str">
            <v>Actualización 2022 -I + MO 2023</v>
          </cell>
          <cell r="G2636">
            <v>5300</v>
          </cell>
        </row>
        <row r="2637">
          <cell r="B2637">
            <v>12004</v>
          </cell>
          <cell r="C2637" t="str">
            <v>DISPENSADOR PLÁSTICO DE TOALLAS TIPO Z_(Según Apéndice Bioseguridad Covid 19)</v>
          </cell>
          <cell r="D2637" t="str">
            <v>UN</v>
          </cell>
          <cell r="E2637">
            <v>43650</v>
          </cell>
          <cell r="F2637" t="str">
            <v>Actualización 2022 -I + MO 2023</v>
          </cell>
          <cell r="G2637">
            <v>43650</v>
          </cell>
        </row>
        <row r="2638">
          <cell r="B2638">
            <v>12005</v>
          </cell>
          <cell r="C2638" t="str">
            <v>MESA PLÁSTICA DE 0.72m x 0.72m x 0.72m._(Según Apéndice Bioseguridad Covid 19)</v>
          </cell>
          <cell r="D2638" t="str">
            <v>UN</v>
          </cell>
          <cell r="E2638">
            <v>82950</v>
          </cell>
          <cell r="F2638" t="str">
            <v>Actualización 2022 -I + MO 2023</v>
          </cell>
          <cell r="G2638">
            <v>82950</v>
          </cell>
        </row>
        <row r="2639">
          <cell r="B2639">
            <v>12006</v>
          </cell>
          <cell r="C2639" t="str">
            <v>TERMOMETRO INFRARROJO PARA USO EN HUMANOS, LIBRE DE CONTACTO, IMPERMEABLE. (Según Apéndice Bioseguridad Covid 19)_ Exento de IVA de forma temporal</v>
          </cell>
          <cell r="D2639" t="str">
            <v>UN</v>
          </cell>
          <cell r="E2639">
            <v>110000</v>
          </cell>
          <cell r="F2639" t="str">
            <v>Actualización 2022 -I + MO 2023</v>
          </cell>
          <cell r="G2639">
            <v>110000</v>
          </cell>
        </row>
        <row r="2640">
          <cell r="B2640">
            <v>12010</v>
          </cell>
          <cell r="C2640" t="str">
            <v>JABÓN LIQUIDO PARA MANOS. (Según Apéndice Bioseguridad Covid 19)_ Exento de IVA de forma temporal</v>
          </cell>
          <cell r="D2640" t="str">
            <v>GLN</v>
          </cell>
          <cell r="E2640">
            <v>20500</v>
          </cell>
          <cell r="F2640" t="str">
            <v>Actualización 2022 -I + MO 2023</v>
          </cell>
          <cell r="G2640">
            <v>20500</v>
          </cell>
        </row>
        <row r="2641">
          <cell r="B2641">
            <v>12011</v>
          </cell>
          <cell r="C2641" t="str">
            <v>LAVAMANOS PORTÁTIL EN ACERO INOXIDABLE CON DOS TANQUES PARA AGUA LIMPIA Y RESIDUAL DE 20 LT C/U_ (Según Apéndice Bioseguridad Covid 19)</v>
          </cell>
          <cell r="D2641" t="str">
            <v>UN</v>
          </cell>
          <cell r="E2641">
            <v>1050000</v>
          </cell>
          <cell r="F2641" t="str">
            <v>Actualización 2022 -I + MO 2023</v>
          </cell>
          <cell r="G2641">
            <v>1050000</v>
          </cell>
        </row>
        <row r="2642">
          <cell r="B2642">
            <v>12015</v>
          </cell>
          <cell r="C2642" t="str">
            <v>GEL ANTIBACTERIAL Antiséptico para manos sin enjuague, a base de glicerina, alcohol antiséptico al 70%, contenido máx. de agua 30%.(Según Apéndice Bioseguridad Covid 19)_ Exento IVA de forma temporal</v>
          </cell>
          <cell r="D2642" t="str">
            <v>LT</v>
          </cell>
          <cell r="E2642">
            <v>9368</v>
          </cell>
          <cell r="F2642" t="str">
            <v>Actualización 2022 -I + MO 2023</v>
          </cell>
          <cell r="G2642">
            <v>9368</v>
          </cell>
        </row>
        <row r="2643">
          <cell r="B2643">
            <v>12017</v>
          </cell>
          <cell r="C2643" t="str">
            <v>FUMIGADORA DE ESPALDA. ASPERSOR BOMBA MANUAL 20 LITROS. DESINFECCIÓN_ (Según Apéndice Bioseguridad Covid 19)</v>
          </cell>
          <cell r="D2643" t="str">
            <v>UN</v>
          </cell>
          <cell r="E2643">
            <v>149900</v>
          </cell>
          <cell r="F2643" t="str">
            <v>Actualización 2022 -I + MO 2023</v>
          </cell>
          <cell r="G2643">
            <v>149900</v>
          </cell>
        </row>
        <row r="2644">
          <cell r="B2644">
            <v>12019</v>
          </cell>
          <cell r="C2644" t="str">
            <v>BIG BAG TELA POLIPROPILENO R220 GM/2 Rollo de 100m-100cm x 100cm x 160cm Solapa/Fondo Ciego. Reata 25/30 blancos</v>
          </cell>
          <cell r="D2644" t="str">
            <v>UN</v>
          </cell>
          <cell r="E2644">
            <v>59417</v>
          </cell>
          <cell r="F2644" t="str">
            <v>Actualización 2022 -I + MO 2023</v>
          </cell>
          <cell r="G2644">
            <v>59417</v>
          </cell>
        </row>
        <row r="2645">
          <cell r="B2645">
            <v>12020</v>
          </cell>
          <cell r="C2645" t="str">
            <v>CARGUE, TRANSPORTE Y DISPOSICIÓN FINAL DE MADERA.</v>
          </cell>
          <cell r="D2645" t="str">
            <v>M3</v>
          </cell>
          <cell r="E2645">
            <v>23800</v>
          </cell>
          <cell r="F2645" t="str">
            <v>Actualización 2022 -I + MO 2023</v>
          </cell>
          <cell r="G2645">
            <v>23800</v>
          </cell>
        </row>
        <row r="2646">
          <cell r="B2646">
            <v>12021</v>
          </cell>
          <cell r="C2646" t="str">
            <v>CARGUE, TRANSPORTE Y DISPOSICIÓN FINAL DE RESIDUOS TIPO AGLOMERADO Y GUADUA.</v>
          </cell>
          <cell r="D2646" t="str">
            <v>KG</v>
          </cell>
          <cell r="E2646">
            <v>833</v>
          </cell>
          <cell r="F2646" t="str">
            <v>Actualización 2022 -I + MO 2023</v>
          </cell>
          <cell r="G2646">
            <v>833</v>
          </cell>
        </row>
        <row r="2647">
          <cell r="B2647">
            <v>12022</v>
          </cell>
          <cell r="C2647" t="str">
            <v>OVEROL TYVEK BLANCO</v>
          </cell>
          <cell r="D2647" t="str">
            <v>UN</v>
          </cell>
          <cell r="E2647">
            <v>23205</v>
          </cell>
          <cell r="F2647" t="str">
            <v>Actualización 2022 -I + MO 2023</v>
          </cell>
          <cell r="G2647">
            <v>23205</v>
          </cell>
        </row>
        <row r="2648">
          <cell r="B2648">
            <v>12023</v>
          </cell>
          <cell r="C2648" t="str">
            <v>RESPIRADOR ELASTOMÉRICO MEDIA CARA</v>
          </cell>
          <cell r="D2648" t="str">
            <v>UN</v>
          </cell>
          <cell r="E2648">
            <v>43900</v>
          </cell>
          <cell r="F2648" t="str">
            <v>Actualización 2022 -I + MO 2023</v>
          </cell>
          <cell r="G2648">
            <v>43900</v>
          </cell>
        </row>
        <row r="2649">
          <cell r="B2649">
            <v>12024</v>
          </cell>
          <cell r="C2649" t="str">
            <v>FILTRO P-100 PARTÍCULAS S/ACEITE HUMOS METÁLICOS VAPORES</v>
          </cell>
          <cell r="D2649" t="str">
            <v>PAR</v>
          </cell>
          <cell r="E2649">
            <v>38000</v>
          </cell>
          <cell r="F2649" t="str">
            <v>Actualización 2022 -I + MO 2023</v>
          </cell>
          <cell r="G2649">
            <v>38000</v>
          </cell>
        </row>
        <row r="2650">
          <cell r="B2650">
            <v>12025</v>
          </cell>
          <cell r="C2650" t="str">
            <v>MONOGAFAS CON VENTILACIÓN DIRECTA</v>
          </cell>
          <cell r="D2650" t="str">
            <v>PAR</v>
          </cell>
          <cell r="E2650">
            <v>9300</v>
          </cell>
          <cell r="F2650" t="str">
            <v>Actualización 2022 -I + MO 2023</v>
          </cell>
          <cell r="G2650">
            <v>9300</v>
          </cell>
        </row>
        <row r="2651">
          <cell r="B2651">
            <v>12026</v>
          </cell>
          <cell r="C2651" t="str">
            <v>GORRO DESECHABLE COFIA BLANCO</v>
          </cell>
          <cell r="D2651" t="str">
            <v>UN</v>
          </cell>
          <cell r="E2651">
            <v>250</v>
          </cell>
          <cell r="F2651" t="str">
            <v>Actualización 2022 -I + MO 2023</v>
          </cell>
          <cell r="G2651">
            <v>250</v>
          </cell>
        </row>
        <row r="2652">
          <cell r="B2652">
            <v>12027</v>
          </cell>
          <cell r="C2652" t="str">
            <v>VYNIPEL DE 50cm x 50cm CALIBRE 6</v>
          </cell>
          <cell r="D2652" t="str">
            <v>ROLLO</v>
          </cell>
          <cell r="E2652">
            <v>22000</v>
          </cell>
          <cell r="F2652" t="str">
            <v>Actualización 2022 -I + MO 2023</v>
          </cell>
          <cell r="G2652">
            <v>22000</v>
          </cell>
        </row>
        <row r="2653">
          <cell r="B2653">
            <v>12028</v>
          </cell>
          <cell r="C2653" t="str">
            <v>DISPOSICIÓN FINAL DE RESIDUOS PELIGROSOS(MATERIALES CON CARACTERÍSTICAS DE PELIGROSIDAD TÓXICA, CORROSIVO, INFLAMABLES, EXPLOSIVOS Y/O ESPECIALES (RESIDUOS APROVECHABLES MEZCLADOS, COLCHONES, SOFÁS, F</v>
          </cell>
          <cell r="D2653" t="str">
            <v>KG</v>
          </cell>
          <cell r="E2653">
            <v>1678</v>
          </cell>
          <cell r="F2653" t="str">
            <v>Actualización 2022 -I + MO 2023</v>
          </cell>
          <cell r="G2653">
            <v>1678</v>
          </cell>
        </row>
        <row r="2654">
          <cell r="B2654">
            <v>12029</v>
          </cell>
          <cell r="C2654" t="str">
            <v>PETO PVC</v>
          </cell>
          <cell r="D2654" t="str">
            <v>UN</v>
          </cell>
          <cell r="E2654">
            <v>14000</v>
          </cell>
          <cell r="F2654" t="str">
            <v>Actualización 2022 -I + MO 2023</v>
          </cell>
          <cell r="G2654">
            <v>14000</v>
          </cell>
        </row>
        <row r="2655">
          <cell r="B2655">
            <v>12030</v>
          </cell>
          <cell r="C2655" t="str">
            <v>CANECA PLÁSTICA CON TAPA 60 LTS</v>
          </cell>
          <cell r="D2655" t="str">
            <v>UN</v>
          </cell>
          <cell r="E2655">
            <v>76900</v>
          </cell>
          <cell r="F2655" t="str">
            <v>Actualización 2022 -I + MO 2023</v>
          </cell>
          <cell r="G2655">
            <v>76900</v>
          </cell>
        </row>
        <row r="2656">
          <cell r="B2656">
            <v>12031</v>
          </cell>
          <cell r="C2656" t="str">
            <v>TAPABOCAS N95 SIN FILTRO. (Según Apéndice Bioseguridad Covid 19)_ Exento de IVA de forma temporal</v>
          </cell>
          <cell r="D2656" t="str">
            <v>UN</v>
          </cell>
          <cell r="E2656">
            <v>2800</v>
          </cell>
          <cell r="F2656" t="str">
            <v>Actualización 2022 -I + MO 2023</v>
          </cell>
          <cell r="G2656">
            <v>2800</v>
          </cell>
        </row>
        <row r="2657">
          <cell r="B2657">
            <v>12038</v>
          </cell>
          <cell r="C2657" t="str">
            <v>SERVICIO ESPECIAL DE RECOLECCIÓN A PARTIR DE CAJAS DE AMPLIROLL - APYO CON MAQUINARIA. - RECOLECCIÓN POR M3 AFORO No. 1 (Incluye pajarita)</v>
          </cell>
          <cell r="D2657" t="str">
            <v>KG</v>
          </cell>
          <cell r="E2657">
            <v>45774</v>
          </cell>
          <cell r="F2657" t="str">
            <v>Actualización 2022 -I + MO 2023</v>
          </cell>
          <cell r="G2657">
            <v>45774</v>
          </cell>
        </row>
        <row r="2658">
          <cell r="B2658">
            <v>12039</v>
          </cell>
          <cell r="C2658" t="str">
            <v>TAPABOCAS DESECHABLE. (Según Apéndice Bioseguridad Covid 19)_ Exento de IVA de forma temporal</v>
          </cell>
          <cell r="D2658" t="str">
            <v>UN</v>
          </cell>
          <cell r="E2658">
            <v>300</v>
          </cell>
          <cell r="F2658" t="str">
            <v>Actualización 2022 -I + MO 2023</v>
          </cell>
          <cell r="G2658">
            <v>300</v>
          </cell>
        </row>
        <row r="2659">
          <cell r="B2659">
            <v>12040</v>
          </cell>
          <cell r="C2659" t="str">
            <v>HIPOCLORITO - (Según Apéndice Bioseguridad Covid 19)_ Exento de IVA de forma temporal</v>
          </cell>
          <cell r="D2659" t="str">
            <v>LT</v>
          </cell>
          <cell r="E2659">
            <v>2263</v>
          </cell>
          <cell r="F2659" t="str">
            <v>Actualización 2022 -I + MO 2023</v>
          </cell>
          <cell r="G2659">
            <v>2263</v>
          </cell>
        </row>
        <row r="2660">
          <cell r="B2660">
            <v>12043</v>
          </cell>
          <cell r="C2660" t="str">
            <v>TEE PE100 PN16 12"X6"</v>
          </cell>
          <cell r="D2660" t="str">
            <v>UN</v>
          </cell>
          <cell r="E2660">
            <v>2167648</v>
          </cell>
          <cell r="F2660" t="str">
            <v>Actualización 2022 -I + MO 2023</v>
          </cell>
          <cell r="G2660">
            <v>2167648</v>
          </cell>
        </row>
        <row r="2661">
          <cell r="B2661">
            <v>12045</v>
          </cell>
          <cell r="C2661" t="str">
            <v>ANGEO PLÁSTICO</v>
          </cell>
          <cell r="D2661" t="str">
            <v>M2</v>
          </cell>
          <cell r="E2661">
            <v>1348</v>
          </cell>
          <cell r="F2661" t="str">
            <v>Actualización 2022 -I + MO 2023</v>
          </cell>
          <cell r="G2661">
            <v>1348</v>
          </cell>
        </row>
        <row r="2662">
          <cell r="B2662">
            <v>12046</v>
          </cell>
          <cell r="C2662" t="str">
            <v>TRAGANTE CÚPULA CONCÉNTRICA DE 8"x 6" EN ALUMINIO</v>
          </cell>
          <cell r="D2662" t="str">
            <v>UN</v>
          </cell>
          <cell r="E2662">
            <v>99900</v>
          </cell>
          <cell r="F2662" t="str">
            <v>Actualización 2022 -I + MO 2023</v>
          </cell>
          <cell r="G2662">
            <v>99900</v>
          </cell>
        </row>
        <row r="2663">
          <cell r="B2663">
            <v>12048</v>
          </cell>
          <cell r="C2663" t="str">
            <v>ABONO ORGÁNICO COMPOST (No incluye transporte)</v>
          </cell>
          <cell r="D2663" t="str">
            <v>KG</v>
          </cell>
          <cell r="E2663">
            <v>13500</v>
          </cell>
          <cell r="F2663" t="str">
            <v>Actualización 2022 -I + MO 2023</v>
          </cell>
          <cell r="G2663">
            <v>13500</v>
          </cell>
        </row>
        <row r="2664">
          <cell r="B2664">
            <v>12049</v>
          </cell>
          <cell r="C2664" t="str">
            <v>PIEDRA POMEZ (No incluye transporte)</v>
          </cell>
          <cell r="D2664" t="str">
            <v>KG</v>
          </cell>
          <cell r="E2664">
            <v>7500</v>
          </cell>
          <cell r="F2664" t="str">
            <v>Actualización 2022 -I + MO 2023</v>
          </cell>
          <cell r="G2664">
            <v>7500</v>
          </cell>
        </row>
        <row r="2665">
          <cell r="B2665">
            <v>12050</v>
          </cell>
          <cell r="C2665" t="str">
            <v>REJA TIPO PASARELA FUNDICIÓN CLASE DE CARGA C250, Long=500 mm, H=22 mm, Ancho=323 mm</v>
          </cell>
          <cell r="D2665" t="str">
            <v>UN</v>
          </cell>
          <cell r="E2665">
            <v>422911</v>
          </cell>
          <cell r="F2665" t="str">
            <v>Actualización 2022 -I + MO 2023</v>
          </cell>
          <cell r="G2665">
            <v>422911</v>
          </cell>
        </row>
        <row r="2666">
          <cell r="B2666">
            <v>12051</v>
          </cell>
          <cell r="C2666" t="str">
            <v>TUBERÍA PVC SANITARIA D=10"</v>
          </cell>
          <cell r="D2666" t="str">
            <v>ML</v>
          </cell>
          <cell r="E2666">
            <v>187300</v>
          </cell>
          <cell r="F2666" t="str">
            <v>Actualización 2022 -I + MO 2023</v>
          </cell>
          <cell r="G2666">
            <v>187300</v>
          </cell>
        </row>
        <row r="2667">
          <cell r="B2667">
            <v>12052</v>
          </cell>
          <cell r="C2667" t="str">
            <v>TEE PVC SANITARIA D=6"</v>
          </cell>
          <cell r="D2667" t="str">
            <v>UN</v>
          </cell>
          <cell r="E2667">
            <v>195272</v>
          </cell>
          <cell r="F2667" t="str">
            <v>Actualización 2022 -I + MO 2023</v>
          </cell>
          <cell r="G2667">
            <v>195272</v>
          </cell>
        </row>
        <row r="2668">
          <cell r="B2668">
            <v>12053</v>
          </cell>
          <cell r="C2668" t="str">
            <v>CODO 22.5° CXC PVC SANITARIA D=6"</v>
          </cell>
          <cell r="D2668" t="str">
            <v>UN</v>
          </cell>
          <cell r="E2668">
            <v>170295</v>
          </cell>
          <cell r="F2668" t="str">
            <v>Actualización 2022 -I + MO 2023</v>
          </cell>
          <cell r="G2668">
            <v>170295</v>
          </cell>
        </row>
        <row r="2669">
          <cell r="B2669">
            <v>12058</v>
          </cell>
          <cell r="C2669" t="str">
            <v>LÍQUIDO INHIBIDOR PASIVADOR DE CORROSIÓN DEL CONCRETO REFORZADO</v>
          </cell>
          <cell r="D2669" t="str">
            <v>KG</v>
          </cell>
          <cell r="E2669">
            <v>5700</v>
          </cell>
          <cell r="F2669" t="str">
            <v>Actualización 2022 -I + MO 2023</v>
          </cell>
          <cell r="G2669">
            <v>5700</v>
          </cell>
        </row>
        <row r="2670">
          <cell r="B2670">
            <v>12059</v>
          </cell>
          <cell r="C2670" t="str">
            <v>VÁLVULA CHEQUE DE 2" CLASE 300.</v>
          </cell>
          <cell r="D2670" t="str">
            <v>UN</v>
          </cell>
          <cell r="E2670">
            <v>353944</v>
          </cell>
          <cell r="F2670" t="str">
            <v>Actualización 2022 -I + MO 2023</v>
          </cell>
          <cell r="G2670">
            <v>353944</v>
          </cell>
        </row>
        <row r="2671">
          <cell r="B2671">
            <v>12090</v>
          </cell>
          <cell r="C2671" t="str">
            <v>RECUBRIMIENTO EPÓXICO DE ALTA RESISTENCIA QUÍMICA INSENSIBLE A LA HUMEDAD</v>
          </cell>
          <cell r="D2671" t="str">
            <v>KG</v>
          </cell>
          <cell r="E2671">
            <v>133499</v>
          </cell>
          <cell r="F2671" t="str">
            <v>Actualización 2022 -I + MO 2023</v>
          </cell>
          <cell r="G2671">
            <v>133499</v>
          </cell>
        </row>
        <row r="2672">
          <cell r="B2672">
            <v>12091</v>
          </cell>
          <cell r="C2672" t="str">
            <v>SEPARADORES (ESPACIADOR) DE DUCTERÍA PARA 2 TUBOS DE Ø2" UNA Y DOBLE CARA</v>
          </cell>
          <cell r="D2672" t="str">
            <v>UN</v>
          </cell>
          <cell r="E2672">
            <v>8925</v>
          </cell>
          <cell r="F2672" t="str">
            <v>Actualización 2022 -I + MO 2023</v>
          </cell>
          <cell r="G2672">
            <v>8925</v>
          </cell>
        </row>
        <row r="2673">
          <cell r="B2673">
            <v>12092</v>
          </cell>
          <cell r="C2673" t="str">
            <v>SEPARADORES (ESPACIADOR) DE DUCTERÍA PARA 4 TUBOS DE Ø2" UNA Y DOBLE CARA</v>
          </cell>
          <cell r="D2673" t="str">
            <v>UN</v>
          </cell>
          <cell r="E2673">
            <v>13804</v>
          </cell>
          <cell r="F2673" t="str">
            <v>Actualización 2022 -I + MO 2023</v>
          </cell>
          <cell r="G2673">
            <v>13804</v>
          </cell>
        </row>
        <row r="2674">
          <cell r="B2674">
            <v>12093</v>
          </cell>
          <cell r="C2674" t="str">
            <v>SEPARADORES (ESPACIADOR) DE DUCTERÍA PARA 6 TUBOS DE Ø2" UNA Y DOBLE CARA</v>
          </cell>
          <cell r="D2674" t="str">
            <v>UN</v>
          </cell>
          <cell r="E2674">
            <v>19040</v>
          </cell>
          <cell r="F2674" t="str">
            <v>Actualización 2022 -I + MO 2023</v>
          </cell>
          <cell r="G2674">
            <v>19040</v>
          </cell>
        </row>
        <row r="2675">
          <cell r="B2675">
            <v>12094</v>
          </cell>
          <cell r="C2675" t="str">
            <v>SEPARADORES (ESPACIADOR) DE DUCTERÍA PARA 8 TUBOS DE Ø2" UNA Y DOBLE CARA</v>
          </cell>
          <cell r="D2675" t="str">
            <v>UN</v>
          </cell>
          <cell r="E2675">
            <v>23324</v>
          </cell>
          <cell r="F2675" t="str">
            <v>Actualización 2022 -I + MO 2023</v>
          </cell>
          <cell r="G2675">
            <v>23324</v>
          </cell>
        </row>
        <row r="2676">
          <cell r="B2676">
            <v>12095</v>
          </cell>
          <cell r="C2676" t="str">
            <v>SEPARADORES (ESPACIADOR) DE DUCTERÍA PARA 2 TUBOS DE Ø4" UNA Y DOBLE CARA</v>
          </cell>
          <cell r="D2676" t="str">
            <v>UN</v>
          </cell>
          <cell r="E2676">
            <v>9044</v>
          </cell>
          <cell r="F2676" t="str">
            <v>Actualización 2022 -I + MO 2023</v>
          </cell>
          <cell r="G2676">
            <v>9044</v>
          </cell>
        </row>
        <row r="2677">
          <cell r="B2677">
            <v>12096</v>
          </cell>
          <cell r="C2677" t="str">
            <v>SEPARADORES (ESPACIADOR) DE DUCTERÍA PARA 4 TUBOS DE Ø4" UNA Y DOBLE CARA</v>
          </cell>
          <cell r="D2677" t="str">
            <v>UN</v>
          </cell>
          <cell r="E2677">
            <v>19214</v>
          </cell>
          <cell r="F2677" t="str">
            <v>Actualización 2022 -I + MO 2023</v>
          </cell>
          <cell r="G2677">
            <v>19214</v>
          </cell>
        </row>
        <row r="2678">
          <cell r="B2678">
            <v>12097</v>
          </cell>
          <cell r="C2678" t="str">
            <v>SEPARADORES (ESPACIADOR) DE DUCTERÍA PARA 6 TUBOS DE Ø4" UNA Y DOBLE CARA</v>
          </cell>
          <cell r="D2678" t="str">
            <v>UN</v>
          </cell>
          <cell r="E2678">
            <v>26963</v>
          </cell>
          <cell r="F2678" t="str">
            <v>Actualización 2022 -I + MO 2023</v>
          </cell>
          <cell r="G2678">
            <v>26963</v>
          </cell>
        </row>
        <row r="2679">
          <cell r="B2679">
            <v>12098</v>
          </cell>
          <cell r="C2679" t="str">
            <v>SEPARADORES (ESPACIADOR) DE DUCTERÍA PARA 8 TUBOS DE Ø4" UNA Y DOBLE CARA</v>
          </cell>
          <cell r="D2679" t="str">
            <v>UN</v>
          </cell>
          <cell r="E2679">
            <v>32683</v>
          </cell>
          <cell r="F2679" t="str">
            <v>Actualización 2022 -I + MO 2023</v>
          </cell>
          <cell r="G2679">
            <v>32683</v>
          </cell>
        </row>
        <row r="2680">
          <cell r="B2680">
            <v>12225</v>
          </cell>
          <cell r="C2680" t="str">
            <v>SARDINEL DRENANTE h=255mm, Long=1m</v>
          </cell>
          <cell r="D2680" t="str">
            <v>UN</v>
          </cell>
          <cell r="E2680">
            <v>421755</v>
          </cell>
          <cell r="F2680" t="str">
            <v>Actualización 2022 -I + MO 2023</v>
          </cell>
          <cell r="G2680">
            <v>421755</v>
          </cell>
        </row>
        <row r="2681">
          <cell r="B2681">
            <v>12226</v>
          </cell>
          <cell r="C2681" t="str">
            <v>SARDINEL DE DRENAJE RD200 H=33cm Long=0,5m - INSPECCIÓN</v>
          </cell>
          <cell r="D2681" t="str">
            <v>UN</v>
          </cell>
          <cell r="E2681">
            <v>1594172</v>
          </cell>
          <cell r="F2681" t="str">
            <v>Actualización 2022 -I + MO 2023</v>
          </cell>
          <cell r="G2681">
            <v>1594172</v>
          </cell>
        </row>
        <row r="2682">
          <cell r="B2682">
            <v>12227</v>
          </cell>
          <cell r="C2682" t="str">
            <v>SARDINEL DRENANTE h=255mm, Long=0,5m-INSPECCIÓN</v>
          </cell>
          <cell r="D2682" t="str">
            <v>UN</v>
          </cell>
          <cell r="E2682">
            <v>472905</v>
          </cell>
          <cell r="F2682" t="str">
            <v>Actualización 2022 -I + MO 2023</v>
          </cell>
          <cell r="G2682">
            <v>472905</v>
          </cell>
        </row>
        <row r="2683">
          <cell r="B2683">
            <v>12228</v>
          </cell>
          <cell r="C2683" t="str">
            <v>TAPA INICIO / FINAL PARA SARDINEL DRENANTE H=255mm</v>
          </cell>
          <cell r="D2683" t="str">
            <v>UN</v>
          </cell>
          <cell r="E2683">
            <v>391246</v>
          </cell>
          <cell r="F2683" t="str">
            <v>Actualización 2022 -I + MO 2023</v>
          </cell>
          <cell r="G2683">
            <v>391246</v>
          </cell>
        </row>
        <row r="2684">
          <cell r="B2684">
            <v>12229</v>
          </cell>
          <cell r="C2684" t="str">
            <v>TAPA INICIO / FINAL PARA SARDINEL DE DRENAJE RD 200 H:33</v>
          </cell>
          <cell r="D2684" t="str">
            <v>UN</v>
          </cell>
          <cell r="E2684">
            <v>412070</v>
          </cell>
          <cell r="F2684" t="str">
            <v>Actualización 2022 -I + MO 2023</v>
          </cell>
          <cell r="G2684">
            <v>412070</v>
          </cell>
        </row>
        <row r="2685">
          <cell r="B2685">
            <v>12234</v>
          </cell>
          <cell r="C2685" t="str">
            <v>BLOQUE DE CEMENTO MACIZO 4.2MPA VERDE DE 6X10X20 cm.</v>
          </cell>
          <cell r="D2685" t="str">
            <v>UN</v>
          </cell>
          <cell r="E2685">
            <v>1153</v>
          </cell>
          <cell r="F2685" t="str">
            <v>Actualización 2022 -I + MO 2023</v>
          </cell>
          <cell r="G2685">
            <v>1153</v>
          </cell>
        </row>
        <row r="2686">
          <cell r="B2686">
            <v>12235</v>
          </cell>
          <cell r="C2686" t="str">
            <v>MICROFIBRA SINTÉTICA MULTIFILAMENTO  DE POLIPROPILENO</v>
          </cell>
          <cell r="D2686" t="str">
            <v>KG</v>
          </cell>
          <cell r="E2686">
            <v>34505</v>
          </cell>
          <cell r="F2686" t="str">
            <v>Actualización 2022 -I + MO 2023</v>
          </cell>
          <cell r="G2686">
            <v>34505</v>
          </cell>
        </row>
        <row r="2687">
          <cell r="B2687">
            <v>12236</v>
          </cell>
          <cell r="C2687" t="str">
            <v>RESISTENCIA A LA TRACCIÓN DE RECUBRIMIENTOS, UTILIZANDO PROBADORES PORTÁTILES DE ADHERENCIA. Norma Técnica: NTC 3916 ASTM D4541</v>
          </cell>
          <cell r="D2687" t="str">
            <v>UN</v>
          </cell>
          <cell r="E2687">
            <v>124300</v>
          </cell>
          <cell r="F2687" t="str">
            <v>Actualización 2022 -I + MO 2023</v>
          </cell>
          <cell r="G2687">
            <v>124300</v>
          </cell>
        </row>
        <row r="2688">
          <cell r="B2688">
            <v>12237</v>
          </cell>
          <cell r="C2688" t="str">
            <v>TRACCIÓN DE LAMINA EN ALUMINIO. Norma Técnica: NTC 3353 ASTM E8</v>
          </cell>
          <cell r="D2688" t="str">
            <v>UN</v>
          </cell>
          <cell r="E2688">
            <v>115000</v>
          </cell>
          <cell r="F2688" t="str">
            <v>Actualización 2022 -I + MO 2023</v>
          </cell>
          <cell r="G2688">
            <v>115000</v>
          </cell>
        </row>
        <row r="2689">
          <cell r="B2689">
            <v>12238</v>
          </cell>
          <cell r="C2689" t="str">
            <v xml:space="preserve">FLEXIÓN DE LAMINA EN ALUMINIO. Norma Técnica: ASTM E290 </v>
          </cell>
          <cell r="D2689" t="str">
            <v>UN</v>
          </cell>
          <cell r="E2689">
            <v>120000</v>
          </cell>
          <cell r="F2689" t="str">
            <v>Actualización 2022 -I + MO 2023</v>
          </cell>
          <cell r="G2689">
            <v>120000</v>
          </cell>
        </row>
        <row r="2690">
          <cell r="B2690">
            <v>12239</v>
          </cell>
          <cell r="C2690" t="str">
            <v>SUBBASE GRANULAR PEA CLASE A - (SBG_PEA_A_50)</v>
          </cell>
          <cell r="D2690" t="str">
            <v>M3</v>
          </cell>
          <cell r="E2690">
            <v>53550</v>
          </cell>
          <cell r="F2690" t="str">
            <v>Actualización 2022 -I + MO 2023</v>
          </cell>
          <cell r="G2690">
            <v>53550</v>
          </cell>
        </row>
        <row r="2691">
          <cell r="B2691">
            <v>12240</v>
          </cell>
          <cell r="C2691" t="str">
            <v>SUBBASE GRANULAR PEA CLASE A - (SBG_PEA_A_64)</v>
          </cell>
          <cell r="D2691" t="str">
            <v>M3</v>
          </cell>
          <cell r="E2691">
            <v>38080</v>
          </cell>
          <cell r="F2691" t="str">
            <v>Actualización 2022 -I + MO 2023</v>
          </cell>
          <cell r="G2691">
            <v>38080</v>
          </cell>
        </row>
        <row r="2692">
          <cell r="B2692">
            <v>12241</v>
          </cell>
          <cell r="C2692" t="str">
            <v>SUBBASE GRANULAR PEA CLASE B - (SBG_PEA_B_50)</v>
          </cell>
          <cell r="D2692" t="str">
            <v>M3</v>
          </cell>
          <cell r="E2692">
            <v>38080</v>
          </cell>
          <cell r="F2692" t="str">
            <v>Actualización 2022 -I + MO 2023</v>
          </cell>
          <cell r="G2692">
            <v>38080</v>
          </cell>
        </row>
        <row r="2693">
          <cell r="B2693">
            <v>12242</v>
          </cell>
          <cell r="C2693" t="str">
            <v>FIBRAS METÁLICAS</v>
          </cell>
          <cell r="D2693" t="str">
            <v>KG</v>
          </cell>
          <cell r="E2693">
            <v>10115</v>
          </cell>
          <cell r="F2693" t="str">
            <v>Actualización 2022 -I + MO 2023</v>
          </cell>
          <cell r="G2693">
            <v>10115</v>
          </cell>
        </row>
        <row r="2694">
          <cell r="B2694">
            <v>12243</v>
          </cell>
          <cell r="C2694" t="str">
            <v>SUBBASE GRANULAR PEA CLASE B - (SBG_PEA_B_64)</v>
          </cell>
          <cell r="D2694" t="str">
            <v>M3</v>
          </cell>
          <cell r="E2694">
            <v>38080</v>
          </cell>
          <cell r="F2694" t="str">
            <v>Actualización 2022 -I + MO 2023</v>
          </cell>
          <cell r="G2694">
            <v>38080</v>
          </cell>
        </row>
        <row r="2695">
          <cell r="B2695">
            <v>12244</v>
          </cell>
          <cell r="C2695" t="str">
            <v>MATERIAL MARGINAL</v>
          </cell>
          <cell r="D2695" t="str">
            <v>M3</v>
          </cell>
          <cell r="E2695">
            <v>7000</v>
          </cell>
          <cell r="F2695" t="str">
            <v>Actualización 2022 -I + MO 2023</v>
          </cell>
          <cell r="G2695">
            <v>7000</v>
          </cell>
        </row>
        <row r="2696">
          <cell r="B2696">
            <v>12245</v>
          </cell>
          <cell r="C2696" t="str">
            <v>AGREGADOS RECICLADOS PARA BASE GRANULAR (AR_BG38)</v>
          </cell>
          <cell r="D2696" t="str">
            <v>M3</v>
          </cell>
          <cell r="E2696">
            <v>73780</v>
          </cell>
          <cell r="F2696" t="str">
            <v>Actualización 2022 -I + MO 2023</v>
          </cell>
          <cell r="G2696">
            <v>73780</v>
          </cell>
        </row>
        <row r="2697">
          <cell r="B2697">
            <v>12246</v>
          </cell>
          <cell r="C2697" t="str">
            <v>AGREGADOS RECICLADOS PARA BASE GRANULAR (AR_BG25)</v>
          </cell>
          <cell r="D2697" t="str">
            <v>M3</v>
          </cell>
          <cell r="E2697">
            <v>65450</v>
          </cell>
          <cell r="F2697" t="str">
            <v>Actualización 2022 -I + MO 2023</v>
          </cell>
          <cell r="G2697">
            <v>65450</v>
          </cell>
        </row>
        <row r="2698">
          <cell r="B2698">
            <v>12247</v>
          </cell>
          <cell r="C2698" t="str">
            <v>AGREGADOS RECICLADOS PARA SUBBASE GRANULAR PEA (AR_SBG_PEA50)</v>
          </cell>
          <cell r="D2698" t="str">
            <v>M3</v>
          </cell>
          <cell r="E2698">
            <v>49980</v>
          </cell>
          <cell r="F2698" t="str">
            <v>Actualización 2022 -I + MO 2023</v>
          </cell>
          <cell r="G2698">
            <v>49980</v>
          </cell>
        </row>
        <row r="2699">
          <cell r="B2699">
            <v>12248</v>
          </cell>
          <cell r="C2699" t="str">
            <v>AGREGADOS RECICLADOS PARA SUBBASE GRANULAR PEA (AR_SBG_PEA64)</v>
          </cell>
          <cell r="D2699" t="str">
            <v>M3</v>
          </cell>
          <cell r="E2699">
            <v>49980</v>
          </cell>
          <cell r="F2699" t="str">
            <v>Actualización 2022 -I + MO 2023</v>
          </cell>
          <cell r="G2699">
            <v>49980</v>
          </cell>
        </row>
        <row r="2700">
          <cell r="B2700">
            <v>12249</v>
          </cell>
          <cell r="C2700" t="str">
            <v>GRANO DE CAUCHO RECICLADO (GCR)</v>
          </cell>
          <cell r="D2700" t="str">
            <v>KG</v>
          </cell>
          <cell r="E2700">
            <v>1675</v>
          </cell>
          <cell r="F2700" t="str">
            <v>Actualización 2022 -I + MO 2023</v>
          </cell>
          <cell r="G2700">
            <v>1675</v>
          </cell>
        </row>
        <row r="2701">
          <cell r="B2701">
            <v>12250</v>
          </cell>
          <cell r="C2701" t="str">
            <v>CONCRETO AUTOCOMPACTANTE 24 Mpa (245 Kg/cm2)</v>
          </cell>
          <cell r="D2701" t="str">
            <v>M3</v>
          </cell>
          <cell r="E2701">
            <v>445655</v>
          </cell>
          <cell r="F2701" t="str">
            <v>Actualización 2022 -I + MO 2023</v>
          </cell>
          <cell r="G2701">
            <v>445655</v>
          </cell>
        </row>
        <row r="2702">
          <cell r="B2702">
            <v>12251</v>
          </cell>
          <cell r="C2702" t="str">
            <v>CONCRETO AUTOCOMPACTANTE 28 Mpa (280 Kg/cm2)</v>
          </cell>
          <cell r="D2702" t="str">
            <v>M3</v>
          </cell>
          <cell r="E2702">
            <v>456960</v>
          </cell>
          <cell r="F2702" t="str">
            <v>Actualización 2022 -I + MO 2023</v>
          </cell>
          <cell r="G2702">
            <v>456960</v>
          </cell>
        </row>
        <row r="2703">
          <cell r="B2703">
            <v>12252</v>
          </cell>
          <cell r="C2703" t="str">
            <v>CONCRETO AUTOCOMPACTANTE 44 Mpa (420 Kg/cm2)</v>
          </cell>
          <cell r="D2703" t="str">
            <v>M3</v>
          </cell>
          <cell r="E2703">
            <v>500990</v>
          </cell>
          <cell r="F2703" t="str">
            <v>Actualización 2022 -I + MO 2023</v>
          </cell>
          <cell r="G2703">
            <v>500990</v>
          </cell>
        </row>
        <row r="2704">
          <cell r="B2704">
            <v>12253</v>
          </cell>
          <cell r="C2704" t="str">
            <v>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v>
          </cell>
          <cell r="D2704" t="str">
            <v>Km-Car</v>
          </cell>
          <cell r="E2704">
            <v>146370</v>
          </cell>
          <cell r="F2704" t="str">
            <v>Actualización 2022 -I + MO 2023</v>
          </cell>
          <cell r="G2704">
            <v>146370</v>
          </cell>
        </row>
        <row r="2705">
          <cell r="B2705">
            <v>12254</v>
          </cell>
          <cell r="C2705" t="str">
            <v>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v>
          </cell>
          <cell r="D2705" t="str">
            <v>Km-Car</v>
          </cell>
          <cell r="E2705">
            <v>148750</v>
          </cell>
          <cell r="F2705" t="str">
            <v>Actualización 2022 -I + MO 2023</v>
          </cell>
          <cell r="G2705">
            <v>148750</v>
          </cell>
        </row>
        <row r="2706">
          <cell r="B2706">
            <v>12255</v>
          </cell>
          <cell r="C2706" t="str">
            <v>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v>
          </cell>
          <cell r="D2706" t="str">
            <v>Km-Car</v>
          </cell>
          <cell r="E2706">
            <v>194208</v>
          </cell>
          <cell r="F2706" t="str">
            <v>Actualización 2022 -I + MO 2023</v>
          </cell>
          <cell r="G2706">
            <v>194208</v>
          </cell>
        </row>
        <row r="2707">
          <cell r="B2707">
            <v>12256</v>
          </cell>
          <cell r="C2707" t="str">
            <v>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v>
          </cell>
          <cell r="D2707" t="str">
            <v>Km-Car</v>
          </cell>
          <cell r="E2707">
            <v>191388</v>
          </cell>
          <cell r="F2707" t="str">
            <v>Actualización 2022 -I + MO 2023</v>
          </cell>
          <cell r="G2707">
            <v>191388</v>
          </cell>
        </row>
        <row r="2708">
          <cell r="B2708">
            <v>12257</v>
          </cell>
          <cell r="C2708" t="str">
            <v>RESISTENCIA A LA COMPRESIÓN INCONFINADA DE MEZCLAS COMPACTADAS DE SUELO-CAL CON MEDICIÓN DE ESFUERZO-DEFORMACIÓN. Norma Técnica INVE 605 -13</v>
          </cell>
          <cell r="D2708" t="str">
            <v>UN</v>
          </cell>
          <cell r="E2708">
            <v>69000</v>
          </cell>
          <cell r="F2708" t="str">
            <v>Actualización 2022 -I + MO 2023</v>
          </cell>
          <cell r="G2708">
            <v>69000</v>
          </cell>
        </row>
        <row r="2709">
          <cell r="B2709">
            <v>12258</v>
          </cell>
          <cell r="C2709" t="str">
            <v>TINTAS PENETRANTES. Norma Técnica ASTM E165</v>
          </cell>
          <cell r="D2709" t="str">
            <v>DIA</v>
          </cell>
          <cell r="E2709">
            <v>909000</v>
          </cell>
          <cell r="F2709" t="str">
            <v>Actualización 2022 -I + MO 2023</v>
          </cell>
          <cell r="G2709">
            <v>909000</v>
          </cell>
        </row>
        <row r="2710">
          <cell r="B2710">
            <v>12259</v>
          </cell>
          <cell r="C2710" t="str">
            <v>PARTÍCULAS MAGNÉTICAS. Norma Técnica ASTM E709 AWS D.1.1</v>
          </cell>
          <cell r="D2710" t="str">
            <v>DIA</v>
          </cell>
          <cell r="E2710">
            <v>654500</v>
          </cell>
          <cell r="F2710" t="str">
            <v>Actualización 2022 -I + MO 2023</v>
          </cell>
          <cell r="G2710">
            <v>654500</v>
          </cell>
        </row>
        <row r="2711">
          <cell r="B2711">
            <v>12260</v>
          </cell>
          <cell r="C2711" t="str">
            <v>EVALUACIÓN DE ADHERENCIA DEL RECUBRIMIENTO APLICADO. Norma Técnica: ASTM D4541</v>
          </cell>
          <cell r="D2711" t="str">
            <v>DIA</v>
          </cell>
          <cell r="E2711">
            <v>595000</v>
          </cell>
          <cell r="F2711" t="str">
            <v>Actualización 2022 -I + MO 2023</v>
          </cell>
          <cell r="G2711">
            <v>595000</v>
          </cell>
        </row>
        <row r="2712">
          <cell r="B2712">
            <v>12261</v>
          </cell>
          <cell r="C2712" t="str">
            <v>CALIBRACIÓN DE ESPESORES DE PELÍCULA SECA. Norma Técnica. ASTM A123/123M ASTM A153/153M D7091</v>
          </cell>
          <cell r="D2712" t="str">
            <v>DIA</v>
          </cell>
          <cell r="E2712">
            <v>595000</v>
          </cell>
          <cell r="F2712" t="str">
            <v>Actualización 2022 -I + MO 2023</v>
          </cell>
          <cell r="G2712">
            <v>595000</v>
          </cell>
        </row>
        <row r="2713">
          <cell r="B2713">
            <v>12262</v>
          </cell>
          <cell r="C2713" t="str">
            <v>EVALUACIÓN DEL ESPESOR DE PELICULA DE ZINC - CALIBRACIÓN DE ESPESORES DE PELÍCULA SECA. Norma Técnica ASTM A123/123M ASTM A153/153M</v>
          </cell>
          <cell r="D2713" t="str">
            <v>DIA</v>
          </cell>
          <cell r="E2713">
            <v>618800</v>
          </cell>
          <cell r="F2713" t="str">
            <v>Actualización 2022 -I + MO 2023</v>
          </cell>
          <cell r="G2713">
            <v>618800</v>
          </cell>
        </row>
        <row r="2714">
          <cell r="B2714">
            <v>12263</v>
          </cell>
          <cell r="C2714" t="str">
            <v>VALORACIÓN DE LA CONTINUIDAD EN PELÍCULA. Norma Técnica NTC 3951 ASTM D5162</v>
          </cell>
          <cell r="D2714" t="str">
            <v>DIA</v>
          </cell>
          <cell r="E2714">
            <v>535500</v>
          </cell>
          <cell r="F2714" t="str">
            <v>Actualización 2022 -I + MO 2023</v>
          </cell>
          <cell r="G2714">
            <v>535500</v>
          </cell>
        </row>
        <row r="2715">
          <cell r="B2715">
            <v>12264</v>
          </cell>
          <cell r="C2715" t="str">
            <v>MÉTODO DE ENSAYO PARA DETERMINAR LA FINURA DEL CEMENTO HIDRÁULICO UTILIZANDO EL TAMIZ DE 45 mm (No. 325). Norma Técnica NTC 294</v>
          </cell>
          <cell r="D2715" t="str">
            <v>UN</v>
          </cell>
          <cell r="E2715">
            <v>65450</v>
          </cell>
          <cell r="F2715" t="str">
            <v>Actualización 2022 -I + MO 2023</v>
          </cell>
          <cell r="G2715">
            <v>65450</v>
          </cell>
        </row>
        <row r="2716">
          <cell r="B2716">
            <v>12265</v>
          </cell>
          <cell r="C2716" t="str">
            <v>TUBERÍA Ø4" EN HIERRO GALVANIZADO</v>
          </cell>
          <cell r="D2716" t="str">
            <v>ML</v>
          </cell>
          <cell r="E2716">
            <v>82940</v>
          </cell>
          <cell r="F2716" t="str">
            <v>Actualización 2022 -I + MO 2023</v>
          </cell>
          <cell r="G2716">
            <v>82940</v>
          </cell>
        </row>
        <row r="2717">
          <cell r="B2717">
            <v>12266</v>
          </cell>
          <cell r="C2717" t="str">
            <v>ULTRASONIDO. Norma Técnica ASTM E164  AWS D.1.1</v>
          </cell>
          <cell r="D2717" t="str">
            <v>DIA</v>
          </cell>
          <cell r="E2717">
            <v>690200</v>
          </cell>
          <cell r="F2717" t="str">
            <v>Actualización 2022 -I + MO 2023</v>
          </cell>
          <cell r="G2717">
            <v>690200</v>
          </cell>
        </row>
        <row r="2718">
          <cell r="B2718">
            <v>12267</v>
          </cell>
          <cell r="C2718" t="str">
            <v>LAVAMANOS PORTATIL DE PEDAL TIPO MANOS LIBRES.</v>
          </cell>
          <cell r="D2718" t="str">
            <v>UN</v>
          </cell>
          <cell r="E2718">
            <v>1050000</v>
          </cell>
          <cell r="F2718" t="str">
            <v>Actualización 2022 -I + MO 2023</v>
          </cell>
          <cell r="G2718">
            <v>1050000</v>
          </cell>
        </row>
        <row r="2719">
          <cell r="B2719">
            <v>12268</v>
          </cell>
          <cell r="C2719" t="str">
            <v>CALIBRACION TERMOMETRO DIGITAL</v>
          </cell>
          <cell r="D2719" t="str">
            <v>UN</v>
          </cell>
          <cell r="E2719">
            <v>154700</v>
          </cell>
          <cell r="F2719" t="str">
            <v>Actualización 2022 -I + MO 2023</v>
          </cell>
          <cell r="G2719">
            <v>154700</v>
          </cell>
        </row>
        <row r="2720">
          <cell r="B2720">
            <v>12269</v>
          </cell>
          <cell r="C2720" t="str">
            <v>TERMOMETRO DIGITAL INFRAROJO PARA USO EN HUMANOS, LIBRE DE CONTACTO, IMPERMEABLE</v>
          </cell>
          <cell r="D2720" t="str">
            <v>UN</v>
          </cell>
          <cell r="E2720">
            <v>110000</v>
          </cell>
          <cell r="F2720" t="str">
            <v>Actualización 2022 -I + MO 2023</v>
          </cell>
          <cell r="G2720">
            <v>110000</v>
          </cell>
        </row>
        <row r="2721">
          <cell r="B2721">
            <v>12270</v>
          </cell>
          <cell r="C2721" t="str">
            <v>DISPENSADOR DE JABÓN LÍQUIDO O GEL ANTIBACTERIAL - ALCOHOL, CON PEDAL METÁLICO</v>
          </cell>
          <cell r="D2721" t="str">
            <v>UN</v>
          </cell>
          <cell r="E2721">
            <v>83300</v>
          </cell>
          <cell r="F2721" t="str">
            <v>Actualización 2022 -I + MO 2023</v>
          </cell>
          <cell r="G2721">
            <v>83300</v>
          </cell>
        </row>
        <row r="2722">
          <cell r="B2722">
            <v>12271</v>
          </cell>
          <cell r="C2722" t="str">
            <v>RECOLECCION, TRANSPORTE Y DISPOSICION DE RESIDUOS LÍQUIDOS PROVENIENTES DE LAVAMANOS PORTATILES. (INCLUYE EQUIPO DE SUCCIÓN)</v>
          </cell>
          <cell r="D2722" t="str">
            <v>M3</v>
          </cell>
          <cell r="E2722">
            <v>297500</v>
          </cell>
          <cell r="F2722" t="str">
            <v>Actualización 2022 -I + MO 2023</v>
          </cell>
          <cell r="G2722">
            <v>297500</v>
          </cell>
        </row>
        <row r="2723">
          <cell r="B2723">
            <v>12272</v>
          </cell>
          <cell r="C2723" t="str">
            <v>BOTIQUIN TIPO B DOTADO PORTATIL</v>
          </cell>
          <cell r="D2723" t="str">
            <v>UN</v>
          </cell>
          <cell r="E2723">
            <v>339900</v>
          </cell>
          <cell r="F2723" t="str">
            <v>Actualización 2022 -I + MO 2023</v>
          </cell>
          <cell r="G2723">
            <v>339900</v>
          </cell>
        </row>
        <row r="2724">
          <cell r="B2724">
            <v>12276</v>
          </cell>
          <cell r="C2724" t="str">
            <v>Detección y Georreferenciación con equipos GPR (Radares de penetración terrestre) y de detección EM de tuberías enterradas bajo superficie - Incluye Equipos GNSS, Transporte, Mano de obra, informe, radargrama, planos y demás costos asociados a la actividad.</v>
          </cell>
          <cell r="D2724" t="str">
            <v>M2</v>
          </cell>
          <cell r="E2724">
            <v>5730</v>
          </cell>
          <cell r="F2724" t="str">
            <v>Actualización 2022 -I + MO 2023</v>
          </cell>
          <cell r="G2724">
            <v>5730</v>
          </cell>
        </row>
        <row r="2725">
          <cell r="B2725">
            <v>12277</v>
          </cell>
          <cell r="C2725" t="str">
            <v>AFOROS DE TRANSITO (MOTORIZADOS Y NO MOTORIZADOS) A PARTIR DE CAPTURA DE VIDEO. Incluye digitación y entrega de base de datos en archivo Excel. Captura día hábil y no hábil, con sus respectivos movimientos. Incluye todos los costos directos e indirectos</v>
          </cell>
          <cell r="D2725" t="str">
            <v>HR</v>
          </cell>
          <cell r="E2725">
            <v>251285</v>
          </cell>
          <cell r="F2725" t="str">
            <v>Actualización 2022 -I + MO 2023</v>
          </cell>
          <cell r="G2725">
            <v>251285</v>
          </cell>
        </row>
        <row r="2726">
          <cell r="B2726">
            <v>12278</v>
          </cell>
          <cell r="C2726" t="str">
            <v>Proyecto Av.Boyacá desde la AC 170 hasta la AC 183: LOSETA PREFABRICADA A51 (20x40x6cm) COLOR OCRE</v>
          </cell>
          <cell r="D2726" t="str">
            <v>M2</v>
          </cell>
          <cell r="E2726">
            <v>32474</v>
          </cell>
          <cell r="F2726" t="str">
            <v>Actualización 2022 -I + MO 2023</v>
          </cell>
          <cell r="G2726">
            <v>32474</v>
          </cell>
        </row>
        <row r="2727">
          <cell r="B2727">
            <v>12279</v>
          </cell>
          <cell r="C2727" t="str">
            <v>Proyecto Av.Boyacá desde la AC 170 hasta la AC 183: LOSETA PREFABRICADA A51 (20x40x6cm) COLOR ARENA</v>
          </cell>
          <cell r="D2727" t="str">
            <v>M2</v>
          </cell>
          <cell r="E2727">
            <v>32474</v>
          </cell>
          <cell r="F2727" t="str">
            <v>Actualización 2022 -I + MO 2023</v>
          </cell>
          <cell r="G2727">
            <v>32474</v>
          </cell>
        </row>
        <row r="2728">
          <cell r="B2728">
            <v>12280</v>
          </cell>
          <cell r="C2728" t="str">
            <v>Proyecto Av.Boyacá desde la AC 170 hasta la AC 183: LOSETA PREFABRICADA A51 (20x40x6cm) COLOR GRIS</v>
          </cell>
          <cell r="D2728" t="str">
            <v>M2</v>
          </cell>
          <cell r="E2728">
            <v>30213</v>
          </cell>
          <cell r="F2728" t="str">
            <v>Actualización 2022 -I + MO 2023</v>
          </cell>
          <cell r="G2728">
            <v>30213</v>
          </cell>
        </row>
        <row r="2729">
          <cell r="B2729">
            <v>12281</v>
          </cell>
          <cell r="C2729" t="str">
            <v>Proyecto Av.Boyacá desde la AC 170 hasta la AC 183: LOSETA PREFABRICADA A55 TACTIL ALERTA (40x40x6cm) COLOR AMARILLO</v>
          </cell>
          <cell r="D2729" t="str">
            <v>M2</v>
          </cell>
          <cell r="E2729">
            <v>46667</v>
          </cell>
          <cell r="F2729" t="str">
            <v>Actualización 2022 -I + MO 2023</v>
          </cell>
          <cell r="G2729">
            <v>46667</v>
          </cell>
        </row>
        <row r="2730">
          <cell r="B2730">
            <v>12282</v>
          </cell>
          <cell r="C2730" t="str">
            <v>Proyecto Av.Boyacá desde la AC 170 hasta la AC 183: GEOBLOQUE DE POLIESTIRENO EXPANDIDO  EPS DENSIDAD 29 a 30 Kg/m3</v>
          </cell>
          <cell r="D2730" t="str">
            <v>M3</v>
          </cell>
          <cell r="E2730">
            <v>535500</v>
          </cell>
          <cell r="F2730" t="str">
            <v>Actualización 2022 -I + MO 2023</v>
          </cell>
          <cell r="G2730">
            <v>535500</v>
          </cell>
        </row>
        <row r="2731">
          <cell r="B2731">
            <v>12283</v>
          </cell>
          <cell r="C2731" t="str">
            <v>Proyecto Av.Boyacá desde la AC 170 hasta la AC 183: COLLAR DERIVACIÓN DE 8" x 1"</v>
          </cell>
          <cell r="D2731" t="str">
            <v>UN</v>
          </cell>
          <cell r="E2731">
            <v>60036</v>
          </cell>
          <cell r="F2731" t="str">
            <v>Actualización 2022 -I + MO 2023</v>
          </cell>
          <cell r="G2731">
            <v>60036</v>
          </cell>
        </row>
        <row r="2732">
          <cell r="B2732">
            <v>12284</v>
          </cell>
          <cell r="C2732" t="str">
            <v>Proyecto Av.Boyacá desde la AC 170 hasta la AC 183_CAMARA PREFABRICADA PZ8  RECTA DIAMETRO INTERNO: 1.10m , ESPESOR DE PARED: 0.126 , INCLUYE AROTAPA Y TAPA</v>
          </cell>
          <cell r="D2732" t="str">
            <v>UN</v>
          </cell>
          <cell r="E2732">
            <v>9503816</v>
          </cell>
          <cell r="F2732" t="str">
            <v>Actualización 2022 -I + MO 2023</v>
          </cell>
          <cell r="G2732">
            <v>9503816</v>
          </cell>
        </row>
        <row r="2733">
          <cell r="B2733">
            <v>12285</v>
          </cell>
          <cell r="C2733" t="str">
            <v>Proyecto Av.Boyacá desde la AC 170 hasta la AC 183: CAMARA PZ10 PREFABRICADA RECTA DIAMETRO INTERNO: 1.20m , ESPESOR DE PARED: 0.136 , INCLUYE AROTAPA Y TAPA</v>
          </cell>
          <cell r="D2733" t="str">
            <v>UN</v>
          </cell>
          <cell r="E2733">
            <v>10002712</v>
          </cell>
          <cell r="F2733" t="str">
            <v>Actualización 2022 -I + MO 2023</v>
          </cell>
          <cell r="G2733">
            <v>10002712</v>
          </cell>
        </row>
        <row r="2734">
          <cell r="B2734">
            <v>12286</v>
          </cell>
          <cell r="C2734" t="str">
            <v>Proyecto Av.Boyacá desde la AC 170 hasta la AC 183: POSTE EN MADERA ESTRUCTURAL INMUNIZADA (EUCALIPTO) DIAMETRO 17 A 20cm</v>
          </cell>
          <cell r="D2734" t="str">
            <v>ML</v>
          </cell>
          <cell r="E2734">
            <v>68544</v>
          </cell>
          <cell r="F2734" t="str">
            <v>Actualización 2022 -I + MO 2023</v>
          </cell>
          <cell r="G2734">
            <v>68544</v>
          </cell>
        </row>
        <row r="2735">
          <cell r="B2735">
            <v>12287</v>
          </cell>
          <cell r="C2735" t="str">
            <v>Proyecto Intersección a Desnivel Autopista Sur (NQS) con Av. Bosa: SEÑAL INFORMATIVA SI-28, TABLERO 85.01cm x 26.00cm REFLECTIVO ALTA INTENSIDAD, PEDESTAL EN ÁNGULO DE 2"x2"x1/4" H= 2.60m EN PINTURA ELECTROSTÁTICA. (Incluye Suministro e Instalación).</v>
          </cell>
          <cell r="D2735" t="str">
            <v>UN</v>
          </cell>
          <cell r="E2735">
            <v>417896</v>
          </cell>
          <cell r="F2735" t="str">
            <v>Actualización 2022 -I + MO 2023</v>
          </cell>
          <cell r="G2735">
            <v>417896</v>
          </cell>
        </row>
        <row r="2736">
          <cell r="B2736">
            <v>12288</v>
          </cell>
          <cell r="C2736" t="str">
            <v>Proyecto Intersección a Desnivel Autopista Sur (NQS) con Av. Bosa: JUNTA DE DILATACIÓN ELASTOMÉRICA 230 MOVIMIENTO 230mm+/-115mm MODULOS 1.83 m</v>
          </cell>
          <cell r="D2736" t="str">
            <v>ML</v>
          </cell>
          <cell r="E2736">
            <v>3683191</v>
          </cell>
          <cell r="F2736" t="str">
            <v>Actualización 2022 -I + MO 2023</v>
          </cell>
          <cell r="G2736">
            <v>3683190</v>
          </cell>
        </row>
        <row r="2737">
          <cell r="B2737">
            <v>12289</v>
          </cell>
          <cell r="C2737" t="str">
            <v>Proyecto Intersección a Desnivel Autopista Sur (NQS) con Av. Bosa: CEMENTO ASFÁLTICO 60-70</v>
          </cell>
          <cell r="D2737" t="str">
            <v>KG</v>
          </cell>
          <cell r="E2737">
            <v>1753</v>
          </cell>
          <cell r="F2737" t="str">
            <v>Actualización 2022 -I + MO 2023</v>
          </cell>
          <cell r="G2737">
            <v>1753</v>
          </cell>
        </row>
        <row r="2738">
          <cell r="B2738">
            <v>12290</v>
          </cell>
          <cell r="C2738" t="str">
            <v>Proyecto Intersección a Desnivel Autopista Sur (NQS) con Av. Bosa: TUBERÍA HD, ACUEDUCTO, PN 16, D=300 MM - 12"</v>
          </cell>
          <cell r="D2738" t="str">
            <v>ML</v>
          </cell>
          <cell r="E2738">
            <v>46433</v>
          </cell>
          <cell r="F2738" t="str">
            <v>Actualización 2022 -I + MO 2023</v>
          </cell>
          <cell r="G2738">
            <v>46433</v>
          </cell>
        </row>
        <row r="2739">
          <cell r="B2739">
            <v>12291</v>
          </cell>
          <cell r="C2739" t="str">
            <v>Proyecto Intersección a Desnivel Autopista Sur (NQS) con Av. Bosa: TUBERÍA HD, ACUEDUCTO, PN 16, D=150 MM - 6"</v>
          </cell>
          <cell r="D2739" t="str">
            <v>ML</v>
          </cell>
          <cell r="E2739">
            <v>20895</v>
          </cell>
          <cell r="F2739" t="str">
            <v>Actualización 2022 -I + MO 2023</v>
          </cell>
          <cell r="G2739">
            <v>20895</v>
          </cell>
        </row>
        <row r="2740">
          <cell r="B2740">
            <v>12292</v>
          </cell>
          <cell r="C2740" t="str">
            <v>Proyecto Intersección a Desnivel Autopista Sur (NQS) con Av. Bosa: TUBERÍA HD, ACUEDUCTO, PN 16, D=100 MM - 4"</v>
          </cell>
          <cell r="D2740" t="str">
            <v>ML</v>
          </cell>
          <cell r="E2740">
            <v>16040</v>
          </cell>
          <cell r="F2740" t="str">
            <v>Actualización 2022 -I + MO 2023</v>
          </cell>
          <cell r="G2740">
            <v>16040</v>
          </cell>
        </row>
        <row r="2741">
          <cell r="B2741">
            <v>12293</v>
          </cell>
          <cell r="C2741" t="str">
            <v>Proyecto Intersección a Desnivel Autopista Sur (NQS) con Av. Bosa: TUBERÍA HD, ACUEDUCTO, PN 16, D=200 mm - 8"</v>
          </cell>
          <cell r="D2741" t="str">
            <v>ML</v>
          </cell>
          <cell r="E2741">
            <v>27016</v>
          </cell>
          <cell r="F2741" t="str">
            <v>Actualización 2022 -I + MO 2023</v>
          </cell>
          <cell r="G2741">
            <v>27016</v>
          </cell>
        </row>
        <row r="2742">
          <cell r="B2742">
            <v>12294</v>
          </cell>
          <cell r="C2742" t="str">
            <v>Proyecto Intersección a Desnivel Autopista Sur (NQS) con Av. Bosa: TUBERÍA HD, ACUEDUCTO, PN 16, D=400 MM - 14"</v>
          </cell>
          <cell r="D2742" t="str">
            <v>ML</v>
          </cell>
          <cell r="E2742">
            <v>55930</v>
          </cell>
          <cell r="F2742" t="str">
            <v>Actualización 2022 -I + MO 2023</v>
          </cell>
          <cell r="G2742">
            <v>55930</v>
          </cell>
        </row>
        <row r="2743">
          <cell r="B2743">
            <v>12295</v>
          </cell>
          <cell r="C2743" t="str">
            <v>Proyecto Intersección a Desnivel Autopista Sur (NQS) con Av. Bosa: CENIZA</v>
          </cell>
          <cell r="D2743" t="str">
            <v>M3</v>
          </cell>
          <cell r="E2743">
            <v>46270</v>
          </cell>
          <cell r="F2743" t="str">
            <v>Actualización 2022 -I + MO 2023</v>
          </cell>
          <cell r="G2743">
            <v>46270</v>
          </cell>
        </row>
        <row r="2744">
          <cell r="B2744">
            <v>12296</v>
          </cell>
          <cell r="C2744" t="str">
            <v>Proyecto Intersección a Desnivel Autopista Sur (NQS) con Av. Bosa: JUNTA DE DILATACIÓN ELASTOMÉRICA 160 MOVIMIENTO 160mm+/-80mm MODULOS 2 m</v>
          </cell>
          <cell r="D2744" t="str">
            <v>ML</v>
          </cell>
          <cell r="E2744">
            <v>2562006</v>
          </cell>
          <cell r="F2744" t="str">
            <v>Actualización 2022 -I + MO 2023</v>
          </cell>
          <cell r="G2744">
            <v>2562006</v>
          </cell>
        </row>
        <row r="2745">
          <cell r="B2745">
            <v>12297</v>
          </cell>
          <cell r="C2745" t="str">
            <v>Proyecto Intersección a Desnivel Autopista Sur (NQS) con Av. Bosa: BASE BG TIPO A ESTABILIZADA CON ASFALTO EN CALIENTE (ASFALTO 5% 80-100)_ENTREGADO EN PLANTA</v>
          </cell>
          <cell r="D2745" t="str">
            <v>M3</v>
          </cell>
          <cell r="E2745">
            <v>432261</v>
          </cell>
          <cell r="F2745" t="str">
            <v>Actualización 2022 -I + MO 2023</v>
          </cell>
          <cell r="G2745">
            <v>432261</v>
          </cell>
        </row>
        <row r="2746">
          <cell r="B2746">
            <v>12298</v>
          </cell>
          <cell r="C2746" t="str">
            <v>Proyecto Intersección a Desnivel Autopista Sur (NQS) con Av. Bosa: TAPA DE SEGURIDAD Ø0.60m SEGÚN NP-013 EAAB (TAPAS PARA ACUEDUCTO ANEXO NP-013-8 ANEXO H)</v>
          </cell>
          <cell r="D2746" t="str">
            <v>UN</v>
          </cell>
          <cell r="E2746">
            <v>2370480</v>
          </cell>
          <cell r="F2746" t="str">
            <v>Actualización 2022 -I + MO 2023</v>
          </cell>
          <cell r="G2746">
            <v>2370480</v>
          </cell>
        </row>
        <row r="2747">
          <cell r="B2747">
            <v>12299</v>
          </cell>
          <cell r="C2747" t="str">
            <v>Proyecto Intersección a Desnivel Autopista Sur (NQS) con Av. Bosa: TANQUE + TAPA FILTRO ANAEROBICO 2000 LT NEGRO/TAPA ROJA</v>
          </cell>
          <cell r="D2747" t="str">
            <v>UN</v>
          </cell>
          <cell r="E2747">
            <v>1630879</v>
          </cell>
          <cell r="F2747" t="str">
            <v>Actualización 2022 -I + MO 2023</v>
          </cell>
          <cell r="G2747">
            <v>1630879</v>
          </cell>
        </row>
        <row r="2748">
          <cell r="B2748">
            <v>12300</v>
          </cell>
          <cell r="C2748" t="str">
            <v>Proyecto Intersección a Desnivel Autopista Sur (NQS) con Av. Bosa: CODO 90° BRIDADO, D 3" (DN80), ASTM A126, GALVANIZADO ASTM A123, GR. 65-45-12 CONEXIONES BRIDADAS ASME B16.42, RF, CLASE 150 LB</v>
          </cell>
          <cell r="D2748" t="str">
            <v>UN</v>
          </cell>
          <cell r="E2748">
            <v>273532</v>
          </cell>
          <cell r="F2748" t="str">
            <v>Actualización 2022 -I + MO 2023</v>
          </cell>
          <cell r="G2748">
            <v>273532</v>
          </cell>
        </row>
        <row r="2749">
          <cell r="B2749">
            <v>12301</v>
          </cell>
          <cell r="C2749" t="str">
            <v>Proyecto Intersección a Desnivel Autopista Sur (NQS) con Av. Bosa: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D2749" t="str">
            <v>ML</v>
          </cell>
          <cell r="E2749">
            <v>1612019</v>
          </cell>
          <cell r="F2749" t="str">
            <v>Actualización 2022 -I + MO 2023</v>
          </cell>
          <cell r="G2749">
            <v>1612019</v>
          </cell>
        </row>
        <row r="2750">
          <cell r="B2750">
            <v>12302</v>
          </cell>
          <cell r="C2750" t="str">
            <v>Proyecto Intersección a Desnivel Autopista Sur (NQS) con Av. Bosa: AISLADOR SÍSMICO CON NÚCLEO DE PLOMO (DIÁMETRO 1.20 m, DESPLAZAMIENTO MÁXIMO 150 mm Y CARGA AXIAL MÁXIMA 10000 kN).  INCLUYE ENSAYO DE CALIDAD LRB AL 20%</v>
          </cell>
          <cell r="D2750" t="str">
            <v>UN</v>
          </cell>
          <cell r="E2750">
            <v>97620644</v>
          </cell>
          <cell r="F2750" t="str">
            <v>Actualización 2022 -I + MO 2023</v>
          </cell>
          <cell r="G2750">
            <v>97620608</v>
          </cell>
        </row>
        <row r="2751">
          <cell r="B2751">
            <v>12303</v>
          </cell>
          <cell r="C2751" t="str">
            <v>Proyecto Intersección a Desnivel Autopista Sur (NQS) con Av. Bosa: CEMENTO EXPANSIVO</v>
          </cell>
          <cell r="D2751" t="str">
            <v>KG</v>
          </cell>
          <cell r="E2751">
            <v>4250</v>
          </cell>
          <cell r="F2751" t="str">
            <v>Actualización 2022 -I + MO 2023</v>
          </cell>
          <cell r="G2751">
            <v>4250</v>
          </cell>
        </row>
        <row r="2752">
          <cell r="B2752">
            <v>12304</v>
          </cell>
          <cell r="C2752" t="str">
            <v>Proyecto Intersección a Desnivel Autopista Sur (NQS) con Av. Bosa: ROBLE AUSTRALIANO H=1.5 (Incluye siembra, tierra, abono, transporte y tutor)</v>
          </cell>
          <cell r="D2752" t="str">
            <v>UN</v>
          </cell>
          <cell r="E2752">
            <v>74899</v>
          </cell>
          <cell r="F2752" t="str">
            <v>Actualización 2022 -I + MO 2023</v>
          </cell>
          <cell r="G2752">
            <v>74899</v>
          </cell>
        </row>
        <row r="2753">
          <cell r="B2753">
            <v>12305</v>
          </cell>
          <cell r="C2753" t="str">
            <v>Proyecto Intersección a Desnivel Autopista Sur (NQS) con Av. Bosa: CAUCHO TEQUENDAMA H=1.5 (Incluye siembra, tierra, abono, transporte y tutor)</v>
          </cell>
          <cell r="D2753" t="str">
            <v>UN</v>
          </cell>
          <cell r="E2753">
            <v>49365</v>
          </cell>
          <cell r="F2753" t="str">
            <v>Actualización 2022 -I + MO 2023</v>
          </cell>
          <cell r="G2753">
            <v>49365</v>
          </cell>
        </row>
        <row r="2754">
          <cell r="B2754">
            <v>12306</v>
          </cell>
          <cell r="C2754" t="str">
            <v>Proyecto Intersección a Desnivel Autopista Sur (NQS) con Av. Bosa: Tubo de acero de φ 16" con Extremos bridados con Empaque de Caucho, con revestimiento interior y recubrimiento exterior en mortero de cemento. Fabricado de conformidad con la Norma AWWA C200 apartir de Lámina ASTMA 36. L=6,00 m. Presión de Trabajo= 150 psi.</v>
          </cell>
          <cell r="D2754" t="str">
            <v>ML</v>
          </cell>
          <cell r="E2754">
            <v>733561</v>
          </cell>
          <cell r="F2754" t="str">
            <v>Actualización 2022 -I + MO 2023</v>
          </cell>
          <cell r="G2754">
            <v>733561</v>
          </cell>
        </row>
        <row r="2755">
          <cell r="B2755">
            <v>12307</v>
          </cell>
          <cell r="C2755" t="str">
            <v>Proyecto Intersección a Desnivel Autopista Sur (NQS) con Av. Bosa: Cinturón de Cierre en Acero φ16" revestido con Pintura Anticorrosiva. L=0,30m. Fabricado a partir de Lámina ASTM A 36 de Espesor 6mm. Presión de Trabajo = 150 psi.</v>
          </cell>
          <cell r="D2755" t="str">
            <v>UN</v>
          </cell>
          <cell r="E2755">
            <v>307766</v>
          </cell>
          <cell r="F2755" t="str">
            <v>Actualización 2022 -I + MO 2023</v>
          </cell>
          <cell r="G2755">
            <v>307766</v>
          </cell>
        </row>
        <row r="2756">
          <cell r="B2756">
            <v>12308</v>
          </cell>
          <cell r="C2756" t="str">
            <v>Proyecto Intersección a Desnivel Autopista Sur (NQS) con Av. Bosa: Niple en Acero φ12" con Brida. Revestimientos interior y Exterior en Mortero de Cemento. L=2.00m. Brida ANSI ASME B16.5 Clase150. Incluye Un Anillo Pasamuro fabricado apartir de Lámina ASTM A36. Presión de Trabajo = 150 psi.</v>
          </cell>
          <cell r="D2756" t="str">
            <v>UN</v>
          </cell>
          <cell r="E2756">
            <v>3726821</v>
          </cell>
          <cell r="F2756" t="str">
            <v>Actualización 2022 -I + MO 2023</v>
          </cell>
          <cell r="G2756">
            <v>3726820</v>
          </cell>
        </row>
        <row r="2757">
          <cell r="B2757">
            <v>12309</v>
          </cell>
          <cell r="C2757" t="str">
            <v>Proyecto Intersección a Desnivel Autopista Sur (NQS) con Av. Bosa: Cinturón de Cierre en Acero φ 24" revestido con Pintura Anticorrosiva. L=0,30m. Fabricado apartir de Lámina ASTM A 36 de Espesor 6mm. Presión de Trabajo = 150 psi.</v>
          </cell>
          <cell r="D2757" t="str">
            <v>UN</v>
          </cell>
          <cell r="E2757">
            <v>484809</v>
          </cell>
          <cell r="F2757" t="str">
            <v>Actualización 2022 -I + MO 2023</v>
          </cell>
          <cell r="G2757">
            <v>484809</v>
          </cell>
        </row>
        <row r="2758">
          <cell r="B2758">
            <v>12310</v>
          </cell>
          <cell r="C2758" t="str">
            <v>Proyecto Intersección a Desnivel Autopista Sur (NQS) con Av. Bosa: Cinturón de Cierre en Acero φ36" revestido con Pintura Anticorrosiva. L=0,30m. Fabricado apartir de Lámina ASTM A 36 de Espesor 6mm. Presión de Trabajo = 150 psi.</v>
          </cell>
          <cell r="D2758" t="str">
            <v>UN</v>
          </cell>
          <cell r="E2758">
            <v>659152</v>
          </cell>
          <cell r="F2758" t="str">
            <v>Actualización 2022 -I + MO 2023</v>
          </cell>
          <cell r="G2758">
            <v>659152</v>
          </cell>
        </row>
        <row r="2759">
          <cell r="B2759">
            <v>12311</v>
          </cell>
          <cell r="C2759" t="str">
            <v>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v>
          </cell>
          <cell r="D2759" t="str">
            <v>UN</v>
          </cell>
          <cell r="E2759">
            <v>11763854</v>
          </cell>
          <cell r="F2759" t="str">
            <v>Actualización 2022 -I + MO 2023</v>
          </cell>
          <cell r="G2759">
            <v>11763848</v>
          </cell>
        </row>
        <row r="2760">
          <cell r="B2760">
            <v>12312</v>
          </cell>
          <cell r="C2760" t="str">
            <v>Proyecto Intersección a Desnivel Autopista Sur (NQS) con Av. Bosa: Tee en Acero φ 36"xφ16"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v>
          </cell>
          <cell r="D2760" t="str">
            <v>UN</v>
          </cell>
          <cell r="E2760">
            <v>18008308</v>
          </cell>
          <cell r="F2760" t="str">
            <v>Actualización 2022 -I + MO 2023</v>
          </cell>
          <cell r="G2760">
            <v>18008304</v>
          </cell>
        </row>
        <row r="2761">
          <cell r="B2761">
            <v>12313</v>
          </cell>
          <cell r="C2761" t="str">
            <v>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v>
          </cell>
          <cell r="D2761" t="str">
            <v>UN</v>
          </cell>
          <cell r="E2761">
            <v>540313</v>
          </cell>
          <cell r="F2761" t="str">
            <v>Actualización 2022 -I + MO 2023</v>
          </cell>
          <cell r="G2761">
            <v>540313</v>
          </cell>
        </row>
        <row r="2762">
          <cell r="B2762">
            <v>12314</v>
          </cell>
          <cell r="C2762" t="str">
            <v>Proyecto Intersección a Desnivel Autopista Sur (NQS) con Av. Bosa: Compensador de dilatación de goma DN-400 con cuerpo en EPDM y refuerzo de nylon; con bridas giratorias zincadas en acero carbono taladradas según ASA 150 lbs. L= 130 mm.</v>
          </cell>
          <cell r="D2762" t="str">
            <v>UN</v>
          </cell>
          <cell r="E2762">
            <v>4769936</v>
          </cell>
          <cell r="F2762" t="str">
            <v>Actualización 2022 -I + MO 2023</v>
          </cell>
          <cell r="G2762">
            <v>4769936</v>
          </cell>
        </row>
        <row r="2763">
          <cell r="B2763">
            <v>12315</v>
          </cell>
          <cell r="C2763" t="str">
            <v>Proyecto Intersección a Desnivel Autopista Sur (NQS) con Av. Bosa: Envío Zamudio - Vizcaya (España) a Bogotá (Colombia) del Compensador de dilatación de goma DN-300 con cuerpo en EPDM y refuerzo de nylon; con bridas giratorias zincadas en acero carbono taladradas según ASA 150 lbs. L= 130 mm.</v>
          </cell>
          <cell r="D2763" t="str">
            <v>UN</v>
          </cell>
          <cell r="E2763">
            <v>1904083</v>
          </cell>
          <cell r="F2763" t="str">
            <v>Actualización 2022 -I + MO 2023</v>
          </cell>
          <cell r="G2763">
            <v>1904083</v>
          </cell>
        </row>
        <row r="2764">
          <cell r="B2764">
            <v>12316</v>
          </cell>
          <cell r="C2764" t="str">
            <v>Proyecto Intersección a Desnivel Autopista Sur (NQS) con Av. Bosa: ROBLE AUSTRALIANO H-1.5 (Incluye siembra, tierra, abono, transporte y tutor)</v>
          </cell>
          <cell r="D2764" t="str">
            <v>UN</v>
          </cell>
          <cell r="E2764">
            <v>74899</v>
          </cell>
          <cell r="F2764" t="str">
            <v>Actualización 2022 -I + MO 2023</v>
          </cell>
          <cell r="G2764">
            <v>74899</v>
          </cell>
        </row>
        <row r="2765">
          <cell r="B2765">
            <v>12317</v>
          </cell>
          <cell r="C2765" t="str">
            <v>Proyecto Intersección a Desnivel Autopista Sur (NQS) con Av. Bosa: CAUCHO TEQUENDAMA H- 1.5 (Incluye siembra, tierra, abono, transporte y tutor)</v>
          </cell>
          <cell r="D2765" t="str">
            <v>UN</v>
          </cell>
          <cell r="E2765">
            <v>49365</v>
          </cell>
          <cell r="F2765" t="str">
            <v>Actualización 2022 -I + MO 2023</v>
          </cell>
          <cell r="G2765">
            <v>49365</v>
          </cell>
        </row>
        <row r="2766">
          <cell r="B2766">
            <v>12318</v>
          </cell>
          <cell r="C2766" t="str">
            <v>Proyecto Intersección a Desnivel Autopista Sur (NQS) con Av. Bosa: VÁLVULA DE MARIPOSA Ø 16"A BRIDA - BRIDA (A) (150 PSI)</v>
          </cell>
          <cell r="D2766" t="str">
            <v>UN</v>
          </cell>
          <cell r="E2766">
            <v>4144916</v>
          </cell>
          <cell r="F2766" t="str">
            <v>Actualización 2022 -I + MO 2023</v>
          </cell>
          <cell r="G2766">
            <v>4144916</v>
          </cell>
        </row>
        <row r="2767">
          <cell r="B2767">
            <v>12319</v>
          </cell>
          <cell r="C2767" t="str">
            <v>BARRENO MANUAL HASTA 10M.  Incluye descripcion visual de estratos encontrados, lecturas de campo, SPT, Veleta, tipo y prof. muestras recuperadas, datos nivel freático</v>
          </cell>
          <cell r="D2767" t="str">
            <v>ML</v>
          </cell>
          <cell r="E2767">
            <v>101745</v>
          </cell>
          <cell r="F2767" t="str">
            <v>Actualización 2022 -I + MO 2023</v>
          </cell>
          <cell r="G2767">
            <v>101745</v>
          </cell>
        </row>
        <row r="2768">
          <cell r="B2768">
            <v>12320</v>
          </cell>
          <cell r="C2768" t="str">
            <v>PERFORACION MECANICA EN SUELO BLANDO DE 0 a 30m. Incluye descripción visual de estratos encontrados, lecturas de campo, SPT, Veleta, tipo y profundidad de las muestras recuperadas, datos nivel freático, muestras inalteradas en tubo Shelby y/o muestreador de pistón</v>
          </cell>
          <cell r="D2768" t="str">
            <v>ML</v>
          </cell>
          <cell r="E2768">
            <v>214200</v>
          </cell>
          <cell r="F2768" t="str">
            <v>Actualización 2022 -I + MO 2023</v>
          </cell>
          <cell r="G2768">
            <v>214200</v>
          </cell>
        </row>
        <row r="2769">
          <cell r="B2769">
            <v>12321</v>
          </cell>
          <cell r="C2769" t="str">
            <v>PERFORACION MECANICA EN SUELO BLANDO DE 0 a 50m. Incluye descripción visual de estratos encontrados, lecturas de campo, SPT, Veleta, tipo y profundidad de las muestras recuperadas, datos nivel freático, muestras inalteradas en tubo Shelby y/o muestreador de pistón</v>
          </cell>
          <cell r="D2769" t="str">
            <v>ML</v>
          </cell>
          <cell r="E2769">
            <v>267750</v>
          </cell>
          <cell r="F2769" t="str">
            <v>Actualización 2022 -I + MO 2023</v>
          </cell>
          <cell r="G2769">
            <v>267750</v>
          </cell>
        </row>
        <row r="2770">
          <cell r="B2770">
            <v>12322</v>
          </cell>
          <cell r="C2770" t="str">
            <v>PERFORACION MECANICA EN SUELO BLANDO mayor de 50m. Incluye descripción visual de estratos encontrados, lecturas de campo, SPT, Veleta, tipo y profundidad de las muestras recuperadas, datos nivel freático, muestras inalteradas en tubo Shelby y/o muestreador de pistón</v>
          </cell>
          <cell r="D2770" t="str">
            <v>ML</v>
          </cell>
          <cell r="E2770">
            <v>214200</v>
          </cell>
          <cell r="F2770" t="str">
            <v>Actualización 2022 -I + MO 2023</v>
          </cell>
          <cell r="G2770">
            <v>214200</v>
          </cell>
        </row>
        <row r="2771">
          <cell r="B2771">
            <v>12323</v>
          </cell>
          <cell r="C2771" t="str">
            <v>PERFORACION MECANICA EN SUELO DURO DE 0 a 10m.Incl recuperación continua muestras, descrip visual estratos encontrados, lecturas de campo, SPT, Veleta, tipo y profundidad de las muestras recuperadas, muestras inalteradas en tubo Shelby y/o muestreador de pistón.</v>
          </cell>
          <cell r="D2771" t="str">
            <v>ML</v>
          </cell>
          <cell r="E2771">
            <v>166600</v>
          </cell>
          <cell r="F2771" t="str">
            <v>Actualización 2022 -I + MO 2023</v>
          </cell>
          <cell r="G2771">
            <v>166600</v>
          </cell>
        </row>
        <row r="2772">
          <cell r="B2772">
            <v>12324</v>
          </cell>
          <cell r="C2772" t="str">
            <v>PERFORACION MECANICA EN SUELO DURO DE 0 a 30m.Incluye recuperación continua muestras, descripción visual estratos encontrados, lecturas de campo, SPT, Veleta de campo, tipo y profundidad de las muestras recuperadas, muestras inalteradas en tubo Shelby y/o muestreador de pistón.</v>
          </cell>
          <cell r="D2772" t="str">
            <v>ML</v>
          </cell>
          <cell r="E2772">
            <v>196350</v>
          </cell>
          <cell r="F2772" t="str">
            <v>Actualización 2022 -I + MO 2023</v>
          </cell>
          <cell r="G2772">
            <v>196350</v>
          </cell>
        </row>
        <row r="2773">
          <cell r="B2773">
            <v>12325</v>
          </cell>
          <cell r="C2773" t="str">
            <v>PERFORACION MECANICA EN SUELO DURO DE 0 a 50m.Incl recuperación continua muestras, descripción visual estratos encontrados, lecturas de campo, SPT, Veleta, tipo y profundidad de las muestras recuperadas, muestras inalteradas en tubo Shelby y/o muestreador de pistón</v>
          </cell>
          <cell r="D2773" t="str">
            <v>ML</v>
          </cell>
          <cell r="E2773">
            <v>238000</v>
          </cell>
          <cell r="F2773" t="str">
            <v>Actualización 2022 -I + MO 2023</v>
          </cell>
          <cell r="G2773">
            <v>238000</v>
          </cell>
        </row>
        <row r="2774">
          <cell r="B2774">
            <v>12326</v>
          </cell>
          <cell r="C2774" t="str">
            <v>PERFORACION MECANICA EN SUELO DURO mayor de 50m.Incl recuperación continua muestras, descrip visual estratos encontrados, lecturas de campo, SPT, Veleta, tipo y profundidad de las muestras recuperadas, muestras inalteradas en tubo Shelby y/o muestreador de pistón.</v>
          </cell>
          <cell r="D2774" t="str">
            <v>ML</v>
          </cell>
          <cell r="E2774">
            <v>357000</v>
          </cell>
          <cell r="F2774" t="str">
            <v>Actualización 2022 -I + MO 2023</v>
          </cell>
          <cell r="G2774">
            <v>357000</v>
          </cell>
        </row>
        <row r="2775">
          <cell r="B2775">
            <v>12327</v>
          </cell>
          <cell r="C2775" t="str">
            <v>PERFORACION MECANICA EN COLUVIÓN/ALUVIÓN DE 0 a 50m. Incluye recuperación continua muestras, descrip visual estratos encontrados, lecturas de campo, SPT, Veleta, tipo y profundidad de las muestras recuperadas</v>
          </cell>
          <cell r="D2775" t="str">
            <v>ML</v>
          </cell>
          <cell r="E2775">
            <v>535500</v>
          </cell>
          <cell r="F2775" t="str">
            <v>Actualización 2022 -I + MO 2023</v>
          </cell>
          <cell r="G2775">
            <v>535500</v>
          </cell>
        </row>
        <row r="2776">
          <cell r="B2776">
            <v>12328</v>
          </cell>
          <cell r="C2776" t="str">
            <v>PERFORACION MECANICA EN COLUVIÓN/ALUVIÓN mayor de 50m. Incluye recuperación continua muestras, descrip visual estratos encontrados, lecturas de campo, SPT, Veleta, tipo y profundidad de las muestras recuperadas</v>
          </cell>
          <cell r="D2776" t="str">
            <v>ML</v>
          </cell>
          <cell r="E2776">
            <v>499800</v>
          </cell>
          <cell r="F2776" t="str">
            <v>Actualización 2022 -I + MO 2023</v>
          </cell>
          <cell r="G2776">
            <v>499800</v>
          </cell>
        </row>
        <row r="2777">
          <cell r="B2777">
            <v>12329</v>
          </cell>
          <cell r="C2777" t="str">
            <v>ENSAYO DE REFRACCIÓN SISMICA</v>
          </cell>
          <cell r="D2777" t="str">
            <v>UN</v>
          </cell>
          <cell r="E2777">
            <v>2975000</v>
          </cell>
          <cell r="F2777" t="str">
            <v>Actualización 2022 -I + MO 2023</v>
          </cell>
          <cell r="G2777">
            <v>2975000</v>
          </cell>
        </row>
        <row r="2778">
          <cell r="B2778">
            <v>12330</v>
          </cell>
          <cell r="C2778" t="str">
            <v xml:space="preserve">ENSAYO REMI (Refraction Microtremors) </v>
          </cell>
          <cell r="D2778" t="str">
            <v>UN</v>
          </cell>
          <cell r="E2778">
            <v>2975000</v>
          </cell>
          <cell r="F2778" t="str">
            <v>Actualización 2022 -I + MO 2023</v>
          </cell>
          <cell r="G2778">
            <v>2975000</v>
          </cell>
        </row>
        <row r="2779">
          <cell r="B2779">
            <v>12331</v>
          </cell>
          <cell r="C2779" t="str">
            <v>ENSAYO MASW (Multichanel Analysis of Surface Waves). Determinación espesores estratos y velocidad de onda de corte</v>
          </cell>
          <cell r="D2779" t="str">
            <v>UN</v>
          </cell>
          <cell r="E2779">
            <v>4760000</v>
          </cell>
          <cell r="F2779" t="str">
            <v>Actualización 2022 -I + MO 2023</v>
          </cell>
          <cell r="G2779">
            <v>4760000</v>
          </cell>
        </row>
        <row r="2780">
          <cell r="B2780">
            <v>12332</v>
          </cell>
          <cell r="C2780" t="str">
            <v>ENSAYO DE COLUMNA RESONANTE</v>
          </cell>
          <cell r="D2780" t="str">
            <v>UN</v>
          </cell>
          <cell r="E2780">
            <v>1123600</v>
          </cell>
          <cell r="F2780" t="str">
            <v>Actualización 2022 -I + MO 2023</v>
          </cell>
          <cell r="G2780">
            <v>1123600</v>
          </cell>
        </row>
        <row r="2781">
          <cell r="B2781">
            <v>12333</v>
          </cell>
          <cell r="C2781" t="str">
            <v>ENSAYO TRIAXIAL CICLICO</v>
          </cell>
          <cell r="D2781" t="str">
            <v>UN</v>
          </cell>
          <cell r="E2781">
            <v>1328250</v>
          </cell>
          <cell r="F2781" t="str">
            <v>Actualización 2022 -I + MO 2023</v>
          </cell>
          <cell r="G2781">
            <v>1328250</v>
          </cell>
        </row>
        <row r="2782">
          <cell r="B2782">
            <v>12334</v>
          </cell>
          <cell r="C2782" t="str">
            <v>ENSAYO Piezoelectric Bender Element</v>
          </cell>
          <cell r="D2782" t="str">
            <v>UN</v>
          </cell>
          <cell r="E2782">
            <v>343000</v>
          </cell>
          <cell r="F2782" t="str">
            <v>Actualización 2022 -I + MO 2023</v>
          </cell>
          <cell r="G2782">
            <v>343000</v>
          </cell>
        </row>
        <row r="2783">
          <cell r="B2783">
            <v>12335</v>
          </cell>
          <cell r="C2783" t="str">
            <v>EXPANSIÓN CONTROLADA EN CONSOLIDOMETRO</v>
          </cell>
          <cell r="D2783" t="str">
            <v>UN</v>
          </cell>
          <cell r="E2783">
            <v>198000</v>
          </cell>
          <cell r="F2783" t="str">
            <v>Actualización 2022 -I + MO 2023</v>
          </cell>
          <cell r="G2783">
            <v>198000</v>
          </cell>
        </row>
        <row r="2784">
          <cell r="B2784">
            <v>12336</v>
          </cell>
          <cell r="C2784" t="str">
            <v>ENSAYO DE VELETA DE LABORATORIO</v>
          </cell>
          <cell r="D2784" t="str">
            <v>UN</v>
          </cell>
          <cell r="E2784">
            <v>49385</v>
          </cell>
          <cell r="F2784" t="str">
            <v>Actualización 2022 -I + MO 2023</v>
          </cell>
          <cell r="G2784">
            <v>49385</v>
          </cell>
        </row>
        <row r="2785">
          <cell r="B2785">
            <v>12337</v>
          </cell>
          <cell r="C2785" t="str">
            <v>PIEZOMETRO DE CABEZA ABIERTA TIPO CASAGRANDE, para medición de las fluctuaciones del nivel freático</v>
          </cell>
          <cell r="D2785" t="str">
            <v>ML</v>
          </cell>
          <cell r="E2785">
            <v>297500</v>
          </cell>
          <cell r="F2785" t="str">
            <v>Actualización 2022 -I + MO 2023</v>
          </cell>
          <cell r="G2785">
            <v>297500</v>
          </cell>
        </row>
        <row r="2786">
          <cell r="B2786">
            <v>12338</v>
          </cell>
          <cell r="C2786" t="str">
            <v>GEORADAR(GPR)- Ground Penetrating Radar. Señal electromagnética de alta frecuencia, barrido con antena. Detección de redes</v>
          </cell>
          <cell r="D2786" t="str">
            <v>UN</v>
          </cell>
          <cell r="E2786">
            <v>5355000</v>
          </cell>
          <cell r="F2786" t="str">
            <v>Actualización 2022 -I + MO 2023</v>
          </cell>
          <cell r="G2786">
            <v>5355000</v>
          </cell>
        </row>
        <row r="2787">
          <cell r="B2787">
            <v>12339</v>
          </cell>
          <cell r="C2787" t="str">
            <v>Estudios y Diseños proyectos de Valorización: APIQUE MANUAL HASTA 1.50m DE 0.50m X 0.50m - (Relleno y adecuación del sitio - incluye transporte.)</v>
          </cell>
          <cell r="D2787" t="str">
            <v>UN</v>
          </cell>
          <cell r="E2787">
            <v>297500</v>
          </cell>
          <cell r="F2787" t="str">
            <v>Actualización 2022 -I + MO 2023</v>
          </cell>
          <cell r="G2787">
            <v>297500</v>
          </cell>
        </row>
        <row r="2788">
          <cell r="B2788">
            <v>12340</v>
          </cell>
          <cell r="C2788" t="str">
            <v>Estudios y Diseños proyectos de Valorización: APIQUE MANUAL EN ZONA DURA DE 0,65m x 0,65m x1,5m (Incluye demolición, excavación, recuperación de muestras alteradas e inalteradas, reparación con base granular y mezcla en frío e=0,10m) - Horario Nocturno</v>
          </cell>
          <cell r="D2788" t="str">
            <v>UN</v>
          </cell>
          <cell r="E2788">
            <v>678577</v>
          </cell>
          <cell r="F2788" t="str">
            <v>Actualización 2022 -I + MO 2023</v>
          </cell>
          <cell r="G2788">
            <v>678577</v>
          </cell>
        </row>
        <row r="2789">
          <cell r="B2789">
            <v>12341</v>
          </cell>
          <cell r="C2789" t="str">
            <v>MARCO Y TAPA PARA CAJA DE INSPECCION CODENSA CS290</v>
          </cell>
          <cell r="D2789" t="str">
            <v>UN</v>
          </cell>
          <cell r="E2789">
            <v>2298747</v>
          </cell>
          <cell r="F2789" t="str">
            <v>Actualización 2022 -I + MO 2023</v>
          </cell>
          <cell r="G2789">
            <v>2298746</v>
          </cell>
        </row>
        <row r="2790">
          <cell r="B2790">
            <v>12342</v>
          </cell>
          <cell r="C2790" t="str">
            <v>PROYECTO CONSTRUCCIÓN DE LA AVENIDA BOYACÁ (AK 72) CÁMARA GRP P271 TIPO II (0°) DN ENTRADA 2000 DN SALIDA 2000 (BL1+BL2=2250 MM) DN CHIMENEA  1200 (H=1550 MM), INCLUYE ESCALERA Y ACCESORIOS, NO INCLUYE TRANSPORTE NI TUBERÍA. SUMINISTRO</v>
          </cell>
          <cell r="D2790" t="str">
            <v>UN</v>
          </cell>
          <cell r="E2790">
            <v>30681868</v>
          </cell>
          <cell r="F2790" t="str">
            <v>Actualización 2022 -I + MO 2023</v>
          </cell>
          <cell r="G2790">
            <v>30681856</v>
          </cell>
        </row>
        <row r="2791">
          <cell r="B2791">
            <v>12343</v>
          </cell>
          <cell r="C2791" t="str">
            <v>PROYECTO CONSTRUCCIÓN DE LA AVENIDA BOYACÁ (AK 72) CÁMARA GRP P2 TIPO II (1°-30°) DN ENTRADA 2000 DN SALIDA 2000 (BL1+BL2=3200 MM) DN CHIMENEA  1200 (H=1550 MM), INCLUYE ESCALERA Y ACCESORIOS, NO  INCLUYE TRANSPORTE NI TUBERÍA. SUMINISTRO.</v>
          </cell>
          <cell r="D2791" t="str">
            <v>UN</v>
          </cell>
          <cell r="E2791">
            <v>37512370</v>
          </cell>
          <cell r="F2791" t="str">
            <v>Actualización 2022 -I + MO 2023</v>
          </cell>
          <cell r="G2791">
            <v>37512352</v>
          </cell>
        </row>
        <row r="2792">
          <cell r="B2792">
            <v>12344</v>
          </cell>
          <cell r="C2792" t="str">
            <v>PROYECTO CONSTRUCCIÓN DE LA AVENIDA BOYACÁ (AK 72) CÁMARA GRP P70 TIPO II (31°-60°) DN ENTRADA 2000 DN SALIDA 2000 (BL1+BL2=3800 MM) DN CHIMENEA  1200 (H=1550 MM), INCLUYE ESCALERA Y ACCESORIOS, NO INCLUYE TRANSPORTE NI TUBERÍA. SUMINISTRO</v>
          </cell>
          <cell r="D2792" t="str">
            <v>UN</v>
          </cell>
          <cell r="E2792">
            <v>41716584</v>
          </cell>
          <cell r="F2792" t="str">
            <v>Actualización 2022 -I + MO 2023</v>
          </cell>
          <cell r="G2792">
            <v>41716576</v>
          </cell>
        </row>
        <row r="2793">
          <cell r="B2793">
            <v>12345</v>
          </cell>
          <cell r="C2793" t="str">
            <v>ALQUILER SOPLETE GAS 2,5 CM BOQUILLA DIÁMETRO CON GATILLO QUEMADOR DISCOVER</v>
          </cell>
          <cell r="D2793" t="str">
            <v>UN/DIA</v>
          </cell>
          <cell r="E2793">
            <v>10863</v>
          </cell>
          <cell r="F2793" t="str">
            <v>Actualización 2022 -I + MO 2023</v>
          </cell>
          <cell r="G2793">
            <v>10863</v>
          </cell>
        </row>
        <row r="2794">
          <cell r="B2794">
            <v>12346</v>
          </cell>
          <cell r="C2794" t="str">
            <v>RECARGA DE CILINDRO DE GAS 40 LB</v>
          </cell>
          <cell r="D2794" t="str">
            <v>UN</v>
          </cell>
          <cell r="E2794">
            <v>81635</v>
          </cell>
          <cell r="F2794" t="str">
            <v>Actualización 2022 -I + MO 2023</v>
          </cell>
          <cell r="G2794">
            <v>81635</v>
          </cell>
        </row>
        <row r="2795">
          <cell r="B2795">
            <v>12347</v>
          </cell>
          <cell r="C2795" t="str">
            <v>MANTO ASFÁLTICO IMPERMEABILIZANTE HDPE + FP 250</v>
          </cell>
          <cell r="D2795" t="str">
            <v>ROLLO</v>
          </cell>
          <cell r="E2795">
            <v>285576</v>
          </cell>
          <cell r="F2795" t="str">
            <v>Actualización 2022 -I + MO 2023</v>
          </cell>
          <cell r="G2795">
            <v>285576</v>
          </cell>
        </row>
        <row r="2796">
          <cell r="B2796">
            <v>12348</v>
          </cell>
          <cell r="C2796" t="str">
            <v>EMULSIÓN ASFÁLTICA IMPERMEABILIZANTE ED-9 - Impermeabilización y reparación de humedad. (Tambor de 55 galones)</v>
          </cell>
          <cell r="D2796" t="str">
            <v>GLN</v>
          </cell>
          <cell r="E2796">
            <v>642600</v>
          </cell>
          <cell r="F2796" t="str">
            <v>Actualización 2022 -I + MO 2023</v>
          </cell>
          <cell r="G2796">
            <v>642600</v>
          </cell>
        </row>
        <row r="2797">
          <cell r="B2797">
            <v>12349</v>
          </cell>
          <cell r="C2797" t="str">
            <v>COPA T11 4X2 PULG GRAMOS 24 DESBASTE CARBONO</v>
          </cell>
          <cell r="D2797" t="str">
            <v>UN</v>
          </cell>
          <cell r="E2797">
            <v>45432</v>
          </cell>
          <cell r="F2797" t="str">
            <v>Actualización 2022 -I + MO 2023</v>
          </cell>
          <cell r="G2797">
            <v>45432</v>
          </cell>
        </row>
        <row r="2798">
          <cell r="B2798">
            <v>12350</v>
          </cell>
          <cell r="C2798" t="str">
            <v>ANDAMIO CERTIFICADO MULTIDIRECCIONAL, 1 TORRE, SECCIÓN  DE 1.4 X 1.4 M, ALTURA DE ANDAMIO 3 M</v>
          </cell>
          <cell r="D2798" t="str">
            <v>DIA</v>
          </cell>
          <cell r="E2798">
            <v>15765</v>
          </cell>
          <cell r="F2798" t="str">
            <v>Actualización 2022 -I + MO 2023</v>
          </cell>
          <cell r="G2798">
            <v>15765</v>
          </cell>
        </row>
        <row r="2799">
          <cell r="B2799">
            <v>12351</v>
          </cell>
          <cell r="C2799" t="str">
            <v>TEJIDO DE FIBRA DE CARBONO PARA REFORZAMIENTO ESTRUCTURAL. Rollo de 50cm x 100M</v>
          </cell>
          <cell r="D2799" t="str">
            <v>ROLLO</v>
          </cell>
          <cell r="E2799">
            <v>12252126</v>
          </cell>
          <cell r="F2799" t="str">
            <v>Actualización 2022 -I + MO 2023</v>
          </cell>
          <cell r="G2799">
            <v>12252120</v>
          </cell>
        </row>
        <row r="2800">
          <cell r="B2800">
            <v>12352</v>
          </cell>
          <cell r="C2800" t="str">
            <v>MORTERO SIN CONTRACCIÓN PARA ANCLAJES Y RELLENOS DE PRECISIÓN</v>
          </cell>
          <cell r="D2800" t="str">
            <v>BULTO</v>
          </cell>
          <cell r="E2800">
            <v>150900</v>
          </cell>
          <cell r="F2800" t="str">
            <v>Actualización 2022 -I + MO 2023</v>
          </cell>
          <cell r="G2800">
            <v>150900</v>
          </cell>
        </row>
        <row r="2801">
          <cell r="B2801">
            <v>12353</v>
          </cell>
          <cell r="C2801" t="str">
            <v>APOYO ELASTOMÉRICO D60 400MM X 69MM CON 5 PLATINAS DE REFUERZO INTERNO</v>
          </cell>
          <cell r="D2801" t="str">
            <v>UN</v>
          </cell>
          <cell r="E2801">
            <v>963900</v>
          </cell>
          <cell r="F2801" t="str">
            <v>Actualización 2022 -I + MO 2023</v>
          </cell>
          <cell r="G2801">
            <v>963900</v>
          </cell>
        </row>
        <row r="2802">
          <cell r="B2802">
            <v>12355</v>
          </cell>
          <cell r="C2802" t="str">
            <v>ANDAMIO CERTIFICADO MULTIDIRECCIONAL, 1 TORRE, SECCIÓN  DE 1.4 X 1.4 M, ALTURA DE ANDAMIO 4 M</v>
          </cell>
          <cell r="D2802" t="str">
            <v>DIA</v>
          </cell>
          <cell r="E2802">
            <v>22003</v>
          </cell>
          <cell r="F2802" t="str">
            <v>Actualización 2022 -I + MO 2023</v>
          </cell>
          <cell r="G2802">
            <v>22003</v>
          </cell>
        </row>
        <row r="2803">
          <cell r="B2803">
            <v>12356</v>
          </cell>
          <cell r="C2803" t="str">
            <v>LÁMINA HR 8mm x 20"A588 GR B/A709 GR 50/W</v>
          </cell>
          <cell r="D2803" t="str">
            <v>KG</v>
          </cell>
          <cell r="E2803">
            <v>6962</v>
          </cell>
          <cell r="F2803" t="str">
            <v>Actualización 2022 -I + MO 2023</v>
          </cell>
          <cell r="G2803">
            <v>6962</v>
          </cell>
        </row>
        <row r="2804">
          <cell r="B2804">
            <v>12357</v>
          </cell>
          <cell r="C2804" t="str">
            <v>BOTIQUIN TIPO A DOTADO PORTATIL</v>
          </cell>
          <cell r="D2804" t="str">
            <v>UN</v>
          </cell>
          <cell r="E2804">
            <v>88000</v>
          </cell>
          <cell r="F2804" t="str">
            <v>Actualización 2022 -I + MO 2023</v>
          </cell>
          <cell r="G2804">
            <v>88000</v>
          </cell>
        </row>
        <row r="2805">
          <cell r="B2805">
            <v>12358</v>
          </cell>
          <cell r="C2805" t="str">
            <v xml:space="preserve">APOYOS DE NEOPRENO DE 500mm x 400mm x 50mm Dureza 60. Con refuerzo de 2 láminas de 1/4" </v>
          </cell>
          <cell r="D2805" t="str">
            <v>UN</v>
          </cell>
          <cell r="E2805">
            <v>702100</v>
          </cell>
          <cell r="F2805" t="str">
            <v>Actualización 2022 -I + MO 2023</v>
          </cell>
          <cell r="G2805">
            <v>702100</v>
          </cell>
        </row>
        <row r="2806">
          <cell r="B2806">
            <v>12359</v>
          </cell>
          <cell r="C2806" t="str">
            <v>Ejecución de las obras y actividades complementarias para el reforzamiento estructural de puentes vehiculares en Bogotá D.C. Grupo C - VÁLVULA TIPO MARIPOSA DOBLE EXCENTRICIDAD SIN ACTUADOR 150PSI DE Ø20"</v>
          </cell>
          <cell r="D2806" t="str">
            <v>UN</v>
          </cell>
          <cell r="E2806">
            <v>27206489</v>
          </cell>
          <cell r="F2806" t="str">
            <v>Actualización 2022 -I + MO 2023</v>
          </cell>
          <cell r="G2806">
            <v>27206480</v>
          </cell>
        </row>
        <row r="2807">
          <cell r="B2807">
            <v>12360</v>
          </cell>
          <cell r="C2807" t="str">
            <v>Ejecución de las obras y actividades complementarias para el reforzamiento estructural de puentes vehiculares en Bogotá D.C. Grupo C - CODO EN ACERO Ø 20" ENTRE 67½° Y 90° CON UNIONES ESPIGO - CAMPANA CON EMPAQUE DE CAUCHO, CON REVESTIMIENTO INTERIOR Y RECUBRIMIENTO EXTERIOR EN MORTERO DE CEMENTO L=1.50M X 1.50M. PRESIÓN DE TRABAJO =150PSI</v>
          </cell>
          <cell r="D2807" t="str">
            <v>UN</v>
          </cell>
          <cell r="E2807">
            <v>6580224</v>
          </cell>
          <cell r="F2807" t="str">
            <v>Actualización 2022 -I + MO 2023</v>
          </cell>
          <cell r="G2807">
            <v>6580224</v>
          </cell>
        </row>
        <row r="2808">
          <cell r="B2808">
            <v>12361</v>
          </cell>
          <cell r="C2808" t="str">
            <v>Ejecución de las obras y actividades complementarias para el reforzamiento estructural de puentes vehiculares en Bogotá D.C. Grupo C. REDUCCIÓN EN ACERO Ø 24" x 20" CON ESPIGO Ø 24" Y CAMPANA Ø 16, REVESTIDA INTERIOR Y EXTERIOR CON MORTERO CEMENTO. L= 0.54m PRESIÓN DE TRABAJO= 150 PSI</v>
          </cell>
          <cell r="D2808" t="str">
            <v>UN</v>
          </cell>
          <cell r="E2808">
            <v>4401453</v>
          </cell>
          <cell r="F2808" t="str">
            <v>Actualización 2022 -I + MO 2023</v>
          </cell>
          <cell r="G2808">
            <v>4401452</v>
          </cell>
        </row>
        <row r="2809">
          <cell r="B2809">
            <v>12362</v>
          </cell>
          <cell r="C2809" t="str">
            <v>Ejecución de las obras y actividades complementarias para el reforzamiento estructural de puentes vehiculares en Bogotá D.C. Grupo C: IZAJE DE VIGA PARA REEMPLAZO DE APOYOS DE NEOPRENO, CON SISTEMA HIDRÁULICO SINCRÓNICO</v>
          </cell>
          <cell r="D2809" t="str">
            <v>UN</v>
          </cell>
          <cell r="E2809">
            <v>4076000</v>
          </cell>
          <cell r="F2809" t="str">
            <v>Actualización 2022 -I + MO 2023</v>
          </cell>
          <cell r="G2809">
            <v>4076000</v>
          </cell>
        </row>
        <row r="2810">
          <cell r="B2810">
            <v>12363</v>
          </cell>
          <cell r="C2810" t="str">
            <v>Pretil metálico PMH-13</v>
          </cell>
          <cell r="D2810" t="str">
            <v>ML</v>
          </cell>
          <cell r="E2810">
            <v>1551649</v>
          </cell>
          <cell r="F2810" t="str">
            <v>Actualización 2022 -I + MO 2023</v>
          </cell>
          <cell r="G2810">
            <v>1551649</v>
          </cell>
        </row>
        <row r="2811">
          <cell r="B2811">
            <v>12364</v>
          </cell>
          <cell r="C2811" t="str">
            <v>REFORZAMIENTO PUENTES VEHICULARES SOBRE LA AV CIUDAD DE QUITO Y CENTENARIO -CTO 1436 DE 2017, SIKADUR - 35 Hi_Mod LV</v>
          </cell>
          <cell r="D2811" t="str">
            <v>KG</v>
          </cell>
          <cell r="E2811">
            <v>173712</v>
          </cell>
          <cell r="F2811" t="str">
            <v>Actualización 2022 -I + MO 2023</v>
          </cell>
          <cell r="G2811">
            <v>173712</v>
          </cell>
        </row>
        <row r="2812">
          <cell r="B2812">
            <v>12365</v>
          </cell>
          <cell r="C2812" t="str">
            <v>REFORZAMIENTO PUENTES VEHICULARES SOBRE LA AV CIUDAD DE QUITO Y CENTENARIO -CTO 1436 DE 2017, SIKACOLOR 555W</v>
          </cell>
          <cell r="D2812" t="str">
            <v>KG</v>
          </cell>
          <cell r="E2812">
            <v>40425</v>
          </cell>
          <cell r="F2812" t="str">
            <v>Actualización 2022 -I + MO 2023</v>
          </cell>
          <cell r="G2812">
            <v>40425</v>
          </cell>
        </row>
        <row r="2813">
          <cell r="B2813">
            <v>12366</v>
          </cell>
          <cell r="C2813" t="str">
            <v>REFORZAMIENTO PUENTES VEHICULARES SOBRE LA AV CIUDAD DE QUITO Y CENTENARIO -CTO 1436 DE 2017, Rehabilitación de conducciones mediante la tecnología Spiral Wound Lining pvc (SWL) diámetro 14”. (Incluye materiales, lavado e inspección diagnóstica  con CCTV  previa y posterior a la rehablitación y máximo 5 cortes con robot cortador)</v>
          </cell>
          <cell r="D2813" t="str">
            <v>ML</v>
          </cell>
          <cell r="E2813">
            <v>1793167</v>
          </cell>
          <cell r="F2813" t="str">
            <v>Actualización 2022 -I + MO 2023</v>
          </cell>
          <cell r="G2813">
            <v>1793167</v>
          </cell>
        </row>
        <row r="2814">
          <cell r="B2814">
            <v>12367</v>
          </cell>
          <cell r="C2814" t="str">
            <v>REFORZAMIENTO PUENTES VEHICULARES SOBRE LA AV CIUDAD DE QUITO Y CENTENARIO -CTO 1436 DE 2017, Rehabilitación de conducciones mediante la tecnología Spiral Wound Lining pvc (SWL) diámetro 18”. (Incluye materiales, lavado e inspección diagnóstica  con CCTV  previa y posterior a la rehablitación y máximo 5 cortes con robot cortador)</v>
          </cell>
          <cell r="D2814" t="str">
            <v>ML</v>
          </cell>
          <cell r="E2814">
            <v>2069383</v>
          </cell>
          <cell r="F2814" t="str">
            <v>Actualización 2022 -I + MO 2023</v>
          </cell>
          <cell r="G2814">
            <v>2069383</v>
          </cell>
        </row>
        <row r="2815">
          <cell r="B2815">
            <v>12368</v>
          </cell>
          <cell r="C2815" t="str">
            <v>REFORZAMIENTO PUENTES VEHICULARES SOBRE LA AV CIUDAD DE QUITO Y CENTENARIO -CTO 1436 DE 2017, CESPEDONES</v>
          </cell>
          <cell r="D2815" t="str">
            <v>M2</v>
          </cell>
          <cell r="E2815">
            <v>3100</v>
          </cell>
          <cell r="F2815" t="str">
            <v>Actualización 2022 -I + MO 2023</v>
          </cell>
          <cell r="G2815">
            <v>3100</v>
          </cell>
        </row>
        <row r="2816">
          <cell r="B2816">
            <v>12369</v>
          </cell>
          <cell r="C2816" t="str">
            <v>REFORZAMIENTO PUENTES VEHICULARES SOBRE LA AV CIUDAD DE QUITO Y CENTENARIO -CTO 1436 DE 2017, TORONES POSTENSADOS PARA REFORZAMIENTO EXTERNO DE 1/2" TENSIONADO 16,9 TON. SUMINISTRO E INSTALACIÓN, TENSIONAMIENTO, MANO DE OBRA, EQUIPOS EN GENERAL.</v>
          </cell>
          <cell r="D2816" t="str">
            <v>ML</v>
          </cell>
          <cell r="E2816">
            <v>17816</v>
          </cell>
          <cell r="F2816" t="str">
            <v>Actualización 2022 -I + MO 2023</v>
          </cell>
          <cell r="G2816">
            <v>17816</v>
          </cell>
        </row>
        <row r="2817">
          <cell r="B2817">
            <v>12370</v>
          </cell>
          <cell r="C2817" t="str">
            <v>REFORZAMIENTO PUENTES VEHICULARES SOBRE LA AV CIUDAD DE QUITO Y CENTENARIO -CTO 1436 DE 2017, TORON Ø 5/8" ADHERIDO ASTM 416, GRADO 270K, baja relación (vigas nuevas)</v>
          </cell>
          <cell r="D2817" t="str">
            <v>ML</v>
          </cell>
          <cell r="E2817">
            <v>11545</v>
          </cell>
          <cell r="F2817" t="str">
            <v>Actualización 2022 -I + MO 2023</v>
          </cell>
          <cell r="G2817">
            <v>11545</v>
          </cell>
        </row>
        <row r="2818">
          <cell r="B2818">
            <v>12371</v>
          </cell>
          <cell r="C2818" t="str">
            <v>REFORZAMIENTO PUENTES VEHICULARES SOBRE LA AV CIUDAD DE QUITO Y CENTENARIO -CTO 1436 DE 2017, TEE HD EXTREMO LISO 20" x 20" (500X500mm)</v>
          </cell>
          <cell r="D2818" t="str">
            <v>UN</v>
          </cell>
          <cell r="E2818">
            <v>8449000</v>
          </cell>
          <cell r="F2818" t="str">
            <v>Actualización 2022 -I + MO 2023</v>
          </cell>
          <cell r="G2818">
            <v>8449000</v>
          </cell>
        </row>
        <row r="2819">
          <cell r="B2819">
            <v>12372</v>
          </cell>
          <cell r="C2819" t="str">
            <v>REFORZAMIENTO PUENTES VEHICULARES SOBRE LA AV CIUDAD DE QUITO Y CENTENARIO -CTO 1436 DE 2017, VALVULA PURGA D = 4"</v>
          </cell>
          <cell r="D2819" t="str">
            <v>UN</v>
          </cell>
          <cell r="E2819">
            <v>912580</v>
          </cell>
          <cell r="F2819" t="str">
            <v>Actualización 2022 -I + MO 2023</v>
          </cell>
          <cell r="G2819">
            <v>912580</v>
          </cell>
        </row>
        <row r="2820">
          <cell r="B2820">
            <v>12373</v>
          </cell>
          <cell r="C2820" t="str">
            <v>CONCRETO MR45 (350 Kg/cm2) ACELERADO 7 DÍAS</v>
          </cell>
          <cell r="D2820" t="str">
            <v>M3</v>
          </cell>
          <cell r="E2820">
            <v>478266</v>
          </cell>
          <cell r="F2820" t="str">
            <v>Actualización 2022 -I + MO 2023</v>
          </cell>
          <cell r="G2820">
            <v>478266</v>
          </cell>
        </row>
        <row r="2821">
          <cell r="B2821">
            <v>12374</v>
          </cell>
          <cell r="C2821" t="str">
            <v>MORTERO IMPERMEABLE PARA REPARACIONES ESTRUCTURALES MODIFICADO CON RESINA ACRÍLICA DE DOS COMPONENTES</v>
          </cell>
          <cell r="D2821" t="str">
            <v>KG</v>
          </cell>
          <cell r="E2821">
            <v>7316</v>
          </cell>
          <cell r="F2821" t="str">
            <v>Actualización 2022 -I + MO 2023</v>
          </cell>
          <cell r="G2821">
            <v>7316</v>
          </cell>
        </row>
        <row r="2822">
          <cell r="B2822">
            <v>12375</v>
          </cell>
          <cell r="C2822" t="str">
            <v>CODO EN ACERO Ø24" ENTRE 67 1/2° Y 90° JUNTA ESPIGO Y CAMPANA, CON EMPAQUE DE CAUCHO, CON REVEST.INT. Y RECUBR. EXT. EN MORTERO DE CEMENTO. L= 1.65m x 1.65m</v>
          </cell>
          <cell r="D2822" t="str">
            <v>UN</v>
          </cell>
          <cell r="E2822">
            <v>8994957</v>
          </cell>
          <cell r="F2822" t="str">
            <v>Actualización 2022 -I + MO 2023</v>
          </cell>
          <cell r="G2822">
            <v>8994952</v>
          </cell>
        </row>
        <row r="2823">
          <cell r="B2823">
            <v>12376</v>
          </cell>
          <cell r="C2823" t="str">
            <v>TAPON DE ACERO 16" SOLDADO</v>
          </cell>
          <cell r="D2823" t="str">
            <v>UN</v>
          </cell>
          <cell r="E2823">
            <v>442014</v>
          </cell>
          <cell r="F2823" t="str">
            <v>Actualización 2022 -I + MO 2023</v>
          </cell>
          <cell r="G2823">
            <v>442014</v>
          </cell>
        </row>
        <row r="2824">
          <cell r="B2824">
            <v>12377</v>
          </cell>
          <cell r="C2824" t="str">
            <v>REDUCCIÓN EN ACERO Ø 20" x 16" CON ESPIGO Ø 20" Y CAMPANA Ø 16, REVESTIDA INTERIOR Y EXTERIOR CON MORTERO CEMENTO. L= 0.58m PRESIÓN DE TRABAJO= 150 PSI</v>
          </cell>
          <cell r="D2824" t="str">
            <v>UN</v>
          </cell>
          <cell r="E2824">
            <v>2935020</v>
          </cell>
          <cell r="F2824" t="str">
            <v>Actualización 2022 -I + MO 2023</v>
          </cell>
          <cell r="G2824">
            <v>2935020</v>
          </cell>
        </row>
        <row r="2825">
          <cell r="B2825">
            <v>12378</v>
          </cell>
          <cell r="C2825" t="str">
            <v>Proyecto factibilidad, estudios y diseños para la construcción de los puntos inestables de la vía Bogotá - La Calera: CONCRETO CELULAR DE 1500 psi 28 días. Incluye servicio de Autobomba</v>
          </cell>
          <cell r="D2825" t="str">
            <v>M3</v>
          </cell>
          <cell r="E2825">
            <v>403609</v>
          </cell>
          <cell r="F2825" t="str">
            <v>Actualización 2022 -I + MO 2023</v>
          </cell>
          <cell r="G2825">
            <v>403609</v>
          </cell>
        </row>
        <row r="2826">
          <cell r="B2826">
            <v>12379</v>
          </cell>
          <cell r="C2826" t="str">
            <v>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v>
          </cell>
          <cell r="D2826" t="str">
            <v>GLB</v>
          </cell>
          <cell r="E2826">
            <v>53265610</v>
          </cell>
          <cell r="F2826" t="str">
            <v>Actualización 2022 -I + MO 2023</v>
          </cell>
          <cell r="G2826">
            <v>53265600</v>
          </cell>
        </row>
        <row r="2827">
          <cell r="B2827">
            <v>12380</v>
          </cell>
          <cell r="C2827" t="str">
            <v>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v>
          </cell>
          <cell r="D2827" t="str">
            <v>UN</v>
          </cell>
          <cell r="E2827">
            <v>279888</v>
          </cell>
          <cell r="F2827" t="str">
            <v>Actualización 2022 -I + MO 2023</v>
          </cell>
          <cell r="G2827">
            <v>279888</v>
          </cell>
        </row>
        <row r="2828">
          <cell r="B2828">
            <v>12381</v>
          </cell>
          <cell r="C2828" t="str">
            <v>MEZCLA ASFÁLTICA EN CALIENTE TIPO MS 20 CON ADICIÓN DE FIBRA SINTÉTICA DE ALTA RESISTENCIA (ARAMIDA Y POLIOLEFINA). ENTREGADA EN PLANTA</v>
          </cell>
          <cell r="D2828" t="str">
            <v>M3</v>
          </cell>
          <cell r="E2828">
            <v>618464</v>
          </cell>
          <cell r="F2828" t="str">
            <v>Actualización 2022 -I + MO 2023</v>
          </cell>
          <cell r="G2828">
            <v>618464</v>
          </cell>
        </row>
        <row r="2829">
          <cell r="B2829">
            <v>12382</v>
          </cell>
          <cell r="C2829" t="str">
            <v>MICROFIBRA DE POLIPROPILENO PARA CONCRETO Y MORTERO CON PLASTIFICANTE EN POLVO</v>
          </cell>
          <cell r="D2829" t="str">
            <v>KG</v>
          </cell>
          <cell r="E2829">
            <v>29833</v>
          </cell>
          <cell r="F2829" t="str">
            <v>Actualización 2022 -I + MO 2023</v>
          </cell>
          <cell r="G2829">
            <v>29833</v>
          </cell>
        </row>
        <row r="2830">
          <cell r="B2830">
            <v>12383</v>
          </cell>
          <cell r="C2830" t="str">
            <v>JUNTA DE DILATACIÓN ELASTOMÉRICA 160 MOVIMIENTO 160mm+/-80mm</v>
          </cell>
          <cell r="D2830" t="str">
            <v>ML</v>
          </cell>
          <cell r="E2830">
            <v>1148350</v>
          </cell>
          <cell r="F2830" t="str">
            <v>Actualización 2022 -I + MO 2023</v>
          </cell>
          <cell r="G2830">
            <v>1148350</v>
          </cell>
        </row>
        <row r="2831">
          <cell r="B2831">
            <v>12384</v>
          </cell>
          <cell r="C2831" t="str">
            <v>JUNTA DE DILATACIÓN ELASTOMÉRICA 230 MOVIMIENTO 230mm+/-115mm</v>
          </cell>
          <cell r="D2831" t="str">
            <v>ML</v>
          </cell>
          <cell r="E2831">
            <v>2679126</v>
          </cell>
          <cell r="F2831" t="str">
            <v>Actualización 2022 -I + MO 2023</v>
          </cell>
          <cell r="G2831">
            <v>2679126</v>
          </cell>
        </row>
        <row r="2832">
          <cell r="B2832">
            <v>12386</v>
          </cell>
          <cell r="C2832" t="str">
            <v>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D2832" t="str">
            <v>ML</v>
          </cell>
          <cell r="E2832">
            <v>2298790</v>
          </cell>
          <cell r="F2832" t="str">
            <v>Actualización 2022 -I + MO 2023</v>
          </cell>
          <cell r="G2832">
            <v>2298790</v>
          </cell>
        </row>
        <row r="2833">
          <cell r="B2833">
            <v>12387</v>
          </cell>
          <cell r="C2833" t="str">
            <v>Ampliacion puente vehicular calle 153 por Autonorte - Ecomuro 40x40x20 cm Mamposteria</v>
          </cell>
          <cell r="D2833" t="str">
            <v>UN</v>
          </cell>
          <cell r="E2833">
            <v>10115</v>
          </cell>
          <cell r="F2833" t="str">
            <v>Actualización 2022 -I + MO 2023</v>
          </cell>
          <cell r="G2833">
            <v>10115</v>
          </cell>
        </row>
        <row r="2834">
          <cell r="B2834">
            <v>12388</v>
          </cell>
          <cell r="C2834" t="str">
            <v>Ampliacion puente vehicular calle 153 por Autonorte - Lamina súper T formaleta 1200 x 1600 x 15 mm</v>
          </cell>
          <cell r="D2834" t="str">
            <v>M2</v>
          </cell>
          <cell r="E2834">
            <v>22427</v>
          </cell>
          <cell r="F2834" t="str">
            <v>Actualización 2022 -I + MO 2023</v>
          </cell>
          <cell r="G2834">
            <v>22427</v>
          </cell>
        </row>
        <row r="2835">
          <cell r="B2835">
            <v>12389</v>
          </cell>
          <cell r="C2835" t="str">
            <v>Ampliacion puente vehicular calle 153 por Autonorte - Pruebas PIT a pilotes de 0.50-0.60m de diámetro</v>
          </cell>
          <cell r="D2835" t="str">
            <v>UN</v>
          </cell>
          <cell r="E2835">
            <v>160844</v>
          </cell>
          <cell r="F2835" t="str">
            <v>Actualización 2022 -I + MO 2023</v>
          </cell>
          <cell r="G2835">
            <v>160844</v>
          </cell>
        </row>
        <row r="2836">
          <cell r="B2836">
            <v>12390</v>
          </cell>
          <cell r="C2836" t="str">
            <v xml:space="preserve">Conteo cualitativo y cuantitativo de fitolitos en las muestras de suelo, interpretando y reconstruyendo el contexto arqueobótanico. </v>
          </cell>
          <cell r="D2836" t="str">
            <v>UN</v>
          </cell>
          <cell r="E2836">
            <v>1885000</v>
          </cell>
          <cell r="F2836" t="str">
            <v>Actualización 2022 -I + MO 2023</v>
          </cell>
          <cell r="G2836">
            <v>1885000</v>
          </cell>
        </row>
        <row r="2837">
          <cell r="B2837">
            <v>12391</v>
          </cell>
          <cell r="C2837" t="str">
            <v>Datación por Carbono 14 y extracción de colageno oseo.</v>
          </cell>
          <cell r="D2837" t="str">
            <v>UN</v>
          </cell>
          <cell r="E2837">
            <v>2942431</v>
          </cell>
          <cell r="F2837" t="str">
            <v>Actualización 2022 -I + MO 2023</v>
          </cell>
          <cell r="G2837">
            <v>2942430</v>
          </cell>
        </row>
        <row r="2838">
          <cell r="B2838">
            <v>12392</v>
          </cell>
          <cell r="C2838" t="str">
            <v>Transporte aereo , entrega más rapida, de una muestra de 5 kg, desde la ciudad de Bogota hasta Ciudad de Mexico</v>
          </cell>
          <cell r="D2838" t="str">
            <v>UN</v>
          </cell>
          <cell r="E2838">
            <v>1133965</v>
          </cell>
          <cell r="F2838" t="str">
            <v>Actualización 2022 -I + MO 2023</v>
          </cell>
          <cell r="G2838">
            <v>1133965</v>
          </cell>
        </row>
        <row r="2839">
          <cell r="B2839">
            <v>12393</v>
          </cell>
          <cell r="C2839" t="str">
            <v>Elaboración, digitalización y descripción de sección delgada de fragmento ceramica.</v>
          </cell>
          <cell r="D2839" t="str">
            <v>MUESTRA</v>
          </cell>
          <cell r="E2839">
            <v>1106700</v>
          </cell>
          <cell r="F2839" t="str">
            <v>Actualización 2022 -I + MO 2023</v>
          </cell>
          <cell r="G2839">
            <v>1106700</v>
          </cell>
        </row>
        <row r="2840">
          <cell r="B2840">
            <v>12394</v>
          </cell>
          <cell r="C2840" t="str">
            <v xml:space="preserve">Prueba de carga estatica en Pilote  hasta 100 Ton. ASTM D1143-07. Incluye Transporte de Equipos </v>
          </cell>
          <cell r="D2840" t="str">
            <v>UN</v>
          </cell>
          <cell r="E2840">
            <v>15291500</v>
          </cell>
          <cell r="F2840" t="str">
            <v>Actualización 2022 -I + MO 2023</v>
          </cell>
          <cell r="G2840">
            <v>15291496</v>
          </cell>
        </row>
        <row r="2841">
          <cell r="B2841">
            <v>12396</v>
          </cell>
          <cell r="C2841" t="str">
            <v>Analisis Bioantropologico de  restos oseos humanos, cuarteta basica , informe y base de datos detallada. (Incluye limpieza y registro fotografico).</v>
          </cell>
          <cell r="D2841" t="str">
            <v>UN</v>
          </cell>
          <cell r="E2841">
            <v>1605888</v>
          </cell>
          <cell r="F2841" t="str">
            <v>Actualización 2022 -I + MO 2023</v>
          </cell>
          <cell r="G2841">
            <v>1605888</v>
          </cell>
        </row>
        <row r="2842">
          <cell r="B2842">
            <v>12397</v>
          </cell>
          <cell r="C2842" t="str">
            <v>ASFALTO 60/70</v>
          </cell>
          <cell r="D2842" t="str">
            <v>M3</v>
          </cell>
          <cell r="E2842">
            <v>1753</v>
          </cell>
          <cell r="F2842" t="str">
            <v>Actualización 2022 -I + MO 2023</v>
          </cell>
          <cell r="G2842">
            <v>1753</v>
          </cell>
        </row>
        <row r="2843">
          <cell r="B2843">
            <v>12398</v>
          </cell>
          <cell r="C2843" t="str">
            <v>SUMINISTRO REFUERZO BARRA TITÁN 73-35, INCLUYE ACOPLES Y BROCA DE PERFORACIÓN</v>
          </cell>
          <cell r="D2843" t="str">
            <v>ML</v>
          </cell>
          <cell r="E2843">
            <v>576576</v>
          </cell>
          <cell r="F2843" t="str">
            <v>Actualización 2022 -I + MO 2023</v>
          </cell>
          <cell r="G2843">
            <v>576576</v>
          </cell>
        </row>
        <row r="2844">
          <cell r="B2844">
            <v>12399</v>
          </cell>
          <cell r="C2844" t="str">
            <v>TUBERÍA ESTRUCTURAL METÁLICA ASTM A-500 GRADO C PARA ENCAMISADO. DIÁMETRO EXTERIOR 220 MM Y ESPESOR DE PARED 8 mm</v>
          </cell>
          <cell r="D2844" t="str">
            <v>ML</v>
          </cell>
          <cell r="E2844">
            <v>380334</v>
          </cell>
          <cell r="F2844" t="str">
            <v>Actualización 2022 -I + MO 2023</v>
          </cell>
          <cell r="G2844">
            <v>380334</v>
          </cell>
        </row>
        <row r="2845">
          <cell r="B2845">
            <v>12400</v>
          </cell>
          <cell r="C2845" t="str">
            <v>Ejecución de Obras y actividades complementarias para el reforzamiento estructural de puentes vehiculares en Bogotá D.C. , EJECUCIÓN DE MICROPILOTES, INCLUYE PERFORACIÓN, LLENADO E INYECCIÓN HASTA 100 KG DE CEMENTO E INSTALACIÓN DE REFUERZO</v>
          </cell>
          <cell r="D2845" t="str">
            <v>ML</v>
          </cell>
          <cell r="E2845">
            <v>295270</v>
          </cell>
          <cell r="F2845" t="str">
            <v>Actualización 2022 -I + MO 2023</v>
          </cell>
          <cell r="G2845">
            <v>295270</v>
          </cell>
        </row>
        <row r="2846">
          <cell r="B2846">
            <v>12401</v>
          </cell>
          <cell r="C2846" t="str">
            <v>Ejecución de Obras y actividades complementarias para el reforzamiento estructural de puentes vehiculares en Bogotá D.C. , PRUEBA DE CARGA ESTÁTICA PARA PUENTE VEHICULAR CON SUPERESTRUCTURA EN CONCRETO. (INCLUYE LOGISTICA, EQUIPOS Y PERSONAL PARA TOMA DE INFORMACION, PROCESAMIENTO DE LA MISMA Y ENTREGA DE INFORME FINAL).</v>
          </cell>
          <cell r="D2846" t="str">
            <v>UN</v>
          </cell>
          <cell r="E2846">
            <v>13875400</v>
          </cell>
          <cell r="F2846" t="str">
            <v>Actualización 2022 -I + MO 2023</v>
          </cell>
          <cell r="G2846">
            <v>13875400</v>
          </cell>
        </row>
        <row r="2847">
          <cell r="B2847">
            <v>12402</v>
          </cell>
          <cell r="C2847" t="str">
            <v>Ejecución de Obras y actividades complementarias para el reforzamiento estructural de puentes vehiculares en Bogotá D.C. , REDUCCION EN ACERO 24"X20" CON ESPIGO 24" Y CAMPANA 20" CON REVESTIMIENTOS INTERIOR Y EXTERIOR EN MORTERO DE CEMENTO. L=0,54 M. PRESIÓN DE TRABAJO=150 PSI.</v>
          </cell>
          <cell r="D2847" t="str">
            <v>UN</v>
          </cell>
          <cell r="E2847">
            <v>4401453</v>
          </cell>
          <cell r="F2847" t="str">
            <v>Actualización 2022 -I + MO 2023</v>
          </cell>
          <cell r="G2847">
            <v>4401452</v>
          </cell>
        </row>
        <row r="2848">
          <cell r="B2848">
            <v>12403</v>
          </cell>
          <cell r="C2848" t="str">
            <v>Ejecución de Obras y actividades complementarias para el reforzamiento estructural de puentes vehiculares en Bogotá D.C. , REDUCCION EN ACERO 24"X16" CON ESPIGO 24" Y CAMPANA 16" CON REVESTIMIENTOS INTERIOR Y EXTERIOR EN MORTERO DE CEMENTO. L=1,00 M. PRESIÓN DE TRABAJO=150 PSI.</v>
          </cell>
          <cell r="D2848" t="str">
            <v>UN</v>
          </cell>
          <cell r="E2848">
            <v>4684435</v>
          </cell>
          <cell r="F2848" t="str">
            <v>Actualización 2022 -I + MO 2023</v>
          </cell>
          <cell r="G2848">
            <v>4684432</v>
          </cell>
        </row>
        <row r="2849">
          <cell r="B2849">
            <v>12404</v>
          </cell>
          <cell r="C2849" t="str">
            <v>FIBRA DE CARBONO UNIDIRECCIONAL DE ALTA RESISTENCIA. Rollos de 50 m2 / (Ancho: 0.50 m x Largo: 100 m) Peso por m2: 300 g.</v>
          </cell>
          <cell r="D2849" t="str">
            <v>ML</v>
          </cell>
          <cell r="E2849">
            <v>129185</v>
          </cell>
          <cell r="F2849" t="str">
            <v>Actualización 2022 -I + MO 2023</v>
          </cell>
          <cell r="G2849">
            <v>129185</v>
          </cell>
        </row>
        <row r="2850">
          <cell r="B2850">
            <v>12405</v>
          </cell>
          <cell r="C2850" t="str">
            <v>RESINA  DE IMPREGNACIÓN DE ALTO MÓDULO Y ALTA RESISTENCIA</v>
          </cell>
          <cell r="D2850" t="str">
            <v>KG</v>
          </cell>
          <cell r="E2850">
            <v>156538</v>
          </cell>
          <cell r="F2850" t="str">
            <v>Actualización 2022 -I + MO 2023</v>
          </cell>
          <cell r="G2850">
            <v>156538</v>
          </cell>
        </row>
        <row r="2851">
          <cell r="B2851">
            <v>12406</v>
          </cell>
          <cell r="C2851" t="str">
            <v>Ejecución de Obras y actividades complementarias para el reforzamiento estructural de puentes vehiculares en Bogotá D.C. , GEOBLOQUE EN POLIESTIRENO EXPANDIDO Densidad 30 Kg/M3 MEDIDAS 3,07m x 1,30m x 0,53m (2,12 M3).</v>
          </cell>
          <cell r="D2851" t="str">
            <v>M3</v>
          </cell>
          <cell r="E2851">
            <v>552160</v>
          </cell>
          <cell r="F2851" t="str">
            <v>Actualización 2022 -I + MO 2023</v>
          </cell>
          <cell r="G2851">
            <v>552160</v>
          </cell>
        </row>
        <row r="2852">
          <cell r="B2852">
            <v>12407</v>
          </cell>
          <cell r="C2852"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1-1/8"(28,575mm)x1000mm, de 1 metro de longitud, fabricado en Varilla lisa que cumple con la norma F-1554 Grado 55 incluye rosca superior e inferior, incluye dos tuercas A563 grado DH de 1" y dos arandelas F-436 de 1". Peso Unitario = 5,73 kg</v>
          </cell>
          <cell r="D2852" t="str">
            <v>UN</v>
          </cell>
          <cell r="E2852">
            <v>88298</v>
          </cell>
          <cell r="F2852" t="str">
            <v>Actualización 2022 -I + MO 2023</v>
          </cell>
          <cell r="G2852">
            <v>88298</v>
          </cell>
        </row>
        <row r="2853">
          <cell r="B2853">
            <v>12408</v>
          </cell>
          <cell r="C2853"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fabricado en Varilla lisa que cumple con la norma F-1554 Grado 55, incluye rosca superior e inferior, dos tuercas A563 grado DH de 5/8" y dos arandelas F-436 de 5/8". Peso Unitario = 0,62 kg</v>
          </cell>
          <cell r="D2853" t="str">
            <v>UN</v>
          </cell>
          <cell r="E2853">
            <v>10056</v>
          </cell>
          <cell r="F2853" t="str">
            <v>Actualización 2022 -I + MO 2023</v>
          </cell>
          <cell r="G2853">
            <v>10056</v>
          </cell>
        </row>
        <row r="2854">
          <cell r="B2854">
            <v>12410</v>
          </cell>
          <cell r="C2854" t="str">
            <v>Ampliacion puente vehicular calle 153 por Autonorte - Prueba de carga para puente vehicular.  Incluye nivelación de precisión e informe.  No incluye señalización, vigilancia, permisos, cargas necesarias para la prueba ni el pesaje de las cargas.</v>
          </cell>
          <cell r="D2854" t="str">
            <v>UN</v>
          </cell>
          <cell r="E2854">
            <v>94129089</v>
          </cell>
          <cell r="F2854" t="str">
            <v>Actualización 2022 -I + MO 2023</v>
          </cell>
          <cell r="G2854">
            <v>94129088</v>
          </cell>
        </row>
        <row r="2855">
          <cell r="B2855">
            <v>12411</v>
          </cell>
          <cell r="C2855" t="str">
            <v>Ampliacion puente vehicular calle 153 por Autonorte - Prueba dinámica PDA (dirección, instrumentación, toma de señales, análisis CAPWAP e informe)</v>
          </cell>
          <cell r="D2855" t="str">
            <v>UN</v>
          </cell>
          <cell r="E2855">
            <v>5355000</v>
          </cell>
          <cell r="F2855" t="str">
            <v>Actualización 2022 -I + MO 2023</v>
          </cell>
          <cell r="G2855">
            <v>5355000</v>
          </cell>
        </row>
        <row r="2856">
          <cell r="B2856">
            <v>12412</v>
          </cell>
          <cell r="C2856" t="str">
            <v>Ampliacion puente vehicular calle 153 por Autonorte - CENIZA VOLANTE</v>
          </cell>
          <cell r="D2856" t="str">
            <v>M3</v>
          </cell>
          <cell r="E2856">
            <v>48195</v>
          </cell>
          <cell r="F2856" t="str">
            <v>Actualización 2022 -I + MO 2023</v>
          </cell>
          <cell r="G2856">
            <v>48195</v>
          </cell>
        </row>
        <row r="2857">
          <cell r="B2857">
            <v>12413</v>
          </cell>
          <cell r="C2857" t="str">
            <v>Ampliacion puente vehicular calle 153 por Autonorte - BASE ESTABILIZADA CON ASFALTO EN CALIENTE MGEA-A ENTREGADA EN PLANTA</v>
          </cell>
          <cell r="D2857" t="str">
            <v>M3</v>
          </cell>
          <cell r="E2857">
            <v>362950</v>
          </cell>
          <cell r="F2857" t="str">
            <v>Actualización 2022 -I + MO 2023</v>
          </cell>
          <cell r="G2857">
            <v>362950</v>
          </cell>
        </row>
        <row r="2858">
          <cell r="B2858">
            <v>12414</v>
          </cell>
          <cell r="C2858" t="str">
            <v>CONSTRUCCIÓN, TRANSPORTE Y SUMINISTRO DE BICICLETERO EN TUBO METÁLICO AGUA NEGRA DE 1 1/4" x 2,5 mm DESARROLLO 2,50m PLATINA DE ANCLAJE DE 4" x 4" x 1/4" TORNILLOS EXPANSIVO DE 3 1/4" x 1/4", PINTURA ELECTROSTÁTICA</v>
          </cell>
          <cell r="D2858" t="str">
            <v>UN</v>
          </cell>
          <cell r="E2858">
            <v>95903</v>
          </cell>
          <cell r="F2858" t="str">
            <v>Actualización 2022 -I + MO 2023</v>
          </cell>
          <cell r="G2858">
            <v>95903</v>
          </cell>
        </row>
        <row r="2859">
          <cell r="B2859">
            <v>12415</v>
          </cell>
          <cell r="C2859" t="str">
            <v>SUMINISTRO DE BICICLETERO EN TUBO DE 1 1/2” CAL 3mm. ACERO INOXIDABLE, TERMINACIÓN COLOR NATURAL</v>
          </cell>
          <cell r="D2859" t="str">
            <v>UN</v>
          </cell>
          <cell r="E2859">
            <v>261800</v>
          </cell>
          <cell r="F2859" t="str">
            <v>Actualización 2022 -I + MO 2023</v>
          </cell>
          <cell r="G2859">
            <v>261800</v>
          </cell>
        </row>
        <row r="2860">
          <cell r="B2860">
            <v>12416</v>
          </cell>
          <cell r="C2860" t="str">
            <v>Diagnóstico Espacio Publico: Levantamiento de fallas en espacio público e identificación de elementos de accesibilidad con cuadrilla de personal a pie para la determinación del Índice de Condición de Estado. Incluye movilización de personal, toma de información, procesamiento, cálculo y entrega del inventario de fallas y elementos de accesibilidad y resultado del valor del indicador de estado.</v>
          </cell>
          <cell r="D2860" t="str">
            <v>M2</v>
          </cell>
          <cell r="E2860">
            <v>20</v>
          </cell>
          <cell r="F2860" t="str">
            <v>Actualización 2022 -I + MO 2023</v>
          </cell>
          <cell r="G2860">
            <v>20</v>
          </cell>
        </row>
        <row r="2861">
          <cell r="B2861">
            <v>12417</v>
          </cell>
          <cell r="C2861" t="str">
            <v>Diagnóstico Ciclorruta: Levantamiento de fallas en Ciclorrutas con equipo de alto rendimiento para la determinación del Índice de Condición de Estado. Incluye movilización del equipo, toma de información, procesamiento, cálculo y entrega del inventario de fallas y resultado del valor del índice de estado.</v>
          </cell>
          <cell r="D2861" t="str">
            <v>M2</v>
          </cell>
          <cell r="E2861">
            <v>99</v>
          </cell>
          <cell r="F2861" t="str">
            <v>Actualización 2022 -I + MO 2023</v>
          </cell>
          <cell r="G2861">
            <v>99</v>
          </cell>
        </row>
        <row r="2862">
          <cell r="B2862">
            <v>12418</v>
          </cell>
          <cell r="C2862" t="str">
            <v>Estudios y diseños de diagnostico estructural y actualización Sísmica puentes contrato IDU 1574. formaInstalación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v>
          </cell>
          <cell r="D2862" t="str">
            <v>UN</v>
          </cell>
          <cell r="E2862">
            <v>12078500</v>
          </cell>
          <cell r="F2862" t="str">
            <v>Actualización 2022 -I + MO 2023</v>
          </cell>
          <cell r="G2862">
            <v>12078496</v>
          </cell>
        </row>
        <row r="2863">
          <cell r="B2863">
            <v>12419</v>
          </cell>
          <cell r="C2863" t="str">
            <v>Estudios y diseños de diagnostico estructural y actualización Sísmica puentes contrato IDU 1574. Instalación de Inclinómetro (Incluye perforación ø 70-85mm, hasta 50 m de profundidad, en suelos blandos, tubería bidireccional, accesorios, materiales, tapa de protección y movilización de equipos y personal)</v>
          </cell>
          <cell r="D2863" t="str">
            <v>UN</v>
          </cell>
          <cell r="E2863">
            <v>11387917</v>
          </cell>
          <cell r="F2863" t="str">
            <v>Actualización 2022 -I + MO 2023</v>
          </cell>
          <cell r="G2863">
            <v>11387912</v>
          </cell>
        </row>
        <row r="2864">
          <cell r="B2864">
            <v>12420</v>
          </cell>
          <cell r="C2864" t="str">
            <v>Estudios y diseños de diagnostico estructural y actualización Sísmica puentes contrato IDU 1574. Monitoreo de Piezómetro de Hilo Vibrátil (Incluye visita e informe semanal y alerta cuando la presión sea superior a 6t/m2)</v>
          </cell>
          <cell r="D2864" t="str">
            <v>VISITA</v>
          </cell>
          <cell r="E2864">
            <v>297500</v>
          </cell>
          <cell r="F2864" t="str">
            <v>Actualización 2022 -I + MO 2023</v>
          </cell>
          <cell r="G2864">
            <v>297500</v>
          </cell>
        </row>
        <row r="2865">
          <cell r="B2865">
            <v>12421</v>
          </cell>
          <cell r="C2865" t="str">
            <v>Estudios y diseños de diagnostico estructural y actualización Sísmica puentes contrato IDU 1574. Monitoreo de Inclinómetro (Incluye visita e informe semanal y alerta para las siguientes deformaciones: 0.001 m ≤ Bajas ≤ 0.00025 m, 0.00026 m ≤ Media ≤ 0.0025m y 0.0026m ≤ Alta ≤ 0.025 m)</v>
          </cell>
          <cell r="D2865" t="str">
            <v>VISITA</v>
          </cell>
          <cell r="E2865">
            <v>218575</v>
          </cell>
          <cell r="F2865" t="str">
            <v>Actualización 2022 -I + MO 2023</v>
          </cell>
          <cell r="G2865">
            <v>218575</v>
          </cell>
        </row>
        <row r="2866">
          <cell r="B2866">
            <v>12422</v>
          </cell>
          <cell r="C2866" t="str">
            <v>AMPLIACION PUENTE VEHICULAR CALLE 153 POR AUTONORTE - ADITIVO PARA PUENTE DE ADHERENCIA DE CONCRETO FRESCO A ENDURECIDO</v>
          </cell>
          <cell r="D2866" t="str">
            <v>UN</v>
          </cell>
          <cell r="E2866">
            <v>85855</v>
          </cell>
          <cell r="F2866" t="str">
            <v>Actualización 2022 -I + MO 2023</v>
          </cell>
          <cell r="G2866">
            <v>85855</v>
          </cell>
        </row>
        <row r="2867">
          <cell r="B2867">
            <v>12423</v>
          </cell>
          <cell r="C2867" t="str">
            <v>AMPLIACION PUENTE VEHICULAR CALLE 153 POR AUTONORTE - SUMINISTRO E INSTALACION JUNTA DE DILATACIÓN MOVIMIENTO TOTAL 180mm (+/-90mm)</v>
          </cell>
          <cell r="D2867" t="str">
            <v>UN</v>
          </cell>
          <cell r="E2867">
            <v>3129450</v>
          </cell>
          <cell r="F2867" t="str">
            <v>Actualización 2022 -I + MO 2023</v>
          </cell>
          <cell r="G2867">
            <v>3129450</v>
          </cell>
        </row>
        <row r="2868">
          <cell r="B2868">
            <v>12424</v>
          </cell>
          <cell r="C2868" t="str">
            <v>AMPLIACION PUENTE VEHICULAR CALLE 153 POR AUTONORTE - INCLINOMETRO EN TERRENO L=20 METROS (INCLUYE PERFORACION, SUMINISTRO E INSTALACION)</v>
          </cell>
          <cell r="D2868" t="str">
            <v>UN</v>
          </cell>
          <cell r="E2868">
            <v>4848333</v>
          </cell>
          <cell r="F2868" t="str">
            <v>Actualización 2022 -I + MO 2023</v>
          </cell>
          <cell r="G2868">
            <v>4848332</v>
          </cell>
        </row>
        <row r="2869">
          <cell r="B2869">
            <v>12425</v>
          </cell>
          <cell r="C2869" t="str">
            <v>AMPLIACION PUENTE VEHICULAR CALLE 153 POR AUTONORTE - PIEZOMETROS DE TUBO ABIERTO TIPO CASAGRANDE L=20 METROS (INCLUYE PERFORACION, SUMINISTRO)</v>
          </cell>
          <cell r="D2869" t="str">
            <v>UN/MES</v>
          </cell>
          <cell r="E2869">
            <v>2796315</v>
          </cell>
          <cell r="F2869" t="str">
            <v>Actualización 2022 -I + MO 2023</v>
          </cell>
          <cell r="G2869">
            <v>2796314</v>
          </cell>
        </row>
        <row r="2870">
          <cell r="B2870">
            <v>12426</v>
          </cell>
          <cell r="C2870" t="str">
            <v>AMPLIACION PUENTE VEHICULAR CALLE 153 POR AUTONORTE - EXTENSOMETROS FIJOS DE VARILLA DE 20 METROS CON PUNTO DE LECTURA MANUAL Y UNA SOLA POSICION (INCLUYE PERFORACION, LECTURA E INFORME; NO INCLUYE TOPOGRAFIA)</v>
          </cell>
          <cell r="D2870" t="str">
            <v>UN</v>
          </cell>
          <cell r="E2870">
            <v>5055603</v>
          </cell>
          <cell r="F2870" t="str">
            <v>Actualización 2022 -I + MO 2023</v>
          </cell>
          <cell r="G2870">
            <v>5055600</v>
          </cell>
        </row>
        <row r="2871">
          <cell r="B2871">
            <v>12428</v>
          </cell>
          <cell r="C2871" t="str">
            <v>FUMIGADORA DE ESPALDA. ASPERSOR BOMBA MANUAL 20 LITROS. DESINFECCIÓN._(Según Apéndice Bioseguridad Covid 19_V1 y V2)</v>
          </cell>
          <cell r="D2871" t="str">
            <v>UN</v>
          </cell>
          <cell r="E2871">
            <v>79748</v>
          </cell>
          <cell r="F2871" t="str">
            <v>Actualización 2022 -I</v>
          </cell>
          <cell r="G2871">
            <v>79748</v>
          </cell>
        </row>
        <row r="2872">
          <cell r="B2872">
            <v>12429</v>
          </cell>
          <cell r="C2872" t="str">
            <v>TAPABOCAS N95 SIN FILTRO._(Según Apéndice Bioseguridad Covid 19_V1 y V2)</v>
          </cell>
          <cell r="D2872" t="str">
            <v>UN</v>
          </cell>
          <cell r="E2872">
            <v>2800</v>
          </cell>
          <cell r="F2872" t="str">
            <v>Actualización 2022 -I</v>
          </cell>
          <cell r="G2872">
            <v>2800</v>
          </cell>
        </row>
        <row r="2873">
          <cell r="B2873">
            <v>12430</v>
          </cell>
          <cell r="C2873" t="str">
            <v>GEL ANTIBACTERIAL Antiséptico para manos sin enjuague, a base de glicerina, alcohol antiséptico al 70%, contenido máx. de agua 30%._(Según Apéndice Bioseguridad Covid 19_V1 y V2)</v>
          </cell>
          <cell r="D2873" t="str">
            <v>LT</v>
          </cell>
          <cell r="E2873">
            <v>9368</v>
          </cell>
          <cell r="F2873" t="str">
            <v>Actualización 2022 -I</v>
          </cell>
          <cell r="G2873">
            <v>9368</v>
          </cell>
        </row>
        <row r="2874">
          <cell r="B2874">
            <v>12431</v>
          </cell>
          <cell r="C2874" t="str">
            <v>BOLSA PARA BASURA TIPO INDUSTRIAL NEGRA DE 60 x 90 Cm CALIBRE 2 (PAQUETE DE 30 UNIDADES)_(Según Apéndice Bioseguridad Covid 19_V2)</v>
          </cell>
          <cell r="D2874" t="str">
            <v>UN</v>
          </cell>
          <cell r="E2874">
            <v>10042</v>
          </cell>
          <cell r="F2874" t="str">
            <v>Actualización 2022 -I</v>
          </cell>
          <cell r="G2874">
            <v>10042</v>
          </cell>
        </row>
        <row r="2875">
          <cell r="B2875">
            <v>12432</v>
          </cell>
          <cell r="C2875" t="str">
            <v>RECOLECCION, TRANSPORTE Y DISPOSICION DE RESIDUOS LÍQUIDOS PROVENIENTES DE LAVAMANOS PORTATILES. (INCLUYE EQUIPO DE SUCCIÓN)_(Según Apéndice Bioseguridad Covid 19_V2)</v>
          </cell>
          <cell r="D2875" t="str">
            <v>M3</v>
          </cell>
          <cell r="E2875">
            <v>250000</v>
          </cell>
          <cell r="F2875" t="str">
            <v>Actualización 2021</v>
          </cell>
          <cell r="G2875">
            <v>250000</v>
          </cell>
        </row>
        <row r="2876">
          <cell r="B2876">
            <v>12434</v>
          </cell>
          <cell r="C2876" t="str">
            <v>HIPOCLORITO AL 5%._(Según Apéndice Bioseguridad Covid 19_V1 y V2)</v>
          </cell>
          <cell r="D2876" t="str">
            <v>LT</v>
          </cell>
          <cell r="E2876">
            <v>1902</v>
          </cell>
          <cell r="F2876" t="str">
            <v>Actualización 2022 -I</v>
          </cell>
          <cell r="G2876">
            <v>1902</v>
          </cell>
        </row>
        <row r="2877">
          <cell r="B2877">
            <v>12435</v>
          </cell>
          <cell r="C2877" t="str">
            <v>BOTIQUÍN TIPO A DOTADO PORTÁTIL_(Según Apéndice Bioseguridad Covid 19_V2)</v>
          </cell>
          <cell r="D2877" t="str">
            <v>UN</v>
          </cell>
          <cell r="E2877">
            <v>88000</v>
          </cell>
          <cell r="F2877" t="str">
            <v>Actualización 2022 -I</v>
          </cell>
          <cell r="G2877">
            <v>88000</v>
          </cell>
        </row>
        <row r="2878">
          <cell r="B2878">
            <v>12436</v>
          </cell>
          <cell r="C2878" t="str">
            <v>JABÓN LIQUIDO PARA MANOS._(Según Apéndice Bioseguridad Covid 19_V1 y V2)</v>
          </cell>
          <cell r="D2878" t="str">
            <v>GLN</v>
          </cell>
          <cell r="E2878">
            <v>20500</v>
          </cell>
          <cell r="F2878" t="str">
            <v>Actualización 2022 -I</v>
          </cell>
          <cell r="G2878">
            <v>20500</v>
          </cell>
        </row>
        <row r="2879">
          <cell r="B2879">
            <v>12437</v>
          </cell>
          <cell r="C2879" t="str">
            <v>RESPIRADOR ELASTOMÉRICO MEDIA CARA_(Según Apéndice Bioseguridad Covid 19)</v>
          </cell>
          <cell r="D2879" t="str">
            <v>UN</v>
          </cell>
          <cell r="E2879">
            <v>36891</v>
          </cell>
          <cell r="F2879" t="str">
            <v>Actualización 2021</v>
          </cell>
          <cell r="G2879">
            <v>36891</v>
          </cell>
        </row>
        <row r="2880">
          <cell r="B2880">
            <v>12438</v>
          </cell>
          <cell r="C2880" t="str">
            <v>BOTIQUÍN TIPO B DOTADO PORTÁTIL_(Según Apéndice Bioseguridad Covid 19_V1)</v>
          </cell>
          <cell r="D2880" t="str">
            <v>UN</v>
          </cell>
          <cell r="E2880">
            <v>339900</v>
          </cell>
          <cell r="F2880" t="str">
            <v>Actualización 2022 -I</v>
          </cell>
          <cell r="G2880">
            <v>339900</v>
          </cell>
        </row>
        <row r="2881">
          <cell r="B2881">
            <v>12439</v>
          </cell>
          <cell r="C2881" t="str">
            <v>LAVAMANOS PORTÁTIL EN ACERO INOXIDABLE CON DOS TANQUES PARA AGUA LIMPIA Y RESIDUAL DE 20 LT C/U. _(Según Apéndice Bioseguridad Covid 19_V1)</v>
          </cell>
          <cell r="D2881" t="str">
            <v>UN</v>
          </cell>
          <cell r="E2881">
            <v>882353</v>
          </cell>
          <cell r="F2881" t="str">
            <v>Actualización 2022 -I</v>
          </cell>
          <cell r="G2881">
            <v>882353</v>
          </cell>
        </row>
        <row r="2882">
          <cell r="B2882">
            <v>12440</v>
          </cell>
          <cell r="C2882" t="str">
            <v>CALIBRACION TERMOMETRO DIGITAL_(Según Apéndice Bioseguridad Covid 19_V2)</v>
          </cell>
          <cell r="D2882" t="str">
            <v>UN</v>
          </cell>
          <cell r="E2882">
            <v>154700</v>
          </cell>
          <cell r="F2882" t="str">
            <v>Actualización 2022 -I</v>
          </cell>
          <cell r="G2882">
            <v>154700</v>
          </cell>
        </row>
        <row r="2883">
          <cell r="B2883">
            <v>12441</v>
          </cell>
          <cell r="C2883" t="str">
            <v>CAMILLA EN FIBRA CON ARNÉS - INMOVILIZADOR Y SEÑAL ._(Según Apéndice Bioseguridad Covid 19_V1 y V2)</v>
          </cell>
          <cell r="D2883" t="str">
            <v>UN</v>
          </cell>
          <cell r="E2883">
            <v>126050</v>
          </cell>
          <cell r="F2883" t="str">
            <v>Actualización 2022 -I</v>
          </cell>
          <cell r="G2883">
            <v>126050</v>
          </cell>
        </row>
        <row r="2884">
          <cell r="B2884">
            <v>12442</v>
          </cell>
          <cell r="C2884" t="str">
            <v>CANECA PLÁSTICA CON TAPA 60 LTS_(Según Apéndice Bioseguridad Covid 19_V1 y V2)</v>
          </cell>
          <cell r="D2884" t="str">
            <v>UN</v>
          </cell>
          <cell r="E2884">
            <v>64622</v>
          </cell>
          <cell r="F2884" t="str">
            <v>Actualización 2022 -I</v>
          </cell>
          <cell r="G2884">
            <v>64622</v>
          </cell>
        </row>
        <row r="2885">
          <cell r="B2885">
            <v>12443</v>
          </cell>
          <cell r="C2885" t="str">
            <v>CARPA VESTIER 2.0m x 2.0m TECHO Y ESTRUCTURA CON LATERALES EN LONA._(Según Apéndice Bioseguridad Covid 19_V1 y V2)</v>
          </cell>
          <cell r="D2885" t="str">
            <v>UN</v>
          </cell>
          <cell r="E2885">
            <v>1050000</v>
          </cell>
          <cell r="F2885" t="str">
            <v>Actualización 2022 -I</v>
          </cell>
          <cell r="G2885">
            <v>1050000</v>
          </cell>
        </row>
        <row r="2886">
          <cell r="B2886">
            <v>12444</v>
          </cell>
          <cell r="C2886" t="str">
            <v>CARROTANQUE IRRIGADOR DE AGUA-VIAJE._(Según Apéndice Bioseguridad Covid 19_V1 y V2)</v>
          </cell>
          <cell r="D2886" t="str">
            <v>VIAJE</v>
          </cell>
          <cell r="E2886">
            <v>210000</v>
          </cell>
          <cell r="F2886" t="str">
            <v>Actualización 2022 -I</v>
          </cell>
          <cell r="G2886">
            <v>210000</v>
          </cell>
        </row>
        <row r="2887">
          <cell r="B2887">
            <v>12445</v>
          </cell>
          <cell r="C2887" t="str">
            <v>CHALECO REFLECTIVO EN TELA._(Según Apéndice Bioseguridad Covid 19_V1 y V2)</v>
          </cell>
          <cell r="D2887" t="str">
            <v>UN</v>
          </cell>
          <cell r="E2887">
            <v>10900</v>
          </cell>
          <cell r="F2887" t="str">
            <v>Actualización 2022 -I</v>
          </cell>
          <cell r="G2887">
            <v>10900</v>
          </cell>
        </row>
        <row r="2888">
          <cell r="B2888">
            <v>12446</v>
          </cell>
          <cell r="C2888" t="str">
            <v>TERMOMETRO DIGITAL INFRAROJO PARA USO EN HUMANOS, LIBRE DE CONTACTO, IMPERMEABLE_(Según Apéndice Bioseguridad Covid 19_V2)</v>
          </cell>
          <cell r="D2888" t="str">
            <v>UN</v>
          </cell>
          <cell r="E2888">
            <v>110000</v>
          </cell>
          <cell r="F2888" t="str">
            <v>Actualización 2022 -I</v>
          </cell>
          <cell r="G2888">
            <v>110000</v>
          </cell>
        </row>
        <row r="2889">
          <cell r="B2889">
            <v>12447</v>
          </cell>
          <cell r="C2889" t="str">
            <v>TERMOMETRO INFRARROJO PARA USO EN HUMANOS, LIBRE DE CONTACTO, IMPERMEABLE._(Según Apéndice Bioseguridad Covid 19_V1)</v>
          </cell>
          <cell r="D2889" t="str">
            <v>UN</v>
          </cell>
          <cell r="E2889">
            <v>110000</v>
          </cell>
          <cell r="F2889" t="str">
            <v>Actualización 2021</v>
          </cell>
          <cell r="G2889">
            <v>110000</v>
          </cell>
        </row>
        <row r="2890">
          <cell r="B2890">
            <v>12448</v>
          </cell>
          <cell r="C2890" t="str">
            <v>TOALLAS DE PAPEL PARA MANOS. TIPO Z. DOBLE HOJA. (PAQUETE 150 HOJAS)_(Según Apéndice Bioseguridad Covid 19_V1 y V2)</v>
          </cell>
          <cell r="D2890" t="str">
            <v>UN</v>
          </cell>
          <cell r="E2890">
            <v>4454</v>
          </cell>
          <cell r="F2890" t="str">
            <v>Actualización 2022 -I</v>
          </cell>
          <cell r="G2890">
            <v>4454</v>
          </cell>
        </row>
        <row r="2891">
          <cell r="B2891">
            <v>12450</v>
          </cell>
          <cell r="C2891" t="str">
            <v>PETO PVC - (Según Apéndice Bioseguridad Covid 19)</v>
          </cell>
          <cell r="D2891" t="str">
            <v>UN</v>
          </cell>
          <cell r="E2891">
            <v>11765</v>
          </cell>
          <cell r="F2891" t="str">
            <v>Actualización 2022 -I</v>
          </cell>
          <cell r="G2891">
            <v>11765</v>
          </cell>
        </row>
        <row r="2892">
          <cell r="B2892">
            <v>12451</v>
          </cell>
          <cell r="C2892" t="str">
            <v>MONOGAFAS CON VENTILACIÓN DIRECTA _(Según Apéndice Bioseguridad Covid 19)</v>
          </cell>
          <cell r="D2892" t="str">
            <v>PAR</v>
          </cell>
          <cell r="E2892">
            <v>7815</v>
          </cell>
          <cell r="F2892" t="str">
            <v>Actualización 2022 -I</v>
          </cell>
          <cell r="G2892">
            <v>7815</v>
          </cell>
        </row>
        <row r="2893">
          <cell r="B2893">
            <v>12452</v>
          </cell>
          <cell r="C2893" t="str">
            <v>APISONADOR MECÁNICO (CANGURO O SALTARÍN) - GOLPES POR MINUTO DE 585 A 808 - INCLUYE COMBUSTIBLE</v>
          </cell>
          <cell r="D2893" t="str">
            <v>DIA</v>
          </cell>
          <cell r="E2893">
            <v>79405</v>
          </cell>
          <cell r="F2893" t="str">
            <v>Actualización 2022 -I + MO 2023</v>
          </cell>
          <cell r="G2893">
            <v>79405</v>
          </cell>
        </row>
        <row r="2894">
          <cell r="B2894">
            <v>12453</v>
          </cell>
          <cell r="C2894" t="str">
            <v>VYNIPEL DE 50cm x 50cm CALIBRE 6 - (Según apéndice de Bioseguridad Covid 19)</v>
          </cell>
          <cell r="D2894" t="str">
            <v>ROLLO</v>
          </cell>
          <cell r="E2894">
            <v>18487</v>
          </cell>
          <cell r="F2894" t="str">
            <v>Actualización 2022 -I</v>
          </cell>
          <cell r="G2894">
            <v>18487</v>
          </cell>
        </row>
        <row r="2895">
          <cell r="B2895">
            <v>12454</v>
          </cell>
          <cell r="C2895" t="str">
            <v>MINICARGADOR CON MARTILLO HIDRÁULICO - GOLPES POR MINUTO DEL MARTILLO DE 700 A 944 - INCLUYE OPERARIO Y COMBUSTIBLE</v>
          </cell>
          <cell r="D2895" t="str">
            <v>HR</v>
          </cell>
          <cell r="E2895">
            <v>102803</v>
          </cell>
          <cell r="F2895" t="str">
            <v>Actualización 2022 -I + MO 2023</v>
          </cell>
          <cell r="G2895">
            <v>102803</v>
          </cell>
        </row>
        <row r="2896">
          <cell r="B2896">
            <v>12455</v>
          </cell>
          <cell r="C2896" t="str">
            <v>MOTOSOLDADOR - CORRIENTE DE SOLDADURA MÁXIMA DE 195 A 600 AMPERIOS - INCLUYE COMBUSTIBLE</v>
          </cell>
          <cell r="D2896" t="str">
            <v>DIA</v>
          </cell>
          <cell r="E2896">
            <v>118741</v>
          </cell>
          <cell r="F2896" t="str">
            <v>Actualización 2022 -I + MO 2023</v>
          </cell>
          <cell r="G2896">
            <v>118741</v>
          </cell>
        </row>
        <row r="2897">
          <cell r="B2897">
            <v>12456</v>
          </cell>
          <cell r="C2897" t="str">
            <v>LAVAMANOS PORTATIL DE PEDAL TIPO MANOS LIBRES._(Según Apéndice Bioseguridad Covid 19_V2)</v>
          </cell>
          <cell r="D2897" t="str">
            <v>UN</v>
          </cell>
          <cell r="E2897">
            <v>882353</v>
          </cell>
          <cell r="F2897" t="str">
            <v>Actualización 2022 -I</v>
          </cell>
          <cell r="G2897">
            <v>882353</v>
          </cell>
        </row>
        <row r="2898">
          <cell r="B2898">
            <v>12457</v>
          </cell>
          <cell r="C2898" t="str">
            <v>BIG BAG TELA POLIPROPILENO R220 GM/2 Rollo de 100m-100cm x 100cm x 160cm Solapa/Fondo Ciego. Reata 25/30 blancos (Según Apéndice Bioseguridad Covid 19)</v>
          </cell>
          <cell r="D2898" t="str">
            <v>UN</v>
          </cell>
          <cell r="E2898">
            <v>49930</v>
          </cell>
          <cell r="F2898" t="str">
            <v>Actualización 2022 -I</v>
          </cell>
          <cell r="G2898">
            <v>49930</v>
          </cell>
        </row>
        <row r="2899">
          <cell r="B2899">
            <v>12458</v>
          </cell>
          <cell r="C2899" t="str">
            <v>ROTOMARTILLO DEMOLEDOR - POTENCIA DE 1400 A 1600 WATTS</v>
          </cell>
          <cell r="D2899" t="str">
            <v>HR</v>
          </cell>
          <cell r="E2899">
            <v>10500</v>
          </cell>
          <cell r="F2899" t="str">
            <v>Actualización 2022 -I + MO 2023</v>
          </cell>
          <cell r="G2899">
            <v>10500</v>
          </cell>
        </row>
        <row r="2900">
          <cell r="B2900">
            <v>12459</v>
          </cell>
          <cell r="C2900" t="str">
            <v>BARREDORA MECÁNICA DE TIPO ROTATORIO AUTOPROPULSADA - VOLUMEN DE LA TOLVA DE 2 A 2.5 METROS CÚBICOS.</v>
          </cell>
          <cell r="D2900" t="str">
            <v>MES</v>
          </cell>
          <cell r="E2900">
            <v>39986732</v>
          </cell>
          <cell r="F2900" t="str">
            <v>Actualización 2022 -I + MO 2023</v>
          </cell>
          <cell r="G2900">
            <v>39986720</v>
          </cell>
        </row>
        <row r="2901">
          <cell r="B2901">
            <v>12460</v>
          </cell>
          <cell r="C2901" t="str">
            <v>BULLDOZER MEDIANO - MASA DE 18 A 24 TONELADAS - INCLUYE OPERARIO Y COMBUSTIBLE</v>
          </cell>
          <cell r="D2901" t="str">
            <v>HR</v>
          </cell>
          <cell r="E2901">
            <v>184000</v>
          </cell>
          <cell r="F2901" t="str">
            <v>Actualización 2022 -I + MO 2023</v>
          </cell>
          <cell r="G2901">
            <v>184000</v>
          </cell>
        </row>
        <row r="2902">
          <cell r="B2902">
            <v>12461</v>
          </cell>
          <cell r="C2902" t="str">
            <v>CARGADOR FRONTAL - MASA DE 10 A 18 TONELADAS - VOLUMEN DEL BALDE DE 1.7 A 3.1 METROS CÚBICOS - INCLUYE OPERARIO Y COMBUSTIBLE</v>
          </cell>
          <cell r="D2902" t="str">
            <v>HR</v>
          </cell>
          <cell r="E2902">
            <v>241627</v>
          </cell>
          <cell r="F2902" t="str">
            <v>Actualización 2022 -I + MO 2023</v>
          </cell>
          <cell r="G2902">
            <v>241627</v>
          </cell>
        </row>
        <row r="2903">
          <cell r="B2903">
            <v>12462</v>
          </cell>
          <cell r="C2903" t="str">
            <v>VIBROCOMPACTADOR MIXTO (RODILLO + NEUMÁTICOS) MASA 2 A 3 TONELADAS - INCLUYE OPERARIO Y COMBUSTIBLE.</v>
          </cell>
          <cell r="D2903" t="str">
            <v>HR</v>
          </cell>
          <cell r="E2903">
            <v>125545</v>
          </cell>
          <cell r="F2903" t="str">
            <v>Actualización 2022 -I + MO 2023</v>
          </cell>
          <cell r="G2903">
            <v>125545</v>
          </cell>
        </row>
        <row r="2904">
          <cell r="B2904">
            <v>12463</v>
          </cell>
          <cell r="C2904" t="str">
            <v>CONCRETO DE TEMPERATURA CONTROLADA 44 MPa (420 Kg/cm2). Norma tecnica ET-2018 - 100</v>
          </cell>
          <cell r="D2904" t="str">
            <v>M3</v>
          </cell>
          <cell r="E2904">
            <v>535292</v>
          </cell>
          <cell r="F2904" t="str">
            <v>Actualización 2022 -I + MO 2023</v>
          </cell>
          <cell r="G2904">
            <v>535292</v>
          </cell>
        </row>
        <row r="2905">
          <cell r="B2905">
            <v>12464</v>
          </cell>
          <cell r="C2905" t="str">
            <v>CONCRETO DE TEMPERATURA CONTROLADA 28. Norma Tecnica ET-2018 - 99</v>
          </cell>
          <cell r="D2905" t="str">
            <v>M3</v>
          </cell>
          <cell r="E2905">
            <v>481058</v>
          </cell>
          <cell r="F2905" t="str">
            <v>Actualización 2022 -I + MO 2023</v>
          </cell>
          <cell r="G2905">
            <v>481058</v>
          </cell>
        </row>
        <row r="2906">
          <cell r="B2906">
            <v>12465</v>
          </cell>
          <cell r="C2906" t="str">
            <v>CONCRETO DE TEMPERATURA CONTROLADA 24 . Norma Tecnica ET-2018 - 98</v>
          </cell>
          <cell r="D2906" t="str">
            <v>M3</v>
          </cell>
          <cell r="E2906">
            <v>473433</v>
          </cell>
          <cell r="F2906" t="str">
            <v>Actualización 2022 -I + MO 2023</v>
          </cell>
          <cell r="G2906">
            <v>473433</v>
          </cell>
        </row>
        <row r="2907">
          <cell r="B2907">
            <v>12466</v>
          </cell>
          <cell r="C2907" t="str">
            <v>SUBBASE GRANULAR CLASE B  - SBG50 (SBGB_SBG50). Norma Tecnica ET-2018 - 122</v>
          </cell>
          <cell r="D2907" t="str">
            <v>M3</v>
          </cell>
          <cell r="E2907">
            <v>57120</v>
          </cell>
          <cell r="F2907" t="str">
            <v>Actualización 2022 -I + MO 2023</v>
          </cell>
          <cell r="G2907">
            <v>57120</v>
          </cell>
        </row>
        <row r="2908">
          <cell r="B2908">
            <v>12467</v>
          </cell>
          <cell r="C2908" t="str">
            <v>SUBBASE GRANULAR CLASE A  - SBG50 (SBGA_SBG50). Norma Tecnica ET-2018 - 123</v>
          </cell>
          <cell r="D2908" t="str">
            <v>M3</v>
          </cell>
          <cell r="E2908">
            <v>57120</v>
          </cell>
          <cell r="F2908" t="str">
            <v>Actualización 2022 -I + MO 2023</v>
          </cell>
          <cell r="G2908">
            <v>57120</v>
          </cell>
        </row>
        <row r="2909">
          <cell r="B2909">
            <v>12468</v>
          </cell>
          <cell r="C2909" t="str">
            <v>DETERMINACIÓN DE RESISTENCIA A HONGOS. Norma Técnica: ASTM G21</v>
          </cell>
          <cell r="D2909" t="str">
            <v>UN</v>
          </cell>
          <cell r="E2909">
            <v>1071000</v>
          </cell>
          <cell r="F2909" t="str">
            <v>Actualización 2022 -I + MO 2023</v>
          </cell>
          <cell r="G2909">
            <v>1071000</v>
          </cell>
        </row>
        <row r="2910">
          <cell r="B2910">
            <v>12469</v>
          </cell>
          <cell r="C2910" t="str">
            <v>EFICIENCIA EN LA SOLDADURA. Norma Técnica: GRI-GS-13</v>
          </cell>
          <cell r="D2910" t="str">
            <v>UN</v>
          </cell>
          <cell r="E2910">
            <v>333200</v>
          </cell>
          <cell r="F2910" t="str">
            <v>Actualización 2022 -I + MO 2023</v>
          </cell>
          <cell r="G2910">
            <v>333200</v>
          </cell>
        </row>
        <row r="2911">
          <cell r="B2911">
            <v>12470</v>
          </cell>
          <cell r="C2911" t="str">
            <v>RESISTENCIA DE UNIONES O NODOS. Norma técnica: ASTM D7737 GRI GG2</v>
          </cell>
          <cell r="D2911" t="str">
            <v>UN</v>
          </cell>
          <cell r="E2911">
            <v>333200</v>
          </cell>
          <cell r="F2911" t="str">
            <v>Actualización 2022 -I + MO 2023</v>
          </cell>
          <cell r="G2911">
            <v>333200</v>
          </cell>
        </row>
        <row r="2912">
          <cell r="B2912">
            <v>12471</v>
          </cell>
          <cell r="C2912" t="str">
            <v>PRUEBA DE SANIDAD REALIZADA EN LABORATORIO (INCLUYE PROBETAS). Norma técnica: AWS D.1.1</v>
          </cell>
          <cell r="D2912" t="str">
            <v>UN</v>
          </cell>
          <cell r="E2912">
            <v>987585</v>
          </cell>
          <cell r="F2912" t="str">
            <v>Actualización 2022 -I + MO 2023</v>
          </cell>
          <cell r="G2912">
            <v>987585</v>
          </cell>
        </row>
        <row r="2913">
          <cell r="B2913">
            <v>12472</v>
          </cell>
          <cell r="C2913" t="str">
            <v>DESGASTE DE LAMINA EN ALUMINIO. Norma técnica: ASTM D3389</v>
          </cell>
          <cell r="D2913" t="str">
            <v>UN</v>
          </cell>
          <cell r="E2913">
            <v>991500</v>
          </cell>
          <cell r="F2913" t="str">
            <v>Actualización 2022 -I + MO 2023</v>
          </cell>
          <cell r="G2913">
            <v>991500</v>
          </cell>
        </row>
        <row r="2914">
          <cell r="B2914">
            <v>12473</v>
          </cell>
          <cell r="C2914" t="str">
            <v>DISPOSICIÓN FINAL DE RESIDUOS PELIGROSOS(MATERIALES CON CARACTERÍSTICAS DE PELIGROSIDAD TÓXICA, CORROSIVO, INFLAMABLES, EXPLOSIVOS Y/O ESPECIALES (RESIDUOS APROVECHABLES MEZCLADOS, COLCHONES, SOFÁS, F_(Según Apéndice Bioseguridad Covid 19)</v>
          </cell>
          <cell r="D2914" t="str">
            <v>KG</v>
          </cell>
          <cell r="E2914">
            <v>1411</v>
          </cell>
          <cell r="F2914" t="str">
            <v>Actualización 2022 -I</v>
          </cell>
          <cell r="G2914">
            <v>1411</v>
          </cell>
        </row>
        <row r="2915">
          <cell r="B2915">
            <v>12474</v>
          </cell>
          <cell r="C2915" t="str">
            <v>EFECTOS DEL CALOR Y DEL AIRE SOBRE EL ASFALTO EN LÁMINA DELGADA. Norma técnica: INVE 721-13</v>
          </cell>
          <cell r="D2915" t="str">
            <v>UN</v>
          </cell>
          <cell r="E2915">
            <v>535500</v>
          </cell>
          <cell r="F2915" t="str">
            <v>Actualización 2022 -I + MO 2023</v>
          </cell>
          <cell r="G2915">
            <v>535500</v>
          </cell>
        </row>
        <row r="2916">
          <cell r="B2916">
            <v>12475</v>
          </cell>
          <cell r="C2916" t="str">
            <v>ANÁLISIS VOLUMÉTRICO DE MEZCLAS ASFÁLTICAS COMPACTADAS EN CALIENTE. Norma técnica: INVE 799-13</v>
          </cell>
          <cell r="D2916" t="str">
            <v>UN</v>
          </cell>
          <cell r="E2916">
            <v>117810</v>
          </cell>
          <cell r="F2916" t="str">
            <v>Actualización 2022 -I + MO 2023</v>
          </cell>
          <cell r="G2916">
            <v>117810</v>
          </cell>
        </row>
        <row r="2917">
          <cell r="B2917">
            <v>12476</v>
          </cell>
          <cell r="C2917" t="str">
            <v>MÉTODO DE PRUEBA ESTÁNDAR PARA SODIO EN AGUA POR ESPECTROFOTOMETRÍA DE ABSORCIÓN ATÓMICA. Norma técnica: ASTM D4191</v>
          </cell>
          <cell r="D2917" t="str">
            <v>UN</v>
          </cell>
          <cell r="E2917">
            <v>28560</v>
          </cell>
          <cell r="F2917" t="str">
            <v>Actualización 2022 -I + MO 2023</v>
          </cell>
          <cell r="G2917">
            <v>28560</v>
          </cell>
        </row>
        <row r="2918">
          <cell r="B2918">
            <v>12477</v>
          </cell>
          <cell r="C2918" t="str">
            <v>MÉTODO DE PRUEBA ESTÁNDAR PARA POTASIO EN AGUA POR ESPECTROFOTOMETRÍA DE ABSORCIÓN ATÓMICA. Norma técnica: ASTM D4192</v>
          </cell>
          <cell r="D2918" t="str">
            <v>UN</v>
          </cell>
          <cell r="E2918">
            <v>28560</v>
          </cell>
          <cell r="F2918" t="str">
            <v>Actualización 2022 -I + MO 2023</v>
          </cell>
          <cell r="G2918">
            <v>28560</v>
          </cell>
        </row>
        <row r="2919">
          <cell r="B2919">
            <v>12478</v>
          </cell>
          <cell r="C2919" t="str">
            <v>MÉTODOS DE PRUEBA ESTÁNDAR PARA IONES DE CLORURO EN AGUA. Norma técnica: ASTM D512</v>
          </cell>
          <cell r="D2919" t="str">
            <v>UN</v>
          </cell>
          <cell r="E2919">
            <v>10948</v>
          </cell>
          <cell r="F2919" t="str">
            <v>Actualización 2022 -I + MO 2023</v>
          </cell>
          <cell r="G2919">
            <v>10948</v>
          </cell>
        </row>
        <row r="2920">
          <cell r="B2920">
            <v>12479</v>
          </cell>
          <cell r="C2920" t="str">
            <v>FILTRO P-100 PARTÍCULAS S/ACEITE HUMOS METÁLICOS VAPORES_(Según Apéndice Bioseguridad Covid 19)</v>
          </cell>
          <cell r="D2920" t="str">
            <v>PAR</v>
          </cell>
          <cell r="E2920">
            <v>31933</v>
          </cell>
          <cell r="F2920" t="str">
            <v>Actualización 2022 -I</v>
          </cell>
          <cell r="G2920">
            <v>31933</v>
          </cell>
        </row>
        <row r="2921">
          <cell r="B2921">
            <v>12480</v>
          </cell>
          <cell r="C2921" t="str">
            <v>MÉTODO DE PRUEBA ESTÁNDAR PARA IONES SULFATO EN AGUA. Norma técnica: ASTM D516</v>
          </cell>
          <cell r="D2921" t="str">
            <v>UN</v>
          </cell>
          <cell r="E2921">
            <v>16398</v>
          </cell>
          <cell r="F2921" t="str">
            <v>Actualización 2022 -I + MO 2023</v>
          </cell>
          <cell r="G2921">
            <v>16398</v>
          </cell>
        </row>
        <row r="2922">
          <cell r="B2922">
            <v>12481</v>
          </cell>
          <cell r="C2922" t="str">
            <v>ESPESOR DE LA PELÍCULA DE ASFALTO EN MEZCLAS BITUMINOSAS. Norma técnica: INVE 741-13</v>
          </cell>
          <cell r="D2922" t="str">
            <v>UN</v>
          </cell>
          <cell r="E2922">
            <v>119000</v>
          </cell>
          <cell r="F2922" t="str">
            <v>Actualización 2022 -I + MO 2023</v>
          </cell>
          <cell r="G2922">
            <v>119000</v>
          </cell>
        </row>
        <row r="2923">
          <cell r="B2923">
            <v>12482</v>
          </cell>
          <cell r="C2923" t="str">
            <v>GORRO DESECHABLE COFIA BLANCO_(Según Apéndice Bioseguridad Covid 19)</v>
          </cell>
          <cell r="D2923" t="str">
            <v>UN</v>
          </cell>
          <cell r="E2923">
            <v>210</v>
          </cell>
          <cell r="F2923" t="str">
            <v>Actualización 2022 -I</v>
          </cell>
          <cell r="G2923">
            <v>210</v>
          </cell>
        </row>
        <row r="2924">
          <cell r="B2924">
            <v>12483</v>
          </cell>
          <cell r="C2924" t="str">
            <v>FORMALETA CONCRETO AUTOCOMPACTANTE</v>
          </cell>
          <cell r="D2924" t="str">
            <v>DIA</v>
          </cell>
          <cell r="E2924">
            <v>863</v>
          </cell>
          <cell r="F2924" t="str">
            <v>Actualización 2022 -I + MO 2023</v>
          </cell>
          <cell r="G2924">
            <v>863</v>
          </cell>
        </row>
        <row r="2925">
          <cell r="B2925">
            <v>12484</v>
          </cell>
          <cell r="C2925" t="str">
            <v>FORMALETA CONCRETO MASIVO</v>
          </cell>
          <cell r="D2925" t="str">
            <v>DIA</v>
          </cell>
          <cell r="E2925">
            <v>863</v>
          </cell>
          <cell r="F2925" t="str">
            <v>Actualización 2022 -I + MO 2023</v>
          </cell>
          <cell r="G2925">
            <v>863</v>
          </cell>
        </row>
        <row r="2926">
          <cell r="B2926">
            <v>12485</v>
          </cell>
          <cell r="C2926" t="str">
            <v>TELEHANDLER - CARGA MÁXIMA DE 4 A 5 TONELADAS - INCLUYE OPERARIO Y COMBUSTIBLE</v>
          </cell>
          <cell r="D2926" t="str">
            <v>HR</v>
          </cell>
          <cell r="E2926">
            <v>195287</v>
          </cell>
          <cell r="F2926" t="str">
            <v>Actualización 2022 -I + MO 2023</v>
          </cell>
          <cell r="G2926">
            <v>195287</v>
          </cell>
        </row>
        <row r="2927">
          <cell r="B2927">
            <v>12486</v>
          </cell>
          <cell r="C2927" t="str">
            <v>FORMALETAS DESLIZANTES</v>
          </cell>
          <cell r="D2927" t="str">
            <v>DIA</v>
          </cell>
          <cell r="E2927">
            <v>876</v>
          </cell>
          <cell r="F2927" t="str">
            <v>Actualización 2022 -I + MO 2023</v>
          </cell>
          <cell r="G2927">
            <v>876</v>
          </cell>
        </row>
        <row r="2928">
          <cell r="B2928">
            <v>12487</v>
          </cell>
          <cell r="C2928" t="str">
            <v>ADOQUIN RECTANGULAR RANURADO EN CONCRETO A28 200mm x 100mm. CARTILLA-003</v>
          </cell>
          <cell r="D2928" t="str">
            <v>UN</v>
          </cell>
          <cell r="E2928">
            <v>1503</v>
          </cell>
          <cell r="F2928" t="str">
            <v>Actualización 2022 -I + MO 2023</v>
          </cell>
          <cell r="G2928">
            <v>1503</v>
          </cell>
        </row>
        <row r="2929">
          <cell r="B2929">
            <v>12488</v>
          </cell>
          <cell r="C2929" t="str">
            <v>COMPACTADOR VIBRATORIO MONOCILÍNDRICO MANUAL (BENITIN) - POTENCIA DE 4.8 A 5.9 HP - INCLUYE OPERARIO Y COMBUSTIBLE</v>
          </cell>
          <cell r="D2929" t="str">
            <v>DIA</v>
          </cell>
          <cell r="E2929">
            <v>154187</v>
          </cell>
          <cell r="F2929" t="str">
            <v>Actualización 2022 -I + MO 2023</v>
          </cell>
          <cell r="G2929">
            <v>154187</v>
          </cell>
        </row>
        <row r="2930">
          <cell r="B2930">
            <v>12489</v>
          </cell>
          <cell r="C2930" t="str">
            <v>ADOQUIN TIPO I EN ARCILLA A29 210 mm x 145 mm.  CARTILLA-004</v>
          </cell>
          <cell r="D2930" t="str">
            <v>UN</v>
          </cell>
          <cell r="E2930">
            <v>800</v>
          </cell>
          <cell r="F2930" t="str">
            <v>Actualización 2022 -I + MO 2023</v>
          </cell>
          <cell r="G2930">
            <v>800</v>
          </cell>
        </row>
        <row r="2931">
          <cell r="B2931">
            <v>12490</v>
          </cell>
          <cell r="C2931" t="str">
            <v>PISOS DE ESCALERA EN MATERIAL SINTÉTICO (e= 25mm), EN PUENTES PEATONALES PROTOTIPO PARA BOGOTÁ D.C. Norma Tecnica ET-2018 - 118</v>
          </cell>
          <cell r="D2931" t="str">
            <v>M2</v>
          </cell>
          <cell r="E2931">
            <v>1240282</v>
          </cell>
          <cell r="F2931" t="str">
            <v>Actualización 2022 -I + MO 2023</v>
          </cell>
          <cell r="G2931">
            <v>1240282</v>
          </cell>
        </row>
        <row r="2932">
          <cell r="B2932">
            <v>12491</v>
          </cell>
          <cell r="C2932" t="str">
            <v>COMPACTADOR VIBRATORIO BICILÍNDRICO MANUAL (BENITIN) - POTENCIA DE 7.5 A 8.6 HP - INCLUYE OPERARIO Y COMBUSTIBLE</v>
          </cell>
          <cell r="D2932" t="str">
            <v>DIA</v>
          </cell>
          <cell r="E2932">
            <v>312245</v>
          </cell>
          <cell r="F2932" t="str">
            <v>Actualización 2022 -I + MO 2023</v>
          </cell>
          <cell r="G2932">
            <v>312245</v>
          </cell>
        </row>
        <row r="2933">
          <cell r="B2933">
            <v>12492</v>
          </cell>
          <cell r="C2933" t="str">
            <v>EXCAVADORA MEDIANA SOBRE ORUGAS - MASA DE 18,5 A 23 TONELADAS - INCLUYE OPERARIO Y COMBUSTIBLE</v>
          </cell>
          <cell r="D2933" t="str">
            <v>HR</v>
          </cell>
          <cell r="E2933">
            <v>218960</v>
          </cell>
          <cell r="F2933" t="str">
            <v>Actualización 2022 -I + MO 2023</v>
          </cell>
          <cell r="G2933">
            <v>218960</v>
          </cell>
        </row>
        <row r="2934">
          <cell r="B2934">
            <v>12493</v>
          </cell>
          <cell r="C2934" t="str">
            <v>EXCAVADORA GRANDE SOBRE ORUGAS  - MASA DE 33 A 37 TONELADAS - INCLUYE OPERARIO Y COMBUSTIBLE</v>
          </cell>
          <cell r="D2934" t="str">
            <v>HR</v>
          </cell>
          <cell r="E2934">
            <v>256802</v>
          </cell>
          <cell r="F2934" t="str">
            <v>Actualización 2022 -I + MO 2023</v>
          </cell>
          <cell r="G2934">
            <v>256802</v>
          </cell>
        </row>
        <row r="2935">
          <cell r="B2935">
            <v>12494</v>
          </cell>
          <cell r="C2935" t="str">
            <v>EXCAVADORA PEQUEÑA SOBRE ORUGAS - MASA DE 13 A 17 TONELADAS - INCLUYE OPERARIO Y COMBUSTIBLE</v>
          </cell>
          <cell r="D2935" t="str">
            <v>HR</v>
          </cell>
          <cell r="E2935">
            <v>199248</v>
          </cell>
          <cell r="F2935" t="str">
            <v>Actualización 2022 -I + MO 2023</v>
          </cell>
          <cell r="G2935">
            <v>199248</v>
          </cell>
        </row>
        <row r="2936">
          <cell r="B2936">
            <v>12495</v>
          </cell>
          <cell r="C2936" t="str">
            <v>MINIEXCAVADORA SOBRE ORUGAS -  MASA DE 4 A 5 TONELADAS - INCLUYE OPERARIO Y COMBUSTIBLE</v>
          </cell>
          <cell r="D2936" t="str">
            <v>HR</v>
          </cell>
          <cell r="E2936">
            <v>68384</v>
          </cell>
          <cell r="F2936" t="str">
            <v>Actualización 2022 -I + MO 2023</v>
          </cell>
          <cell r="G2936">
            <v>68384</v>
          </cell>
        </row>
        <row r="2937">
          <cell r="B2937">
            <v>12496</v>
          </cell>
          <cell r="C2937" t="str">
            <v>TAPABOCAS DESECHABLE. _(Según Apéndice Bioseguridad Covid 19_V1 y V2)</v>
          </cell>
          <cell r="D2937" t="str">
            <v>UN</v>
          </cell>
          <cell r="E2937">
            <v>300</v>
          </cell>
          <cell r="F2937" t="str">
            <v>Actualización 2022 -I</v>
          </cell>
          <cell r="G2937">
            <v>300</v>
          </cell>
        </row>
        <row r="2938">
          <cell r="B2938">
            <v>12497</v>
          </cell>
          <cell r="C2938" t="str">
            <v>DISPENSADOR DE JABÓN LÍQUIDO O GEL ANTIBACTERIAL - ALCOHOL, CON PEDAL METÁLICO_(Según Apéndice Bioseguridad Covid 19_V2)</v>
          </cell>
          <cell r="D2938" t="str">
            <v>UN</v>
          </cell>
          <cell r="E2938">
            <v>70000</v>
          </cell>
          <cell r="F2938" t="str">
            <v>Actualización 2022 -I</v>
          </cell>
          <cell r="G2938">
            <v>70000</v>
          </cell>
        </row>
        <row r="2939">
          <cell r="B2939">
            <v>12498</v>
          </cell>
          <cell r="C2939" t="str">
            <v>ALCOHOL ANTISÉPTICO (ALCOHOL AL 70%)._(Según Apéndice Bioseguridad Covid 19_V1 y V2)</v>
          </cell>
          <cell r="D2939" t="str">
            <v>GLN</v>
          </cell>
          <cell r="E2939">
            <v>20200</v>
          </cell>
          <cell r="F2939" t="str">
            <v>Actualización 2022 -I</v>
          </cell>
          <cell r="G2939">
            <v>20200</v>
          </cell>
        </row>
        <row r="2940">
          <cell r="B2940">
            <v>12499</v>
          </cell>
          <cell r="C2940" t="str">
            <v>DISPENSADOR DE JABÓN METÁLICO DE 1 LT_(Según Apéndice Bioseguridad Covid 19_V1)</v>
          </cell>
          <cell r="D2940" t="str">
            <v>UN</v>
          </cell>
          <cell r="E2940">
            <v>83950</v>
          </cell>
          <cell r="F2940" t="str">
            <v>Actualización 2022 -I</v>
          </cell>
          <cell r="G2940">
            <v>83950</v>
          </cell>
        </row>
        <row r="2941">
          <cell r="B2941">
            <v>12500</v>
          </cell>
          <cell r="C2941" t="str">
            <v>AGUA._(Según Apéndice Bioseguridad Covid 19_V1 y V2)</v>
          </cell>
          <cell r="D2941" t="str">
            <v>LT</v>
          </cell>
          <cell r="E2941">
            <v>21</v>
          </cell>
          <cell r="F2941" t="str">
            <v>Actualización 2022 -I</v>
          </cell>
          <cell r="G2941">
            <v>21</v>
          </cell>
        </row>
        <row r="2942">
          <cell r="B2942">
            <v>12501</v>
          </cell>
          <cell r="C2942" t="str">
            <v>CHALECO SENCILLO EN DRIL SIN LOGO DOS BOLSILLOS._(Según Apéndice Bioseguridad Covid 19_V1 y V2)</v>
          </cell>
          <cell r="D2942" t="str">
            <v>UN</v>
          </cell>
          <cell r="E2942">
            <v>29000</v>
          </cell>
          <cell r="F2942" t="str">
            <v>Actualización 2022 -I</v>
          </cell>
          <cell r="G2942">
            <v>29000</v>
          </cell>
        </row>
        <row r="2943">
          <cell r="B2943">
            <v>12502</v>
          </cell>
          <cell r="C2943" t="str">
            <v>MASCARILLA DESECHABLE_(Según Apéndice Bioseguridad Covid 19_V1 y V2)</v>
          </cell>
          <cell r="D2943" t="str">
            <v>UN</v>
          </cell>
          <cell r="E2943">
            <v>620</v>
          </cell>
          <cell r="F2943" t="str">
            <v>Actualización 2022 -I</v>
          </cell>
          <cell r="G2943">
            <v>620</v>
          </cell>
        </row>
        <row r="2944">
          <cell r="B2944">
            <v>12503</v>
          </cell>
          <cell r="C2944" t="str">
            <v>MESA PLÁSTICA DE 0.72m x 0.72m x 0.72m._(Según Apéndice Bioseguridad Covid 19_V1 y V2)</v>
          </cell>
          <cell r="D2944" t="str">
            <v>UN</v>
          </cell>
          <cell r="E2944">
            <v>69706</v>
          </cell>
          <cell r="F2944" t="str">
            <v>Actualización 2022 -I</v>
          </cell>
          <cell r="G2944">
            <v>69706</v>
          </cell>
        </row>
        <row r="2945">
          <cell r="B2945">
            <v>12504</v>
          </cell>
          <cell r="C2945" t="str">
            <v>SILLA PLÁSTICA SIN BRAZOS._(Según Apéndice Bioseguridad Covid 19_V1 y V2)</v>
          </cell>
          <cell r="D2945" t="str">
            <v>UN</v>
          </cell>
          <cell r="E2945">
            <v>19766</v>
          </cell>
          <cell r="F2945" t="str">
            <v>Actualización 2022 -I</v>
          </cell>
          <cell r="G2945">
            <v>19766</v>
          </cell>
        </row>
        <row r="2946">
          <cell r="B2946">
            <v>12505</v>
          </cell>
          <cell r="C2946" t="str">
            <v>DISPENSADOR PLÁSTICO DE TOALLAS TIPO Z_(Según Apéndice Bioseguridad Covid 19_V1 y V2)</v>
          </cell>
          <cell r="D2946" t="str">
            <v>UN</v>
          </cell>
          <cell r="E2946">
            <v>36681</v>
          </cell>
          <cell r="F2946" t="str">
            <v>Actualización 2022 -I</v>
          </cell>
          <cell r="G2946">
            <v>36681</v>
          </cell>
        </row>
        <row r="2947">
          <cell r="B2947">
            <v>12506</v>
          </cell>
          <cell r="C2947" t="str">
            <v>OVEROL EN DRILL DOS PIEZAS, CAMISA Y PANTALÓN._(Según Apéndice Bioseguridad Covid 19_V1 y V2)</v>
          </cell>
          <cell r="D2947" t="str">
            <v>UN</v>
          </cell>
          <cell r="E2947">
            <v>37395</v>
          </cell>
          <cell r="F2947" t="str">
            <v>Actualización 2022 -I</v>
          </cell>
          <cell r="G2947">
            <v>37395</v>
          </cell>
        </row>
        <row r="2948">
          <cell r="B2948">
            <v>12507</v>
          </cell>
          <cell r="C2948" t="str">
            <v>BAÑO TIPO FLUSHING - ALQUILER MANTENIMIENTO Y ASEO DE BAÑOS PORTÁTILES VIP MENSUAL_(Según Apéndice Bioseguridad Covid 19_V1 y V2)</v>
          </cell>
          <cell r="D2948" t="str">
            <v>UN/MES</v>
          </cell>
          <cell r="E2948">
            <v>452200</v>
          </cell>
          <cell r="F2948" t="str">
            <v>Actualización 2022 -I</v>
          </cell>
          <cell r="G2948">
            <v>452200</v>
          </cell>
        </row>
        <row r="2949">
          <cell r="B2949">
            <v>12508</v>
          </cell>
          <cell r="C2949" t="str">
            <v>OVEROL TYVEK BLANCO._(Según Apéndice Bioseguridad Covid 19_V1 y V2)</v>
          </cell>
          <cell r="D2949" t="str">
            <v>UN</v>
          </cell>
          <cell r="E2949">
            <v>19500</v>
          </cell>
          <cell r="F2949" t="str">
            <v>Actualización 2022 -I</v>
          </cell>
          <cell r="G2949">
            <v>19500</v>
          </cell>
        </row>
        <row r="2950">
          <cell r="B2950">
            <v>12509</v>
          </cell>
          <cell r="C2950" t="str">
            <v>ENTIBADO CONTINUO EN CAJONES DE ACERO (E1A - E1B), PROFUNDIDAD DE EXCAVACIÓN: H &lt;= 3.00 M</v>
          </cell>
          <cell r="D2950" t="str">
            <v>M2/MES</v>
          </cell>
          <cell r="E2950">
            <v>135660</v>
          </cell>
          <cell r="F2950" t="str">
            <v>Actualización 2022 -I + MO 2023</v>
          </cell>
          <cell r="G2950">
            <v>135660</v>
          </cell>
        </row>
        <row r="2951">
          <cell r="B2951">
            <v>12510</v>
          </cell>
          <cell r="C2951" t="str">
            <v>ALQUILER ENTIBADO DESLIZANTE E2, RANGO PROFUNDIDAD DE EXCAVACIÓN: 4.8 M &lt; H &lt;= 7.20 M</v>
          </cell>
          <cell r="D2951" t="str">
            <v>M2/MES</v>
          </cell>
          <cell r="E2951">
            <v>149940</v>
          </cell>
          <cell r="F2951" t="str">
            <v>Actualización 2022 -I + MO 2023</v>
          </cell>
          <cell r="G2951">
            <v>149940</v>
          </cell>
        </row>
        <row r="2952">
          <cell r="B2952">
            <v>12511</v>
          </cell>
          <cell r="C2952" t="str">
            <v>MALLA TEXTIL EN POLIESTER DE 2,8m X 7,0m CON SUBLIMACIÓN EN EL TOTAL DE LA SUPERFICIE Y REFUERZO EXTERNO EN REATA PARA TENSAR, Y OJALES EN REATA CADA 75cm, INCLUYE TRANSPORTE</v>
          </cell>
          <cell r="D2952" t="str">
            <v>UN</v>
          </cell>
          <cell r="E2952">
            <v>1018851</v>
          </cell>
          <cell r="F2952" t="str">
            <v>Actualización 2022 -I + MO 2023</v>
          </cell>
          <cell r="G2952">
            <v>1018851</v>
          </cell>
        </row>
        <row r="2953">
          <cell r="B2953">
            <v>12512</v>
          </cell>
          <cell r="C2953" t="str">
            <v>FUMIGADORA DE ESPALDA. ASPERSOR BOMBA MANUAL 20 LITROS. DESINFECCIÓN._(Según Apéndice Bioseguridad Covid 19_V3)</v>
          </cell>
          <cell r="D2953" t="str">
            <v>UN</v>
          </cell>
          <cell r="E2953">
            <v>79748</v>
          </cell>
          <cell r="F2953" t="str">
            <v>Actualización 2022 -I</v>
          </cell>
          <cell r="G2953">
            <v>79748</v>
          </cell>
        </row>
        <row r="2954">
          <cell r="B2954">
            <v>12513</v>
          </cell>
          <cell r="C2954" t="str">
            <v>HIPOCLORITO AL 5%._(Según Apéndice Bioseguridad Covid 19_V3)</v>
          </cell>
          <cell r="D2954" t="str">
            <v>LT</v>
          </cell>
          <cell r="E2954">
            <v>1902</v>
          </cell>
          <cell r="F2954" t="str">
            <v>Actualización 2022 -I</v>
          </cell>
          <cell r="G2954">
            <v>1902</v>
          </cell>
        </row>
        <row r="2955">
          <cell r="B2955">
            <v>12514</v>
          </cell>
          <cell r="C2955" t="str">
            <v>JABÓN LIQUIDO PARA MANOS._(Según Apéndice Bioseguridad Covid 19_V3)</v>
          </cell>
          <cell r="D2955" t="str">
            <v>GLN</v>
          </cell>
          <cell r="E2955">
            <v>20500</v>
          </cell>
          <cell r="F2955" t="str">
            <v>Actualización 2022 -I</v>
          </cell>
          <cell r="G2955">
            <v>20500</v>
          </cell>
        </row>
        <row r="2956">
          <cell r="B2956">
            <v>12515</v>
          </cell>
          <cell r="C2956" t="str">
            <v>CARROTANQUE IRRIGADOR DE AGUA-VIAJE._(Según Apéndice Bioseguridad Covid 19_V3)</v>
          </cell>
          <cell r="D2956" t="str">
            <v>VIAJE</v>
          </cell>
          <cell r="E2956">
            <v>210000</v>
          </cell>
          <cell r="F2956" t="str">
            <v>Actualización 2022 -I</v>
          </cell>
          <cell r="G2956">
            <v>210000</v>
          </cell>
        </row>
        <row r="2957">
          <cell r="B2957">
            <v>12516</v>
          </cell>
          <cell r="C2957" t="str">
            <v>CHALECO REFLECTIVO EN TELA._(Según Apéndice Bioseguridad Covid 19_V3)</v>
          </cell>
          <cell r="D2957" t="str">
            <v>UN</v>
          </cell>
          <cell r="E2957">
            <v>10900</v>
          </cell>
          <cell r="F2957" t="str">
            <v>Actualización 2022 -I</v>
          </cell>
          <cell r="G2957">
            <v>10900</v>
          </cell>
        </row>
        <row r="2958">
          <cell r="B2958">
            <v>12517</v>
          </cell>
          <cell r="C2958" t="str">
            <v>TOALLAS DE PAPEL PARA MANOS. TIPO Z. DOBLE HOJA. (PAQUETE 150 HOJAS._(Según Apéndice Bioseguridad Covid 19_V3)</v>
          </cell>
          <cell r="D2958" t="str">
            <v>UN</v>
          </cell>
          <cell r="E2958">
            <v>4454</v>
          </cell>
          <cell r="F2958" t="str">
            <v>Actualización 2022 -I</v>
          </cell>
          <cell r="G2958">
            <v>4454</v>
          </cell>
        </row>
        <row r="2959">
          <cell r="B2959">
            <v>12518</v>
          </cell>
          <cell r="C2959" t="str">
            <v>LAVAMANOS PORTATIL DE PEDAL TIPO MANOS LIBRES._(Según Apéndice Bioseguridad Covid 19_V3)</v>
          </cell>
          <cell r="D2959" t="str">
            <v>UN</v>
          </cell>
          <cell r="E2959">
            <v>882353</v>
          </cell>
          <cell r="F2959" t="str">
            <v>Actualización 2022 -I</v>
          </cell>
          <cell r="G2959">
            <v>882353</v>
          </cell>
        </row>
        <row r="2960">
          <cell r="B2960">
            <v>12519</v>
          </cell>
          <cell r="C2960" t="str">
            <v>RECOLECCION, TRANSPORTE Y DISPOSICION DE RESIDUOS LÍQUIDOS PROVENIENTES DE LAVAMANOS PORTATILES. (INCLUYE EQUIPO DE SUCCIÓN)_(Según Apéndice Bioseguridad Covid 19_V3)</v>
          </cell>
          <cell r="D2960" t="str">
            <v>M3</v>
          </cell>
          <cell r="E2960">
            <v>250000</v>
          </cell>
          <cell r="F2960" t="str">
            <v>Actualización 2021</v>
          </cell>
          <cell r="G2960">
            <v>250000</v>
          </cell>
        </row>
        <row r="2961">
          <cell r="B2961">
            <v>12520</v>
          </cell>
          <cell r="C2961" t="str">
            <v>TAPABOCAS DESECHABLE._(Según Apéndice Bioseguridad Covid 19_V3)</v>
          </cell>
          <cell r="D2961" t="str">
            <v>UN</v>
          </cell>
          <cell r="E2961">
            <v>300</v>
          </cell>
          <cell r="F2961" t="str">
            <v>Actualización 2022 -I</v>
          </cell>
          <cell r="G2961">
            <v>300</v>
          </cell>
        </row>
        <row r="2962">
          <cell r="B2962">
            <v>12521</v>
          </cell>
          <cell r="C2962" t="str">
            <v>MASCARILLA DESECHABLE._(Según Apéndice Bioseguridad Covid 19_V3)</v>
          </cell>
          <cell r="D2962" t="str">
            <v>UN</v>
          </cell>
          <cell r="E2962">
            <v>620</v>
          </cell>
          <cell r="F2962" t="str">
            <v>Actualización 2022 -I</v>
          </cell>
          <cell r="G2962">
            <v>620</v>
          </cell>
        </row>
        <row r="2963">
          <cell r="B2963">
            <v>12522</v>
          </cell>
          <cell r="C2963" t="str">
            <v>DISPENSADOR PLÁSTICO DE TOALLAS TIPO Z._(Según Apéndice Bioseguridad Covid 19_V3)</v>
          </cell>
          <cell r="D2963" t="str">
            <v>UN</v>
          </cell>
          <cell r="E2963">
            <v>36681</v>
          </cell>
          <cell r="F2963" t="str">
            <v>Actualización 2022 -I</v>
          </cell>
          <cell r="G2963">
            <v>36681</v>
          </cell>
        </row>
        <row r="2964">
          <cell r="B2964">
            <v>12523</v>
          </cell>
          <cell r="C2964" t="str">
            <v>OVEROL EN DRILL DOS PIEZAS, CAMISA Y PANTALÓN._(Según Apéndice Bioseguridad Covid 19_V3)</v>
          </cell>
          <cell r="D2964" t="str">
            <v>UN</v>
          </cell>
          <cell r="E2964">
            <v>37395</v>
          </cell>
          <cell r="F2964" t="str">
            <v>Actualización 2022 -I</v>
          </cell>
          <cell r="G2964">
            <v>37395</v>
          </cell>
        </row>
        <row r="2965">
          <cell r="B2965">
            <v>12524</v>
          </cell>
          <cell r="C2965" t="str">
            <v>ALCOHOL GLICERINADO 70%._(Según Apéndice Bioseguridad Covid 19_V3)</v>
          </cell>
          <cell r="D2965" t="str">
            <v>LT</v>
          </cell>
          <cell r="E2965">
            <v>8218</v>
          </cell>
          <cell r="F2965" t="str">
            <v>Actualización 2022 -I</v>
          </cell>
          <cell r="G2965">
            <v>8218</v>
          </cell>
        </row>
        <row r="2966">
          <cell r="B2966">
            <v>12525</v>
          </cell>
          <cell r="C2966" t="str">
            <v>DISPENSADOR DE JABÓN LÍQUIDO O ALCOHOL GLICERINADO, CON PEDAL METÁLICO._(Según Apéndice Bioseguridad Covid 19_V3)</v>
          </cell>
          <cell r="D2966" t="str">
            <v>UN</v>
          </cell>
          <cell r="E2966">
            <v>70000</v>
          </cell>
          <cell r="F2966" t="str">
            <v>Actualización 2022 -I</v>
          </cell>
          <cell r="G2966">
            <v>70000</v>
          </cell>
        </row>
        <row r="2967">
          <cell r="B2967">
            <v>12526</v>
          </cell>
          <cell r="C2967" t="str">
            <v>AGUA (Según Apéndice Bioseguridad Covid 19_V3)</v>
          </cell>
          <cell r="D2967" t="str">
            <v>LT</v>
          </cell>
          <cell r="E2967">
            <v>21</v>
          </cell>
          <cell r="F2967" t="str">
            <v>Actualización 2022 -I</v>
          </cell>
          <cell r="G2967">
            <v>21</v>
          </cell>
        </row>
        <row r="2968">
          <cell r="B2968">
            <v>12529</v>
          </cell>
          <cell r="C2968" t="str">
            <v>CICLOPARQUEADERO PORTAL SUR Y PORTAL SUBA - SUMINISTRO Y PLANTACION DE ARBOL, ESPECIE MANO DE OSO H=1.5M. INCLUYE SIEMBRA, TIERRA, ABONO, TUTOR Y TRANSPORTE</v>
          </cell>
          <cell r="D2968" t="str">
            <v>UN</v>
          </cell>
          <cell r="E2968">
            <v>200000</v>
          </cell>
          <cell r="F2968" t="str">
            <v>Actualización 2022 -I + MO 2023</v>
          </cell>
          <cell r="G2968">
            <v>200000</v>
          </cell>
        </row>
        <row r="2969">
          <cell r="B2969">
            <v>12530</v>
          </cell>
          <cell r="C2969" t="str">
            <v>CICLOPARQUEADERO PORTAL SUR Y PORTAL SUBA - JUEGO DE FERULAS INMOVILIZADORAS CARTON PLAST ADULTO POR UNIDAD CON CORREAS DE SUJECION Y CIERRE EN VELCRO (INCLUYE VELCRO, CINCO PIEZAS, PIERNA, TOBILLO, BRAZO, MUÑECA Y CUELLO)</v>
          </cell>
          <cell r="D2969" t="str">
            <v>UN</v>
          </cell>
          <cell r="E2969">
            <v>17010</v>
          </cell>
          <cell r="F2969" t="str">
            <v>Actualización 2022 -I + MO 2023</v>
          </cell>
          <cell r="G2969">
            <v>17010</v>
          </cell>
        </row>
        <row r="2970">
          <cell r="B2970">
            <v>12531</v>
          </cell>
          <cell r="C2970" t="str">
            <v>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v>
          </cell>
          <cell r="D2970" t="str">
            <v>UN</v>
          </cell>
          <cell r="E2970">
            <v>6189637</v>
          </cell>
          <cell r="F2970" t="str">
            <v>Actualización 2022 -I + MO 2023</v>
          </cell>
          <cell r="G2970">
            <v>6189636</v>
          </cell>
        </row>
        <row r="2971">
          <cell r="B2971">
            <v>12532</v>
          </cell>
          <cell r="C2971" t="str">
            <v>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v>
          </cell>
          <cell r="D2971" t="str">
            <v>UN</v>
          </cell>
          <cell r="E2971">
            <v>10001027</v>
          </cell>
          <cell r="F2971" t="str">
            <v>Actualización 2022 -I + MO 2023</v>
          </cell>
          <cell r="G2971">
            <v>10001024</v>
          </cell>
        </row>
        <row r="2972">
          <cell r="B2972">
            <v>12533</v>
          </cell>
          <cell r="C2972" t="str">
            <v>CICLOPARQUEADERO PORTAL SUR Y PORTAL SUBA - CORTAFUEGO HORIZONTAL PUSH CON CERRADURA EXTERIOR</v>
          </cell>
          <cell r="D2972" t="str">
            <v>UN</v>
          </cell>
          <cell r="E2972">
            <v>574900</v>
          </cell>
          <cell r="F2972" t="str">
            <v>Actualización 2022 -I + MO 2023</v>
          </cell>
          <cell r="G2972">
            <v>574900</v>
          </cell>
        </row>
        <row r="2973">
          <cell r="B2973">
            <v>12534</v>
          </cell>
          <cell r="C2973" t="str">
            <v>CICLOPARQUEADERO PORTAL SUR Y PORTAL SUBA - CERRADURA BOWERY COLLIN POMO CROMO MATE</v>
          </cell>
          <cell r="D2973" t="str">
            <v>UN</v>
          </cell>
          <cell r="E2973">
            <v>45423</v>
          </cell>
          <cell r="F2973" t="str">
            <v>Actualización 2022 -I + MO 2023</v>
          </cell>
          <cell r="G2973">
            <v>45423</v>
          </cell>
        </row>
        <row r="2974">
          <cell r="B2974">
            <v>12535</v>
          </cell>
          <cell r="C2974" t="str">
            <v>CICLOPARQUEADERO PORTAL SUR Y PORTAL SUBA - ALFAJIA 16 CMS MATE (D1) 6 MTS</v>
          </cell>
          <cell r="D2974" t="str">
            <v>ML</v>
          </cell>
          <cell r="E2974">
            <v>18453</v>
          </cell>
          <cell r="F2974" t="str">
            <v>Actualización 2022 -I + MO 2023</v>
          </cell>
          <cell r="G2974">
            <v>18453</v>
          </cell>
        </row>
        <row r="2975">
          <cell r="B2975">
            <v>12536</v>
          </cell>
          <cell r="C2975" t="str">
            <v>CICLOPARQUEADERO PORTAL SUR Y PORTAL SUBA - DUPLICADOR VERTICAL DE PARQUEO PARA BICICLETAS</v>
          </cell>
          <cell r="D2975" t="str">
            <v>UN</v>
          </cell>
          <cell r="E2975">
            <v>2165800</v>
          </cell>
          <cell r="F2975" t="str">
            <v>Actualización 2022 -I + MO 2023</v>
          </cell>
          <cell r="G2975">
            <v>2165800</v>
          </cell>
        </row>
        <row r="2976">
          <cell r="B2976">
            <v>12537</v>
          </cell>
          <cell r="C2976" t="str">
            <v>CICLOPARQUEADERO PORTAL SUR Y PORTAL SUBA - TUBO EMT DE 1/2"</v>
          </cell>
          <cell r="D2976" t="str">
            <v>UN</v>
          </cell>
          <cell r="E2976">
            <v>17000</v>
          </cell>
          <cell r="F2976" t="str">
            <v>Actualización 2022 -I + MO 2023</v>
          </cell>
          <cell r="G2976">
            <v>17000</v>
          </cell>
        </row>
        <row r="2977">
          <cell r="B2977">
            <v>12538</v>
          </cell>
          <cell r="C2977" t="str">
            <v>CICLOPARQUEADERO PORTAL SUR Y PORTAL SUBA - TERMINAL EMT DE 1/2"</v>
          </cell>
          <cell r="D2977" t="str">
            <v>UN</v>
          </cell>
          <cell r="E2977">
            <v>1006</v>
          </cell>
          <cell r="F2977" t="str">
            <v>Actualización 2022 -I + MO 2023</v>
          </cell>
          <cell r="G2977">
            <v>1006</v>
          </cell>
        </row>
        <row r="2978">
          <cell r="B2978">
            <v>12539</v>
          </cell>
          <cell r="C2978" t="str">
            <v>CICLOPARQUEADERO PORTAL SUR Y PORTAL SUBA - UNION EMT 1/2"</v>
          </cell>
          <cell r="D2978" t="str">
            <v>UN</v>
          </cell>
          <cell r="E2978">
            <v>1006</v>
          </cell>
          <cell r="F2978" t="str">
            <v>Actualización 2022 -I + MO 2023</v>
          </cell>
          <cell r="G2978">
            <v>1006</v>
          </cell>
        </row>
        <row r="2979">
          <cell r="B2979">
            <v>12540</v>
          </cell>
          <cell r="C2979" t="str">
            <v>CICLOPARQUEADERO PORTAL SUR Y PORTAL SUBA - SOPORTE PARA TUBO DE 1/2"</v>
          </cell>
          <cell r="D2979" t="str">
            <v>UN</v>
          </cell>
          <cell r="E2979">
            <v>357</v>
          </cell>
          <cell r="F2979" t="str">
            <v>Actualización 2022 -I + MO 2023</v>
          </cell>
          <cell r="G2979">
            <v>357</v>
          </cell>
        </row>
        <row r="2980">
          <cell r="B2980">
            <v>12541</v>
          </cell>
          <cell r="C2980" t="str">
            <v>CICLOPARQUEADERO PORTAL SUR Y PORTAL SUBA - CONECTOR DE RESORTE</v>
          </cell>
          <cell r="D2980" t="str">
            <v>UN</v>
          </cell>
          <cell r="E2980">
            <v>480</v>
          </cell>
          <cell r="F2980" t="str">
            <v>Actualización 2022 -I + MO 2023</v>
          </cell>
          <cell r="G2980">
            <v>480</v>
          </cell>
        </row>
        <row r="2981">
          <cell r="B2981">
            <v>12542</v>
          </cell>
          <cell r="C2981" t="str">
            <v>CICLOPARQUEADERO PORTAL SUR Y PORTAL SUBA - EXTRACTOR</v>
          </cell>
          <cell r="D2981" t="str">
            <v>UN</v>
          </cell>
          <cell r="E2981">
            <v>41650</v>
          </cell>
          <cell r="F2981" t="str">
            <v>Actualización 2022 -I + MO 2023</v>
          </cell>
          <cell r="G2981">
            <v>41650</v>
          </cell>
        </row>
        <row r="2982">
          <cell r="B2982">
            <v>12543</v>
          </cell>
          <cell r="C2982" t="str">
            <v xml:space="preserve">CICLOPARQUEADERO PORTAL SUR Y PORTAL SUBA - CAJA METALICA DE PASO 20CM X 20CM X 10CM </v>
          </cell>
          <cell r="D2982" t="str">
            <v>UN</v>
          </cell>
          <cell r="E2982">
            <v>22677</v>
          </cell>
          <cell r="F2982" t="str">
            <v>Actualización 2022 -I + MO 2023</v>
          </cell>
          <cell r="G2982">
            <v>22677</v>
          </cell>
        </row>
        <row r="2983">
          <cell r="B2983">
            <v>12544</v>
          </cell>
          <cell r="C2983" t="str">
            <v>CICLOPARQUEADERO PORTAL SUR Y PORTAL SUBA - TELERRUPTOR MONOPOLAR 16A</v>
          </cell>
          <cell r="D2983" t="str">
            <v>UN</v>
          </cell>
          <cell r="E2983">
            <v>17255</v>
          </cell>
          <cell r="F2983" t="str">
            <v>Actualización 2022 -I + MO 2023</v>
          </cell>
          <cell r="G2983">
            <v>17255</v>
          </cell>
        </row>
        <row r="2984">
          <cell r="B2984">
            <v>12545</v>
          </cell>
          <cell r="C2984" t="str">
            <v>CICLOPARQUEADERO PORTAL SUR Y PORTAL SUBA - LAMPARA ROTATIVA LED ROJA 110/220VAC</v>
          </cell>
          <cell r="D2984" t="str">
            <v>UN</v>
          </cell>
          <cell r="E2984">
            <v>118550</v>
          </cell>
          <cell r="F2984" t="str">
            <v>Actualización 2022 -I + MO 2023</v>
          </cell>
          <cell r="G2984">
            <v>118550</v>
          </cell>
        </row>
        <row r="2985">
          <cell r="B2985">
            <v>12546</v>
          </cell>
          <cell r="C2985" t="str">
            <v>CICLOPARQUEADERO PORTAL SUR Y PORTAL SUBA - REGLETA PLÁSTICA CONEXIÓN 15A</v>
          </cell>
          <cell r="D2985" t="str">
            <v>UN</v>
          </cell>
          <cell r="E2985">
            <v>6490</v>
          </cell>
          <cell r="F2985" t="str">
            <v>Actualización 2022 -I + MO 2023</v>
          </cell>
          <cell r="G2985">
            <v>6490</v>
          </cell>
        </row>
        <row r="2986">
          <cell r="B2986">
            <v>12547</v>
          </cell>
          <cell r="C2986" t="str">
            <v>CICLOPARQUEADERO PORTAL SUR Y PORTAL SUBA - SUICHE METÁLICO PULSADOR MOMENTÁNEO DE 12MM PARA EXTERIOR CON ILUMINACIÓN VERDE 12-24V</v>
          </cell>
          <cell r="D2986" t="str">
            <v>UN</v>
          </cell>
          <cell r="E2986">
            <v>6545</v>
          </cell>
          <cell r="F2986" t="str">
            <v>Actualización 2022 -I + MO 2023</v>
          </cell>
          <cell r="G2986">
            <v>6545</v>
          </cell>
        </row>
        <row r="2987">
          <cell r="B2987">
            <v>12548</v>
          </cell>
          <cell r="C2987" t="str">
            <v>CICLOPARQUEADERO PORTAL SUR Y PORTAL SUBA - BREAKER INDUSTRIAL TRIFASICO 100A</v>
          </cell>
          <cell r="D2987" t="str">
            <v>UN</v>
          </cell>
          <cell r="E2987">
            <v>130000</v>
          </cell>
          <cell r="F2987" t="str">
            <v>Actualización 2022 -I + MO 2023</v>
          </cell>
          <cell r="G2987">
            <v>130000</v>
          </cell>
        </row>
        <row r="2988">
          <cell r="B2988">
            <v>12549</v>
          </cell>
          <cell r="C2988" t="str">
            <v>CICLOPARQUEADERO PORTAL SUR Y PORTAL SUBA - CAJA PASO 40X40X20 C20</v>
          </cell>
          <cell r="D2988" t="str">
            <v>UN</v>
          </cell>
          <cell r="E2988">
            <v>81396</v>
          </cell>
          <cell r="F2988" t="str">
            <v>Actualización 2022 -I + MO 2023</v>
          </cell>
          <cell r="G2988">
            <v>81396</v>
          </cell>
        </row>
        <row r="2989">
          <cell r="B2989">
            <v>12550</v>
          </cell>
          <cell r="C2989" t="str">
            <v>CICLOPARQUEADERO PORTAL SUR Y PORTAL SUBA - INSPECCIÓN REGLAMENTARIA RETIE CICLOPARQUEADERO PORTAL SUR</v>
          </cell>
          <cell r="D2989" t="str">
            <v>UN</v>
          </cell>
          <cell r="E2989">
            <v>2499000</v>
          </cell>
          <cell r="F2989" t="str">
            <v>Actualización 2022 -I + MO 2023</v>
          </cell>
          <cell r="G2989">
            <v>2499000</v>
          </cell>
        </row>
        <row r="2990">
          <cell r="B2990">
            <v>12551</v>
          </cell>
          <cell r="C2990" t="str">
            <v xml:space="preserve">CICLOPARQUEADERO PORTAL SUR Y PORTAL SUBA - INSPECCION RETILAP INTERNAS BASICAS CICLOPARQUEADERO </v>
          </cell>
          <cell r="D2990" t="str">
            <v>UN</v>
          </cell>
          <cell r="E2990">
            <v>1904000</v>
          </cell>
          <cell r="F2990" t="str">
            <v>Actualización 2022 -I + MO 2023</v>
          </cell>
          <cell r="G2990">
            <v>1904000</v>
          </cell>
        </row>
        <row r="2991">
          <cell r="B2991">
            <v>12552</v>
          </cell>
          <cell r="C2991" t="str">
            <v xml:space="preserve">CICLOPARQUEADERO PORTAL SUR Y PORTAL SUBA - INSPECCION RETIE USO FINAL BASICAS CICLOPARQUEADERO </v>
          </cell>
          <cell r="D2991" t="str">
            <v>UN</v>
          </cell>
          <cell r="E2991">
            <v>1904000</v>
          </cell>
          <cell r="F2991" t="str">
            <v>Actualización 2022 -I + MO 2023</v>
          </cell>
          <cell r="G2991">
            <v>1904000</v>
          </cell>
        </row>
        <row r="2992">
          <cell r="B2992">
            <v>12553</v>
          </cell>
          <cell r="C2992" t="str">
            <v>CICLOPARQUEADERO PORTAL SUR Y PORTAL SUBA - LAMPARA LED HERMETICA 50W LUZ BLANCA 100-277V5300</v>
          </cell>
          <cell r="D2992" t="str">
            <v>UN</v>
          </cell>
          <cell r="E2992">
            <v>157900</v>
          </cell>
          <cell r="F2992" t="str">
            <v>Actualización 2022 -I + MO 2023</v>
          </cell>
          <cell r="G2992">
            <v>157900</v>
          </cell>
        </row>
        <row r="2993">
          <cell r="B2993">
            <v>12554</v>
          </cell>
          <cell r="C2993" t="str">
            <v>CICLOPARQUEADERO PORTAL SUR Y PORTAL SUBA - PANEL LED DE INCRUSTAR 12W</v>
          </cell>
          <cell r="D2993" t="str">
            <v>UN</v>
          </cell>
          <cell r="E2993">
            <v>15000</v>
          </cell>
          <cell r="F2993" t="str">
            <v>Actualización 2022 -I + MO 2023</v>
          </cell>
          <cell r="G2993">
            <v>15000</v>
          </cell>
        </row>
        <row r="2994">
          <cell r="B2994">
            <v>12555</v>
          </cell>
          <cell r="C2994" t="str">
            <v>CICLOPARQUEADERO PORTAL SUR Y PORTAL SUBA - LUMINARIA EMERGENCIA 4W</v>
          </cell>
          <cell r="D2994" t="str">
            <v>UN</v>
          </cell>
          <cell r="E2994">
            <v>81432</v>
          </cell>
          <cell r="F2994" t="str">
            <v>Actualización 2022 -I + MO 2023</v>
          </cell>
          <cell r="G2994">
            <v>81432</v>
          </cell>
        </row>
        <row r="2995">
          <cell r="B2995">
            <v>12556</v>
          </cell>
          <cell r="C2995" t="str">
            <v>CICLOPARQUEADERO PORTAL SUR Y PORTAL SUBA - SOPORTE PARA TUBERIA DE 3/4"</v>
          </cell>
          <cell r="D2995" t="str">
            <v>UN</v>
          </cell>
          <cell r="E2995">
            <v>300</v>
          </cell>
          <cell r="F2995" t="str">
            <v>Actualización 2022 -I + MO 2023</v>
          </cell>
          <cell r="G2995">
            <v>300</v>
          </cell>
        </row>
        <row r="2996">
          <cell r="B2996">
            <v>12557</v>
          </cell>
          <cell r="C2996" t="str">
            <v>CICLOPARQUEADERO PORTAL SUR Y PORTAL SUBA - PATCH PANEL 24 CAT 6A (ENSAMBLE HERRAJE + JACK) AMP</v>
          </cell>
          <cell r="D2996" t="str">
            <v>UN</v>
          </cell>
          <cell r="E2996">
            <v>380098</v>
          </cell>
          <cell r="F2996" t="str">
            <v>Actualización 2022 -I + MO 2023</v>
          </cell>
          <cell r="G2996">
            <v>380098</v>
          </cell>
        </row>
        <row r="2997">
          <cell r="B2997">
            <v>12558</v>
          </cell>
          <cell r="C2997" t="str">
            <v>CICLOPARQUEADERO PORTAL SUR Y PORTAL SUBA - CAJA PASO 15X15X10</v>
          </cell>
          <cell r="D2997" t="str">
            <v>UN</v>
          </cell>
          <cell r="E2997">
            <v>17993</v>
          </cell>
          <cell r="F2997" t="str">
            <v>Actualización 2022 -I + MO 2023</v>
          </cell>
          <cell r="G2997">
            <v>17993</v>
          </cell>
        </row>
        <row r="2998">
          <cell r="B2998">
            <v>12559</v>
          </cell>
          <cell r="C2998" t="str">
            <v>CICLOPARQUEADERO PORTAL SUR Y PORTAL SUBA - CAJA DE PASO DE 10X15X7 CM</v>
          </cell>
          <cell r="D2998" t="str">
            <v>UN</v>
          </cell>
          <cell r="E2998">
            <v>12400</v>
          </cell>
          <cell r="F2998" t="str">
            <v>Actualización 2022 -I + MO 2023</v>
          </cell>
          <cell r="G2998">
            <v>12400</v>
          </cell>
        </row>
        <row r="2999">
          <cell r="B2999">
            <v>12560</v>
          </cell>
          <cell r="C2999" t="str">
            <v>CICLOPARQUEADERO PORTAL SUR Y PORTAL SUBA - MULTITOMA PARA RACK 8 SALIDAS</v>
          </cell>
          <cell r="D2999" t="str">
            <v>UN</v>
          </cell>
          <cell r="E2999">
            <v>55000</v>
          </cell>
          <cell r="F2999" t="str">
            <v>Actualización 2022 -I + MO 2023</v>
          </cell>
          <cell r="G2999">
            <v>55000</v>
          </cell>
        </row>
        <row r="3000">
          <cell r="B3000">
            <v>12561</v>
          </cell>
          <cell r="C3000" t="str">
            <v>CICLOPARQUEADERO PORTAL SUR Y PORTAL SUBA - DERECHOS DE CONEXIÓN VANTI - INCLUYE MEDIDOR G16 (25M3/H)</v>
          </cell>
          <cell r="D3000" t="str">
            <v>UN</v>
          </cell>
          <cell r="E3000">
            <v>2597034</v>
          </cell>
          <cell r="F3000" t="str">
            <v>Actualización 2022 -I + MO 2023</v>
          </cell>
          <cell r="G3000">
            <v>2597034</v>
          </cell>
        </row>
        <row r="3001">
          <cell r="B3001">
            <v>12562</v>
          </cell>
          <cell r="C3001" t="str">
            <v>CICLOPARQUEADERO PORTAL SUR Y PORTAL SUBA - TERMINAL PVC DE 1/2"</v>
          </cell>
          <cell r="D3001" t="str">
            <v>UN</v>
          </cell>
          <cell r="E3001">
            <v>298</v>
          </cell>
          <cell r="F3001" t="str">
            <v>Actualización 2022 -I + MO 2023</v>
          </cell>
          <cell r="G3001">
            <v>298</v>
          </cell>
        </row>
        <row r="3002">
          <cell r="B3002">
            <v>12564</v>
          </cell>
          <cell r="C3002" t="str">
            <v xml:space="preserve"> PATIO ZONAL EL GACO: ADAPTADOR HEMBRA EN COBRE DE 1/2"</v>
          </cell>
          <cell r="D3002" t="str">
            <v>UN</v>
          </cell>
          <cell r="E3002">
            <v>3700</v>
          </cell>
          <cell r="F3002" t="str">
            <v>Actualización 2022 -I + MO 2023</v>
          </cell>
          <cell r="G3002">
            <v>3700</v>
          </cell>
        </row>
        <row r="3003">
          <cell r="B3003">
            <v>12565</v>
          </cell>
          <cell r="C3003" t="str">
            <v>PATIO ZONAL EL GACO: SELLANTE GAS DE FUERZA MEDIA</v>
          </cell>
          <cell r="D3003" t="str">
            <v>UN</v>
          </cell>
          <cell r="E3003">
            <v>6600</v>
          </cell>
          <cell r="F3003" t="str">
            <v>Actualización 2022 -I + MO 2023</v>
          </cell>
          <cell r="G3003">
            <v>6600</v>
          </cell>
        </row>
        <row r="3004">
          <cell r="B3004">
            <v>12566</v>
          </cell>
          <cell r="C3004" t="str">
            <v xml:space="preserve"> PATIO ZONAL EL GACO: SOLDADURA DE PLATA</v>
          </cell>
          <cell r="D3004" t="str">
            <v>UN</v>
          </cell>
          <cell r="E3004">
            <v>1401</v>
          </cell>
          <cell r="F3004" t="str">
            <v>Actualización 2022 -I + MO 2023</v>
          </cell>
          <cell r="G3004">
            <v>1401</v>
          </cell>
        </row>
        <row r="3005">
          <cell r="B3005">
            <v>12567</v>
          </cell>
          <cell r="C3005" t="str">
            <v xml:space="preserve"> PATIO ZONAL EL GACO: CONDUFLEX PLÁSTICO DE 3/4"</v>
          </cell>
          <cell r="D3005" t="str">
            <v>ML</v>
          </cell>
          <cell r="E3005">
            <v>2300</v>
          </cell>
          <cell r="F3005" t="str">
            <v>Actualización 2022 -I + MO 2023</v>
          </cell>
          <cell r="G3005">
            <v>2300</v>
          </cell>
        </row>
        <row r="3006">
          <cell r="B3006">
            <v>12568</v>
          </cell>
          <cell r="C3006" t="str">
            <v>PATIO ZONAL EL GACO: CONDUFLEX PLÁSTICO DE 1/2"</v>
          </cell>
          <cell r="D3006" t="str">
            <v>ML</v>
          </cell>
          <cell r="E3006">
            <v>1334</v>
          </cell>
          <cell r="F3006" t="str">
            <v>Actualización 2022 -I + MO 2023</v>
          </cell>
          <cell r="G3006">
            <v>1334</v>
          </cell>
        </row>
        <row r="3007">
          <cell r="B3007">
            <v>12569</v>
          </cell>
          <cell r="C3007" t="str">
            <v xml:space="preserve"> PATIO ZONAL EL GACO: ARBUSTO TIPO SIETE CUEROS/NAZARENO DE ALTURA 60-70CM</v>
          </cell>
          <cell r="D3007" t="str">
            <v>UN</v>
          </cell>
          <cell r="E3007">
            <v>29750</v>
          </cell>
          <cell r="F3007" t="str">
            <v>Actualización 2022 -I + MO 2023</v>
          </cell>
          <cell r="G3007">
            <v>29750</v>
          </cell>
        </row>
        <row r="3008">
          <cell r="B3008">
            <v>12570</v>
          </cell>
          <cell r="C3008" t="str">
            <v xml:space="preserve"> PATIO ZONAL EL GACO: LADRILLO BLOQUE ESTRUCTURAL NO. 12  ( 39 X 19 X 12)CM. (MATERIAL PUESTO EN OBRA)</v>
          </cell>
          <cell r="D3008" t="str">
            <v>UN</v>
          </cell>
          <cell r="E3008">
            <v>2011</v>
          </cell>
          <cell r="F3008" t="str">
            <v>Actualización 2022 -I + MO 2023</v>
          </cell>
          <cell r="G3008">
            <v>2011</v>
          </cell>
        </row>
        <row r="3009">
          <cell r="B3009">
            <v>12571</v>
          </cell>
          <cell r="C3009" t="str">
            <v xml:space="preserve"> PATIO ZONAL EL GACO: MORTERO SECO 40 KG (PARA AFINADO SIMPLE)</v>
          </cell>
          <cell r="D3009" t="str">
            <v>KG</v>
          </cell>
          <cell r="E3009">
            <v>388</v>
          </cell>
          <cell r="F3009" t="str">
            <v>Actualización 2022 -I + MO 2023</v>
          </cell>
          <cell r="G3009">
            <v>388</v>
          </cell>
        </row>
        <row r="3010">
          <cell r="B3010">
            <v>12572</v>
          </cell>
          <cell r="C3010" t="str">
            <v xml:space="preserve"> PATIO ZONAL EL GACO: LUMINARIA LED EMERGENCIA R12 x 1.6W</v>
          </cell>
          <cell r="D3010" t="str">
            <v>UN</v>
          </cell>
          <cell r="E3010">
            <v>95179</v>
          </cell>
          <cell r="F3010" t="str">
            <v>Actualización 2022 -I + MO 2023</v>
          </cell>
          <cell r="G3010">
            <v>95179</v>
          </cell>
        </row>
        <row r="3011">
          <cell r="B3011">
            <v>12573</v>
          </cell>
          <cell r="C3011" t="str">
            <v xml:space="preserve"> PATIO ZONAL EL GACO: SILICONA ANTIHONGOS TRANSPARENTE </v>
          </cell>
          <cell r="D3011" t="str">
            <v>UN</v>
          </cell>
          <cell r="E3011">
            <v>10900</v>
          </cell>
          <cell r="F3011" t="str">
            <v>Actualización 2022 -I + MO 2023</v>
          </cell>
          <cell r="G3011">
            <v>10900</v>
          </cell>
        </row>
        <row r="3012">
          <cell r="B3012">
            <v>12574</v>
          </cell>
          <cell r="C3012" t="str">
            <v xml:space="preserve"> PATIO ZONAL EL GACO: CINTA AISLANTE 19mm</v>
          </cell>
          <cell r="D3012" t="str">
            <v>ML</v>
          </cell>
          <cell r="E3012">
            <v>895</v>
          </cell>
          <cell r="F3012" t="str">
            <v>Actualización 2022 -I + MO 2023</v>
          </cell>
          <cell r="G3012">
            <v>895</v>
          </cell>
        </row>
        <row r="3013">
          <cell r="B3013">
            <v>12575</v>
          </cell>
          <cell r="C3013" t="str">
            <v>PATIO ZONAL EL GACO - TUBERIA ACERO SCH40 1 1/4"</v>
          </cell>
          <cell r="D3013" t="str">
            <v>ML</v>
          </cell>
          <cell r="E3013">
            <v>39626</v>
          </cell>
          <cell r="F3013" t="str">
            <v>Actualización 2022 -I + MO 2023</v>
          </cell>
          <cell r="G3013">
            <v>39626</v>
          </cell>
        </row>
        <row r="3014">
          <cell r="B3014">
            <v>12576</v>
          </cell>
          <cell r="C3014" t="str">
            <v xml:space="preserve"> PATIO ZONAL EL GACO: LUMINARIA LED HERMETICA 50W DL		</v>
          </cell>
          <cell r="D3014" t="str">
            <v>UN</v>
          </cell>
          <cell r="E3014">
            <v>132999</v>
          </cell>
          <cell r="F3014" t="str">
            <v>Actualización 2022 -I + MO 2023</v>
          </cell>
          <cell r="G3014">
            <v>132999</v>
          </cell>
        </row>
        <row r="3015">
          <cell r="B3015">
            <v>12577</v>
          </cell>
          <cell r="C3015" t="str">
            <v>PATIO ZONAL EL GACO - TUBERIA ACERO SCH40 2 1/2"</v>
          </cell>
          <cell r="D3015" t="str">
            <v>ML</v>
          </cell>
          <cell r="E3015">
            <v>81852</v>
          </cell>
          <cell r="F3015" t="str">
            <v>Actualización 2022 -I + MO 2023</v>
          </cell>
          <cell r="G3015">
            <v>81852</v>
          </cell>
        </row>
        <row r="3016">
          <cell r="B3016">
            <v>12578</v>
          </cell>
          <cell r="C3016" t="str">
            <v>PATIO ZONAL EL GACO - TUBERIA PVC C-900 DR-18 Ø=4", PRESIÓN DE TRABAJO=235 PSI.</v>
          </cell>
          <cell r="D3016" t="str">
            <v>ML</v>
          </cell>
          <cell r="E3016">
            <v>95315</v>
          </cell>
          <cell r="F3016" t="str">
            <v>Actualización 2022 -I + MO 2023</v>
          </cell>
          <cell r="G3016">
            <v>95315</v>
          </cell>
        </row>
        <row r="3017">
          <cell r="B3017">
            <v>12579</v>
          </cell>
          <cell r="C3017" t="str">
            <v>PATIO ZONAL EL GACO - TUBERIA PVC C-900 DR-18 Ø=6", PRESIÓN DE TRABAJO=235 PSI.</v>
          </cell>
          <cell r="D3017" t="str">
            <v>ML</v>
          </cell>
          <cell r="E3017">
            <v>205498</v>
          </cell>
          <cell r="F3017" t="str">
            <v>Actualización 2022 -I + MO 2023</v>
          </cell>
          <cell r="G3017">
            <v>205498</v>
          </cell>
        </row>
        <row r="3018">
          <cell r="B3018">
            <v>12580</v>
          </cell>
          <cell r="C3018" t="str">
            <v xml:space="preserve"> PATIO ZONAL EL GACO: TORNILLO CHAZO PUNTILLA 1/4"</v>
          </cell>
          <cell r="D3018" t="str">
            <v>UN</v>
          </cell>
          <cell r="E3018">
            <v>118</v>
          </cell>
          <cell r="F3018" t="str">
            <v>Actualización 2022 -I + MO 2023</v>
          </cell>
          <cell r="G3018">
            <v>118</v>
          </cell>
        </row>
        <row r="3019">
          <cell r="B3019">
            <v>12581</v>
          </cell>
          <cell r="C3019" t="str">
            <v>PATIO ZONAL EL GACO - TEE HD EXTREMO JUNTA MECANICA 6"x6"x6", PARA PVC C-900.</v>
          </cell>
          <cell r="D3019" t="str">
            <v>UN</v>
          </cell>
          <cell r="E3019">
            <v>772629</v>
          </cell>
          <cell r="F3019" t="str">
            <v>Actualización 2022 -I + MO 2023</v>
          </cell>
          <cell r="G3019">
            <v>772629</v>
          </cell>
        </row>
        <row r="3020">
          <cell r="B3020">
            <v>12582</v>
          </cell>
          <cell r="C3020" t="str">
            <v xml:space="preserve"> PATIO ZONAL EL GACO: LISTÓN ESPARTA MULTICOLOR CARA UNICA 15 x 45 CM</v>
          </cell>
          <cell r="D3020" t="str">
            <v>UN</v>
          </cell>
          <cell r="E3020">
            <v>7800</v>
          </cell>
          <cell r="F3020" t="str">
            <v>Actualización 2022 -I + MO 2023</v>
          </cell>
          <cell r="G3020">
            <v>7800</v>
          </cell>
        </row>
        <row r="3021">
          <cell r="B3021">
            <v>12583</v>
          </cell>
          <cell r="C3021" t="str">
            <v>PATIO ZONAL EL GACO - TEE HD EXTREMO JUNTA MECANICA REDUCIDA 6"X6"X4", PARA PVC C-900.</v>
          </cell>
          <cell r="D3021" t="str">
            <v>UN</v>
          </cell>
          <cell r="E3021">
            <v>589050</v>
          </cell>
          <cell r="F3021" t="str">
            <v>Actualización 2022 -I + MO 2023</v>
          </cell>
          <cell r="G3021">
            <v>589050</v>
          </cell>
        </row>
        <row r="3022">
          <cell r="B3022">
            <v>12584</v>
          </cell>
          <cell r="C3022" t="str">
            <v>PATIO ZONAL EL GACO - TEE HD EXTREMO JUNTA MECANICA 4"X4"X4", PARA PVC C-900.</v>
          </cell>
          <cell r="D3022" t="str">
            <v>UN</v>
          </cell>
          <cell r="E3022">
            <v>425636</v>
          </cell>
          <cell r="F3022" t="str">
            <v>Actualización 2022 -I + MO 2023</v>
          </cell>
          <cell r="G3022">
            <v>425636</v>
          </cell>
        </row>
        <row r="3023">
          <cell r="B3023">
            <v>12585</v>
          </cell>
          <cell r="C3023" t="str">
            <v>PATIO ZONAL EL GACO - CODO HD EXTREMO JUNTA MECANICA  90°X6"</v>
          </cell>
          <cell r="D3023" t="str">
            <v>UN</v>
          </cell>
          <cell r="E3023">
            <v>531930</v>
          </cell>
          <cell r="F3023" t="str">
            <v>Actualización 2022 -I + MO 2023</v>
          </cell>
          <cell r="G3023">
            <v>531930</v>
          </cell>
        </row>
        <row r="3024">
          <cell r="B3024">
            <v>12586</v>
          </cell>
          <cell r="C3024" t="str">
            <v>PATIO ZONAL EL GACO - CODO HD EXTREMO JUNTA MECANICA 90°X4"</v>
          </cell>
          <cell r="D3024" t="str">
            <v>UN</v>
          </cell>
          <cell r="E3024">
            <v>372470</v>
          </cell>
          <cell r="F3024" t="str">
            <v>Actualización 2022 -I + MO 2023</v>
          </cell>
          <cell r="G3024">
            <v>372470</v>
          </cell>
        </row>
        <row r="3025">
          <cell r="B3025">
            <v>12587</v>
          </cell>
          <cell r="C3025" t="str">
            <v>PATIO ZONAL EL GACO - CODO HD EXTREMO JUNTA MECANICA 45°X6"</v>
          </cell>
          <cell r="D3025" t="str">
            <v>UN</v>
          </cell>
          <cell r="E3025">
            <v>355810</v>
          </cell>
          <cell r="F3025" t="str">
            <v>Actualización 2022 -I + MO 2023</v>
          </cell>
          <cell r="G3025">
            <v>355810</v>
          </cell>
        </row>
        <row r="3026">
          <cell r="B3026">
            <v>12588</v>
          </cell>
          <cell r="C3026" t="str">
            <v xml:space="preserve"> PATIO ZONAL EL GACO: LED REFLECTOR JETA 50W DL</v>
          </cell>
          <cell r="D3026" t="str">
            <v>UN</v>
          </cell>
          <cell r="E3026">
            <v>52000</v>
          </cell>
          <cell r="F3026" t="str">
            <v>Actualización 2022 -I + MO 2023</v>
          </cell>
          <cell r="G3026">
            <v>52000</v>
          </cell>
        </row>
        <row r="3027">
          <cell r="B3027">
            <v>12589</v>
          </cell>
          <cell r="C3027" t="str">
            <v>PATIO ZONAL EL GACO - REDUCCIÓN HD EXTREMO JUNTA MECANICA  Ø6"X4"</v>
          </cell>
          <cell r="D3027" t="str">
            <v>UN</v>
          </cell>
          <cell r="E3027">
            <v>177533</v>
          </cell>
          <cell r="F3027" t="str">
            <v>Actualización 2022 -I + MO 2023</v>
          </cell>
          <cell r="G3027">
            <v>177533</v>
          </cell>
        </row>
        <row r="3028">
          <cell r="B3028">
            <v>12590</v>
          </cell>
          <cell r="C3028" t="str">
            <v xml:space="preserve"> PATIO ZONAL EL GACO: PEGANTE PEGACOR MAX BLANCO</v>
          </cell>
          <cell r="D3028" t="str">
            <v>KG</v>
          </cell>
          <cell r="E3028">
            <v>2956</v>
          </cell>
          <cell r="F3028" t="str">
            <v>Actualización 2022 -I + MO 2023</v>
          </cell>
          <cell r="G3028">
            <v>2956</v>
          </cell>
        </row>
        <row r="3029">
          <cell r="B3029">
            <v>12591</v>
          </cell>
          <cell r="C3029" t="str">
            <v>PATIO ZONAL EL GACO - BRIDA RANURADA Ø4"</v>
          </cell>
          <cell r="D3029" t="str">
            <v>UN</v>
          </cell>
          <cell r="E3029">
            <v>82586</v>
          </cell>
          <cell r="F3029" t="str">
            <v>Actualización 2022 -I + MO 2023</v>
          </cell>
          <cell r="G3029">
            <v>82586</v>
          </cell>
        </row>
        <row r="3030">
          <cell r="B3030">
            <v>12592</v>
          </cell>
          <cell r="C3030" t="str">
            <v xml:space="preserve"> PATIO ZONAL EL GACO: PISO EN PORCELANATO BELFORT MIEL 24X120 CM</v>
          </cell>
          <cell r="D3030" t="str">
            <v>M2</v>
          </cell>
          <cell r="E3030">
            <v>80900</v>
          </cell>
          <cell r="F3030" t="str">
            <v>Actualización 2022 -I + MO 2023</v>
          </cell>
          <cell r="G3030">
            <v>80900</v>
          </cell>
        </row>
        <row r="3031">
          <cell r="B3031">
            <v>12593</v>
          </cell>
          <cell r="C3031" t="str">
            <v>PATIO ZONAL EL GACO - BRIDA RANURADA Ø6"</v>
          </cell>
          <cell r="D3031" t="str">
            <v>UN</v>
          </cell>
          <cell r="E3031">
            <v>80802</v>
          </cell>
          <cell r="F3031" t="str">
            <v>Actualización 2022 -I + MO 2023</v>
          </cell>
          <cell r="G3031">
            <v>80802</v>
          </cell>
        </row>
        <row r="3032">
          <cell r="B3032">
            <v>12594</v>
          </cell>
          <cell r="C3032" t="str">
            <v>PATIO ZONAL EL GACO - JUEGO EMPAQUES Y TORNILLERIA PARA BRIDA 4"</v>
          </cell>
          <cell r="D3032" t="str">
            <v>UN</v>
          </cell>
          <cell r="E3032">
            <v>31699</v>
          </cell>
          <cell r="F3032" t="str">
            <v>Actualización 2022 -I + MO 2023</v>
          </cell>
          <cell r="G3032">
            <v>31699</v>
          </cell>
        </row>
        <row r="3033">
          <cell r="B3033">
            <v>12595</v>
          </cell>
          <cell r="C3033" t="str">
            <v xml:space="preserve"> PATIO ZONAL EL GACO: VENTANA TIPO V-02 EN ALUMINIO MATE, VIDRIO TEMPLADO DE SEGURIDAD TRANSPARENTE 6MM, DE 60X100CM (Incluye suministro e instalación)</v>
          </cell>
          <cell r="D3033" t="str">
            <v>UN</v>
          </cell>
          <cell r="E3033">
            <v>278832</v>
          </cell>
          <cell r="F3033" t="str">
            <v>Actualización 2022 -I + MO 2023</v>
          </cell>
          <cell r="G3033">
            <v>278832</v>
          </cell>
        </row>
        <row r="3034">
          <cell r="B3034">
            <v>12596</v>
          </cell>
          <cell r="C3034" t="str">
            <v>PATIO ZONAL EL GACO - JUEGO EMPAQUES Y TORNILLERIA PARA BRIDA 6"</v>
          </cell>
          <cell r="D3034" t="str">
            <v>UN</v>
          </cell>
          <cell r="E3034">
            <v>34998</v>
          </cell>
          <cell r="F3034" t="str">
            <v>Actualización 2022 -I + MO 2023</v>
          </cell>
          <cell r="G3034">
            <v>34998</v>
          </cell>
        </row>
        <row r="3035">
          <cell r="B3035">
            <v>12597</v>
          </cell>
          <cell r="C3035" t="str">
            <v>PATIO ZONAL EL GACO - TAPÓN RANURADO Ø4"</v>
          </cell>
          <cell r="D3035" t="str">
            <v>UN</v>
          </cell>
          <cell r="E3035">
            <v>10353</v>
          </cell>
          <cell r="F3035" t="str">
            <v>Actualización 2022 -I + MO 2023</v>
          </cell>
          <cell r="G3035">
            <v>10353</v>
          </cell>
        </row>
        <row r="3036">
          <cell r="B3036">
            <v>12598</v>
          </cell>
          <cell r="C3036" t="str">
            <v>PATIO ZONAL EL GACO - TAPÓN RANURADO Ø6"</v>
          </cell>
          <cell r="D3036" t="str">
            <v>UN</v>
          </cell>
          <cell r="E3036">
            <v>29036</v>
          </cell>
          <cell r="F3036" t="str">
            <v>Actualización 2022 -I + MO 2023</v>
          </cell>
          <cell r="G3036">
            <v>29036</v>
          </cell>
        </row>
        <row r="3037">
          <cell r="B3037">
            <v>12599</v>
          </cell>
          <cell r="C3037" t="str">
            <v>PATIO ZONAL EL GACO - RESTRICTOR HEXAGONAL HD TUF GRIP Ø6"</v>
          </cell>
          <cell r="D3037" t="str">
            <v>UN</v>
          </cell>
          <cell r="E3037">
            <v>311931</v>
          </cell>
          <cell r="F3037" t="str">
            <v>Actualización 2022 -I + MO 2023</v>
          </cell>
          <cell r="G3037">
            <v>311931</v>
          </cell>
        </row>
        <row r="3038">
          <cell r="B3038">
            <v>12600</v>
          </cell>
          <cell r="C3038" t="str">
            <v>PATIO ZONAL EL GACO: VENTANA TIPO V-03 EN ALUMINIO MATE, VIDRIO TEMPLADO DE SEGURIDAD TRANSPARENTE 6MM, DE 220x100CM (Incluye suministro e instalación)</v>
          </cell>
          <cell r="D3038" t="str">
            <v>UN</v>
          </cell>
          <cell r="E3038">
            <v>1079345</v>
          </cell>
          <cell r="F3038" t="str">
            <v>Actualización 2022 -I + MO 2023</v>
          </cell>
          <cell r="G3038">
            <v>1079345</v>
          </cell>
        </row>
        <row r="3039">
          <cell r="B3039">
            <v>12601</v>
          </cell>
          <cell r="C3039" t="str">
            <v>PATIO ZONAL EL GACO - RESTRICTOR HEXAGONAL HD TUF GRIP Ø4"</v>
          </cell>
          <cell r="D3039" t="str">
            <v>UN</v>
          </cell>
          <cell r="E3039">
            <v>261800</v>
          </cell>
          <cell r="F3039" t="str">
            <v>Actualización 2022 -I + MO 2023</v>
          </cell>
          <cell r="G3039">
            <v>261800</v>
          </cell>
        </row>
        <row r="3040">
          <cell r="B3040">
            <v>12602</v>
          </cell>
          <cell r="C3040" t="str">
            <v xml:space="preserve"> PATIO ZONAL EL GACO: LED HIGH BAY 200W DL GC015</v>
          </cell>
          <cell r="D3040" t="str">
            <v>UN</v>
          </cell>
          <cell r="E3040">
            <v>436031</v>
          </cell>
          <cell r="F3040" t="str">
            <v>Actualización 2022 -I + MO 2023</v>
          </cell>
          <cell r="G3040">
            <v>436031</v>
          </cell>
        </row>
        <row r="3041">
          <cell r="B3041">
            <v>12603</v>
          </cell>
          <cell r="C3041" t="str">
            <v>PATIO ZONAL EL GACO - KIT ADAPTADOR TRANSICIÓN HD 4200 Ø6"</v>
          </cell>
          <cell r="D3041" t="str">
            <v>UN</v>
          </cell>
          <cell r="E3041">
            <v>579557</v>
          </cell>
          <cell r="F3041" t="str">
            <v>Actualización 2022 -I + MO 2023</v>
          </cell>
          <cell r="G3041">
            <v>579557</v>
          </cell>
        </row>
        <row r="3042">
          <cell r="B3042">
            <v>12604</v>
          </cell>
          <cell r="C3042" t="str">
            <v>PATIO ZONAL EL GACO - KIT ADAPTADOR TRANSICIÓN HD 4200 Ø4"</v>
          </cell>
          <cell r="D3042" t="str">
            <v>UN</v>
          </cell>
          <cell r="E3042">
            <v>478380</v>
          </cell>
          <cell r="F3042" t="str">
            <v>Actualización 2022 -I + MO 2023</v>
          </cell>
          <cell r="G3042">
            <v>478380</v>
          </cell>
        </row>
        <row r="3043">
          <cell r="B3043">
            <v>12605</v>
          </cell>
          <cell r="C3043" t="str">
            <v>PATIO ZONAL EL GACO - RESTRICTOR HIERRO DÚCTIL SERIE 400 C-900 Ø6"</v>
          </cell>
          <cell r="D3043" t="str">
            <v>UN</v>
          </cell>
          <cell r="E3043">
            <v>327250</v>
          </cell>
          <cell r="F3043" t="str">
            <v>Actualización 2022 -I + MO 2023</v>
          </cell>
          <cell r="G3043">
            <v>327250</v>
          </cell>
        </row>
        <row r="3044">
          <cell r="B3044">
            <v>12606</v>
          </cell>
          <cell r="C3044" t="str">
            <v>PATIO ZONAL EL GACO - RESTRICTOR HIERRO DÚCTIL SERIE 400 C-900 Ø4"</v>
          </cell>
          <cell r="D3044" t="str">
            <v>UN</v>
          </cell>
          <cell r="E3044">
            <v>261800</v>
          </cell>
          <cell r="F3044" t="str">
            <v>Actualización 2022 -I + MO 2023</v>
          </cell>
          <cell r="G3044">
            <v>261800</v>
          </cell>
        </row>
        <row r="3045">
          <cell r="B3045">
            <v>12607</v>
          </cell>
          <cell r="C3045" t="str">
            <v>PATIO ZONAL EL GACO - VÁLVULA ANGULAR 2 1/2″ H/M ROSCADA 300 PSI BRONCE UL/FM</v>
          </cell>
          <cell r="D3045" t="str">
            <v>UN</v>
          </cell>
          <cell r="E3045">
            <v>294525</v>
          </cell>
          <cell r="F3045" t="str">
            <v>Actualización 2022 -I + MO 2023</v>
          </cell>
          <cell r="G3045">
            <v>294525</v>
          </cell>
        </row>
        <row r="3046">
          <cell r="B3046">
            <v>12608</v>
          </cell>
          <cell r="C3046" t="str">
            <v>PATIO ZONAL EL GACO - ACOPLE RIGIDO RANURADO 1-¼"</v>
          </cell>
          <cell r="D3046" t="str">
            <v>UN</v>
          </cell>
          <cell r="E3046">
            <v>11582</v>
          </cell>
          <cell r="F3046" t="str">
            <v>Actualización 2022 -I + MO 2023</v>
          </cell>
          <cell r="G3046">
            <v>11582</v>
          </cell>
        </row>
        <row r="3047">
          <cell r="B3047">
            <v>12609</v>
          </cell>
          <cell r="C3047" t="str">
            <v>PATIO ZONAL EL GACO - ACOPLE RIGIDO RANURADO 1-½"</v>
          </cell>
          <cell r="D3047" t="str">
            <v>UN</v>
          </cell>
          <cell r="E3047">
            <v>10710</v>
          </cell>
          <cell r="F3047" t="str">
            <v>Actualización 2022 -I + MO 2023</v>
          </cell>
          <cell r="G3047">
            <v>10710</v>
          </cell>
        </row>
        <row r="3048">
          <cell r="B3048">
            <v>12610</v>
          </cell>
          <cell r="C3048" t="str">
            <v>PATIO ZONAL EL GACO - ACOPLE RIGIDO RANURADO 2"</v>
          </cell>
          <cell r="D3048" t="str">
            <v>UN</v>
          </cell>
          <cell r="E3048">
            <v>11543</v>
          </cell>
          <cell r="F3048" t="str">
            <v>Actualización 2022 -I + MO 2023</v>
          </cell>
          <cell r="G3048">
            <v>11543</v>
          </cell>
        </row>
        <row r="3049">
          <cell r="B3049">
            <v>12611</v>
          </cell>
          <cell r="C3049" t="str">
            <v>PATIO ZONAL EL GACO - ACOPLE RIGIDO RANURADO 2-1/2"</v>
          </cell>
          <cell r="D3049" t="str">
            <v>UN</v>
          </cell>
          <cell r="E3049">
            <v>12733</v>
          </cell>
          <cell r="F3049" t="str">
            <v>Actualización 2022 -I + MO 2023</v>
          </cell>
          <cell r="G3049">
            <v>12733</v>
          </cell>
        </row>
        <row r="3050">
          <cell r="B3050">
            <v>12612</v>
          </cell>
          <cell r="C3050" t="str">
            <v>PATIO ZONAL EL GACO - ACOPLE RIGIDO RANURADO 3"</v>
          </cell>
          <cell r="D3050" t="str">
            <v>UN</v>
          </cell>
          <cell r="E3050">
            <v>14399</v>
          </cell>
          <cell r="F3050" t="str">
            <v>Actualización 2022 -I + MO 2023</v>
          </cell>
          <cell r="G3050">
            <v>14399</v>
          </cell>
        </row>
        <row r="3051">
          <cell r="B3051">
            <v>12613</v>
          </cell>
          <cell r="C3051" t="str">
            <v>PATIO ZONAL EL GACO - ACOPLE RIGIDO RANURADO 4"</v>
          </cell>
          <cell r="D3051" t="str">
            <v>UN</v>
          </cell>
          <cell r="E3051">
            <v>24106</v>
          </cell>
          <cell r="F3051" t="str">
            <v>Actualización 2022 -I + MO 2023</v>
          </cell>
          <cell r="G3051">
            <v>24106</v>
          </cell>
        </row>
        <row r="3052">
          <cell r="B3052">
            <v>12614</v>
          </cell>
          <cell r="C3052" t="str">
            <v>PATIO ZONAL EL GACO - MANÓMETRO GLICERINA CUBIERTA DE 2 1/2", 0 A 300 PSI Ø1/4"</v>
          </cell>
          <cell r="D3052" t="str">
            <v>UN</v>
          </cell>
          <cell r="E3052">
            <v>61880</v>
          </cell>
          <cell r="F3052" t="str">
            <v>Actualización 2022 -I + MO 2023</v>
          </cell>
          <cell r="G3052">
            <v>61880</v>
          </cell>
        </row>
        <row r="3053">
          <cell r="B3053">
            <v>12615</v>
          </cell>
          <cell r="C3053" t="str">
            <v>PATIO ZONAL EL GACO - ROCIADOR PENDIENTE, ORIFICIO 3/4", TEMPERATURA 165° F, BRONZE Ø 3/4" - K=8,0</v>
          </cell>
          <cell r="D3053" t="str">
            <v>UN</v>
          </cell>
          <cell r="E3053">
            <v>37891</v>
          </cell>
          <cell r="F3053" t="str">
            <v>Actualización 2022 -I + MO 2023</v>
          </cell>
          <cell r="G3053">
            <v>37891</v>
          </cell>
        </row>
        <row r="3054">
          <cell r="B3054">
            <v>12616</v>
          </cell>
          <cell r="C3054" t="str">
            <v>PATIO ZONAL EL GACO - ABRAZADERA TIPO PERA UL/FM 1"</v>
          </cell>
          <cell r="D3054" t="str">
            <v>UN</v>
          </cell>
          <cell r="E3054">
            <v>1607</v>
          </cell>
          <cell r="F3054" t="str">
            <v>Actualización 2022 -I + MO 2023</v>
          </cell>
          <cell r="G3054">
            <v>1607</v>
          </cell>
        </row>
        <row r="3055">
          <cell r="B3055">
            <v>12617</v>
          </cell>
          <cell r="C3055" t="str">
            <v xml:space="preserve"> PATIO ZONAL EL GACO: PLANTA ELÉCTRICA 400 kW CON CABINA. Voltaje 220 V. </v>
          </cell>
          <cell r="D3055" t="str">
            <v>UN</v>
          </cell>
          <cell r="E3055">
            <v>193970000</v>
          </cell>
          <cell r="F3055" t="str">
            <v>Actualización 2022 -I + MO 2023</v>
          </cell>
          <cell r="G3055">
            <v>193969920</v>
          </cell>
        </row>
        <row r="3056">
          <cell r="B3056">
            <v>12618</v>
          </cell>
          <cell r="C3056" t="str">
            <v>PATIO ZONAL EL GACO - SOPORTES COLGANTES UL/FM 1-1/4"</v>
          </cell>
          <cell r="D3056" t="str">
            <v>UN</v>
          </cell>
          <cell r="E3056">
            <v>1726</v>
          </cell>
          <cell r="F3056" t="str">
            <v>Actualización 2022 -I + MO 2023</v>
          </cell>
          <cell r="G3056">
            <v>1726</v>
          </cell>
        </row>
        <row r="3057">
          <cell r="B3057">
            <v>12619</v>
          </cell>
          <cell r="C3057" t="str">
            <v>PATIO ZONAL EL GACO - SOPORTES COLGANTES UL/FM 1-1/2"</v>
          </cell>
          <cell r="D3057" t="str">
            <v>UN</v>
          </cell>
          <cell r="E3057">
            <v>1845</v>
          </cell>
          <cell r="F3057" t="str">
            <v>Actualización 2022 -I + MO 2023</v>
          </cell>
          <cell r="G3057">
            <v>1845</v>
          </cell>
        </row>
        <row r="3058">
          <cell r="B3058">
            <v>12620</v>
          </cell>
          <cell r="C3058" t="str">
            <v>PATIO ZONAL EL GACO - SOPORTES COLGANTES UL/FM 2"</v>
          </cell>
          <cell r="D3058" t="str">
            <v>UN</v>
          </cell>
          <cell r="E3058">
            <v>1964</v>
          </cell>
          <cell r="F3058" t="str">
            <v>Actualización 2022 -I + MO 2023</v>
          </cell>
          <cell r="G3058">
            <v>1964</v>
          </cell>
        </row>
        <row r="3059">
          <cell r="B3059">
            <v>12621</v>
          </cell>
          <cell r="C3059" t="str">
            <v>PATIO ZONAL EL GACO - SOPORTES COLGANTES UL/FM 3"</v>
          </cell>
          <cell r="D3059" t="str">
            <v>UN</v>
          </cell>
          <cell r="E3059">
            <v>3451</v>
          </cell>
          <cell r="F3059" t="str">
            <v>Actualización 2022 -I + MO 2023</v>
          </cell>
          <cell r="G3059">
            <v>3451</v>
          </cell>
        </row>
        <row r="3060">
          <cell r="B3060">
            <v>12622</v>
          </cell>
          <cell r="C3060" t="str">
            <v>PATIO ZONAL EL GACO - SOPORTES COLGANTES UL/FM 4"</v>
          </cell>
          <cell r="D3060" t="str">
            <v>UN</v>
          </cell>
          <cell r="E3060">
            <v>4701</v>
          </cell>
          <cell r="F3060" t="str">
            <v>Actualización 2022 -I + MO 2023</v>
          </cell>
          <cell r="G3060">
            <v>4701</v>
          </cell>
        </row>
        <row r="3061">
          <cell r="B3061">
            <v>12623</v>
          </cell>
          <cell r="C3061" t="str">
            <v>PATIO ZONAL EL GACO - SOPORTE ANTISÍSMICO 4 VÍAS</v>
          </cell>
          <cell r="D3061" t="str">
            <v>UN</v>
          </cell>
          <cell r="E3061">
            <v>39556</v>
          </cell>
          <cell r="F3061" t="str">
            <v>Actualización 2022 -I + MO 2023</v>
          </cell>
          <cell r="G3061">
            <v>39556</v>
          </cell>
        </row>
        <row r="3062">
          <cell r="B3062">
            <v>12624</v>
          </cell>
          <cell r="C3062" t="str">
            <v>PATIO ZONAL EL GACO - TEE 3" PVC (INCLUYE SUMINISTRO E INSTALACION)</v>
          </cell>
          <cell r="D3062" t="str">
            <v>UN</v>
          </cell>
          <cell r="E3062">
            <v>58800</v>
          </cell>
          <cell r="F3062" t="str">
            <v>Actualización 2022 -I + MO 2023</v>
          </cell>
          <cell r="G3062">
            <v>58800</v>
          </cell>
        </row>
        <row r="3063">
          <cell r="B3063">
            <v>12625</v>
          </cell>
          <cell r="C3063" t="str">
            <v>PATIO ZONAL EL GACO - SOPORTE AUTO-AJUSTABLE</v>
          </cell>
          <cell r="D3063" t="str">
            <v>UN</v>
          </cell>
          <cell r="E3063">
            <v>944</v>
          </cell>
          <cell r="F3063" t="str">
            <v>Actualización 2022 -I + MO 2023</v>
          </cell>
          <cell r="G3063">
            <v>944</v>
          </cell>
        </row>
        <row r="3064">
          <cell r="B3064">
            <v>12626</v>
          </cell>
          <cell r="C3064" t="str">
            <v>PATIO ZONAL EL GACO - CHEQUE RANURADO Ø2"</v>
          </cell>
          <cell r="D3064" t="str">
            <v>UN</v>
          </cell>
          <cell r="E3064">
            <v>215033</v>
          </cell>
          <cell r="F3064" t="str">
            <v>Actualización 2022 -I + MO 2023</v>
          </cell>
          <cell r="G3064">
            <v>215033</v>
          </cell>
        </row>
        <row r="3065">
          <cell r="B3065">
            <v>12627</v>
          </cell>
          <cell r="C3065" t="str">
            <v>PATIO ZONAL EL GACO - VÁLVULA MARIPOSA Ø2"</v>
          </cell>
          <cell r="D3065" t="str">
            <v>UN</v>
          </cell>
          <cell r="E3065">
            <v>372463</v>
          </cell>
          <cell r="F3065" t="str">
            <v>Actualización 2022 -I + MO 2023</v>
          </cell>
          <cell r="G3065">
            <v>372463</v>
          </cell>
        </row>
        <row r="3066">
          <cell r="B3066">
            <v>12628</v>
          </cell>
          <cell r="C3066" t="str">
            <v>PATIO ZONAL EL GACO - CHEQUE RANURADO Ø2½"</v>
          </cell>
          <cell r="D3066" t="str">
            <v>UN</v>
          </cell>
          <cell r="E3066">
            <v>202678</v>
          </cell>
          <cell r="F3066" t="str">
            <v>Actualización 2022 -I + MO 2023</v>
          </cell>
          <cell r="G3066">
            <v>202678</v>
          </cell>
        </row>
        <row r="3067">
          <cell r="B3067">
            <v>12629</v>
          </cell>
          <cell r="C3067" t="str">
            <v>PATIO ZONAL EL GACO - CHEQUE RANURADO Ø3"</v>
          </cell>
          <cell r="D3067" t="str">
            <v>UN</v>
          </cell>
          <cell r="E3067">
            <v>234276</v>
          </cell>
          <cell r="F3067" t="str">
            <v>Actualización 2022 -I + MO 2023</v>
          </cell>
          <cell r="G3067">
            <v>234276</v>
          </cell>
        </row>
        <row r="3068">
          <cell r="B3068">
            <v>12630</v>
          </cell>
          <cell r="C3068" t="str">
            <v>PATIO ZONAL EL GACO - CHEQUE RANURADO Ø4"</v>
          </cell>
          <cell r="D3068" t="str">
            <v>UN</v>
          </cell>
          <cell r="E3068">
            <v>335104</v>
          </cell>
          <cell r="F3068" t="str">
            <v>Actualización 2022 -I + MO 2023</v>
          </cell>
          <cell r="G3068">
            <v>335104</v>
          </cell>
        </row>
        <row r="3069">
          <cell r="B3069">
            <v>12631</v>
          </cell>
          <cell r="C3069" t="str">
            <v>PATIO ZONAL EL GACO - VÁLVULA MARIPOSA Ø1½"</v>
          </cell>
          <cell r="D3069" t="str">
            <v>UN</v>
          </cell>
          <cell r="E3069">
            <v>292264</v>
          </cell>
          <cell r="F3069" t="str">
            <v>Actualización 2022 -I + MO 2023</v>
          </cell>
          <cell r="G3069">
            <v>292264</v>
          </cell>
        </row>
        <row r="3070">
          <cell r="B3070">
            <v>12632</v>
          </cell>
          <cell r="C3070" t="str">
            <v>PATIO ZONAL EL GACO - TEE 4" PVC (INCLUYE SUMINISTRO E INSTALACION)</v>
          </cell>
          <cell r="D3070" t="str">
            <v>UN</v>
          </cell>
          <cell r="E3070">
            <v>128000</v>
          </cell>
          <cell r="F3070" t="str">
            <v>Actualización 2022 -I + MO 2023</v>
          </cell>
          <cell r="G3070">
            <v>128000</v>
          </cell>
        </row>
        <row r="3071">
          <cell r="B3071">
            <v>12633</v>
          </cell>
          <cell r="C3071" t="str">
            <v>PATIO ZONAL EL GACO - CODO PVCP 90° 3/4"  (INCLUYE SUMINISTRO E INSTALACION)</v>
          </cell>
          <cell r="D3071" t="str">
            <v>UN</v>
          </cell>
          <cell r="E3071">
            <v>950</v>
          </cell>
          <cell r="F3071" t="str">
            <v>Actualización 2022 -I + MO 2023</v>
          </cell>
          <cell r="G3071">
            <v>950</v>
          </cell>
        </row>
        <row r="3072">
          <cell r="B3072">
            <v>12634</v>
          </cell>
          <cell r="C3072" t="str">
            <v>PATIO ZONAL EL GACO - CODO PVCP 45° 1 1/4"  (INCLUYE SUMINISTRO E INSTALACION)</v>
          </cell>
          <cell r="D3072" t="str">
            <v>UN</v>
          </cell>
          <cell r="E3072">
            <v>5400</v>
          </cell>
          <cell r="F3072" t="str">
            <v>Actualización 2022 -I + MO 2023</v>
          </cell>
          <cell r="G3072">
            <v>5400</v>
          </cell>
        </row>
        <row r="3073">
          <cell r="B3073">
            <v>12635</v>
          </cell>
          <cell r="C3073" t="str">
            <v>PATIO ZONAL EL GACO - LUMINARIA LED PANEL SQ 40W DL 100-277V</v>
          </cell>
          <cell r="D3073" t="str">
            <v>UN</v>
          </cell>
          <cell r="E3073">
            <v>87204</v>
          </cell>
          <cell r="F3073" t="str">
            <v>Actualización 2022 -I + MO 2023</v>
          </cell>
          <cell r="G3073">
            <v>87204</v>
          </cell>
        </row>
        <row r="3074">
          <cell r="B3074">
            <v>12636</v>
          </cell>
          <cell r="C3074" t="str">
            <v>PATIO ZONAL EL GACO - LUMINARIA LED LINEAL COMERCIAL 40W DL UNV</v>
          </cell>
          <cell r="D3074" t="str">
            <v>UN</v>
          </cell>
          <cell r="E3074">
            <v>100374</v>
          </cell>
          <cell r="F3074" t="str">
            <v>Actualización 2022 -I + MO 2023</v>
          </cell>
          <cell r="G3074">
            <v>100374</v>
          </cell>
        </row>
        <row r="3075">
          <cell r="B3075">
            <v>12637</v>
          </cell>
          <cell r="C3075" t="str">
            <v xml:space="preserve"> PATIO ZONAL EL GACO: PANEL LED REDONDO 18 W LUZ BLANCA FRÍA 1080 LUMENES DE INCRUSTAR</v>
          </cell>
          <cell r="D3075" t="str">
            <v>UN</v>
          </cell>
          <cell r="E3075">
            <v>10800</v>
          </cell>
          <cell r="F3075" t="str">
            <v>Actualización 2022 -I + MO 2023</v>
          </cell>
          <cell r="G3075">
            <v>10800</v>
          </cell>
        </row>
        <row r="3076">
          <cell r="B3076">
            <v>12638</v>
          </cell>
          <cell r="C3076" t="str">
            <v>PATIO ZONAL EL GACO - TUBO DE COBRE 3/4"</v>
          </cell>
          <cell r="D3076" t="str">
            <v>ML</v>
          </cell>
          <cell r="E3076">
            <v>31817</v>
          </cell>
          <cell r="F3076" t="str">
            <v>Actualización 2022 -I + MO 2023</v>
          </cell>
          <cell r="G3076">
            <v>31817</v>
          </cell>
        </row>
        <row r="3077">
          <cell r="B3077">
            <v>12639</v>
          </cell>
          <cell r="C3077" t="str">
            <v xml:space="preserve">  PATIO ZONAL EL GACO: CABLE CU THHN No 10AWG</v>
          </cell>
          <cell r="D3077" t="str">
            <v>ML</v>
          </cell>
          <cell r="E3077">
            <v>2900</v>
          </cell>
          <cell r="F3077" t="str">
            <v>Actualización 2022 -I + MO 2023</v>
          </cell>
          <cell r="G3077">
            <v>2900</v>
          </cell>
        </row>
        <row r="3078">
          <cell r="B3078">
            <v>12640</v>
          </cell>
          <cell r="C3078" t="str">
            <v>PATIO ZONAL EL GACO - REGISTRO BOLA 3/4" PVC (INCLUYE SUMINISTRO E INSTALACION)</v>
          </cell>
          <cell r="D3078" t="str">
            <v>UN</v>
          </cell>
          <cell r="E3078">
            <v>11290</v>
          </cell>
          <cell r="F3078" t="str">
            <v>Actualización 2022 -I + MO 2023</v>
          </cell>
          <cell r="G3078">
            <v>11290</v>
          </cell>
        </row>
        <row r="3079">
          <cell r="B3079">
            <v>12641</v>
          </cell>
          <cell r="C3079" t="str">
            <v>PATIO ZONAL EL GACO - REGISTRO BOLA 1 1/2" PVC (INCLUYE SUMINISTRO E INSTALACION)</v>
          </cell>
          <cell r="D3079" t="str">
            <v>UN</v>
          </cell>
          <cell r="E3079">
            <v>26490</v>
          </cell>
          <cell r="F3079" t="str">
            <v>Actualización 2022 -I + MO 2023</v>
          </cell>
          <cell r="G3079">
            <v>26490</v>
          </cell>
        </row>
        <row r="3080">
          <cell r="B3080">
            <v>12642</v>
          </cell>
          <cell r="C3080" t="str">
            <v>PATIO ZONAL EL GACO - REGISTRO BOLA 2" PVC (INCLUYE SUMINISTRO E INSTALACION)</v>
          </cell>
          <cell r="D3080" t="str">
            <v>UN</v>
          </cell>
          <cell r="E3080">
            <v>36790</v>
          </cell>
          <cell r="F3080" t="str">
            <v>Actualización 2022 -I + MO 2023</v>
          </cell>
          <cell r="G3080">
            <v>36790</v>
          </cell>
        </row>
        <row r="3081">
          <cell r="B3081">
            <v>12643</v>
          </cell>
          <cell r="C3081" t="str">
            <v>PATIO ZONAL EL GACO - TEE 2 1/2" PVC (INCLUYE SUMINISTRO E INSTALACION)</v>
          </cell>
          <cell r="D3081" t="str">
            <v>UN</v>
          </cell>
          <cell r="E3081">
            <v>36800</v>
          </cell>
          <cell r="F3081" t="str">
            <v>Actualización 2022 -I + MO 2023</v>
          </cell>
          <cell r="G3081">
            <v>36800</v>
          </cell>
        </row>
        <row r="3082">
          <cell r="B3082">
            <v>12644</v>
          </cell>
          <cell r="C3082" t="str">
            <v xml:space="preserve">PATIO ZONAL EL GACO - GEOMEMBRANA LISA HDPE 40 MILS. </v>
          </cell>
          <cell r="D3082" t="str">
            <v>M2</v>
          </cell>
          <cell r="E3082">
            <v>13685</v>
          </cell>
          <cell r="F3082" t="str">
            <v>Actualización 2022 -I + MO 2023</v>
          </cell>
          <cell r="G3082">
            <v>13685</v>
          </cell>
        </row>
        <row r="3083">
          <cell r="B3083">
            <v>12645</v>
          </cell>
          <cell r="C3083" t="str">
            <v>PATIO ZONAL EL GACO - ACCESORIOS RANURADOS 150 LBS 1"</v>
          </cell>
          <cell r="D3083" t="str">
            <v>UN</v>
          </cell>
          <cell r="E3083">
            <v>4300</v>
          </cell>
          <cell r="F3083" t="str">
            <v>Actualización 2022 -I + MO 2023</v>
          </cell>
          <cell r="G3083">
            <v>4300</v>
          </cell>
        </row>
        <row r="3084">
          <cell r="B3084">
            <v>12646</v>
          </cell>
          <cell r="C3084" t="str">
            <v>PATIO ZONAL EL GACO - ACCESORIO RANURADO 1¼"</v>
          </cell>
          <cell r="D3084" t="str">
            <v>UN</v>
          </cell>
          <cell r="E3084">
            <v>6951</v>
          </cell>
          <cell r="F3084" t="str">
            <v>Actualización 2022 -I + MO 2023</v>
          </cell>
          <cell r="G3084">
            <v>6951</v>
          </cell>
        </row>
        <row r="3085">
          <cell r="B3085">
            <v>12647</v>
          </cell>
          <cell r="C3085" t="str">
            <v xml:space="preserve">  PATIO ZONAL EL GACO: LED PANEL RD 24W DL</v>
          </cell>
          <cell r="D3085" t="str">
            <v>UN</v>
          </cell>
          <cell r="E3085">
            <v>29117</v>
          </cell>
          <cell r="F3085" t="str">
            <v>Actualización 2022 -I + MO 2023</v>
          </cell>
          <cell r="G3085">
            <v>29117</v>
          </cell>
        </row>
        <row r="3086">
          <cell r="B3086">
            <v>12648</v>
          </cell>
          <cell r="C3086" t="str">
            <v xml:space="preserve">  PATIO ZONAL EL GACO: CODO CU 90° 3/4" </v>
          </cell>
          <cell r="D3086" t="str">
            <v>UN</v>
          </cell>
          <cell r="E3086">
            <v>4100</v>
          </cell>
          <cell r="F3086" t="str">
            <v>Actualización 2022 -I + MO 2023</v>
          </cell>
          <cell r="G3086">
            <v>4100</v>
          </cell>
        </row>
        <row r="3087">
          <cell r="B3087">
            <v>12649</v>
          </cell>
          <cell r="C3087" t="str">
            <v>PATIO ZONAL EL GACO - ACCESORIO RANURADO 1½"</v>
          </cell>
          <cell r="D3087" t="str">
            <v>UN</v>
          </cell>
          <cell r="E3087">
            <v>8100</v>
          </cell>
          <cell r="F3087" t="str">
            <v>Actualización 2022 -I + MO 2023</v>
          </cell>
          <cell r="G3087">
            <v>8100</v>
          </cell>
        </row>
        <row r="3088">
          <cell r="B3088">
            <v>12650</v>
          </cell>
          <cell r="C3088" t="str">
            <v xml:space="preserve">  PATIO ZONAL EL GACO: TUBERIA COBRE DE 1/2"	</v>
          </cell>
          <cell r="D3088" t="str">
            <v>ML</v>
          </cell>
          <cell r="E3088">
            <v>21933</v>
          </cell>
          <cell r="F3088" t="str">
            <v>Actualización 2022 -I + MO 2023</v>
          </cell>
          <cell r="G3088">
            <v>21933</v>
          </cell>
        </row>
        <row r="3089">
          <cell r="B3089">
            <v>12651</v>
          </cell>
          <cell r="C3089" t="str">
            <v>PATIO ZONAL EL GACO - ACCESORIO RANURADO 2"</v>
          </cell>
          <cell r="D3089" t="str">
            <v>UN</v>
          </cell>
          <cell r="E3089">
            <v>11500</v>
          </cell>
          <cell r="F3089" t="str">
            <v>Actualización 2022 -I + MO 2023</v>
          </cell>
          <cell r="G3089">
            <v>11500</v>
          </cell>
        </row>
        <row r="3090">
          <cell r="B3090">
            <v>12652</v>
          </cell>
          <cell r="C3090" t="str">
            <v>PATIO ZONAL EL GACO - PLUG TELEFONICO CONECTOR RJ 11</v>
          </cell>
          <cell r="D3090" t="str">
            <v>UN</v>
          </cell>
          <cell r="E3090">
            <v>100</v>
          </cell>
          <cell r="F3090" t="str">
            <v>Actualización 2022 -I + MO 2023</v>
          </cell>
          <cell r="G3090">
            <v>100</v>
          </cell>
        </row>
        <row r="3091">
          <cell r="B3091">
            <v>12653</v>
          </cell>
          <cell r="C3091" t="str">
            <v xml:space="preserve">  PATIO ZONAL EL GACO: CODO 90° EN ACERO GALVANIZADO 1"</v>
          </cell>
          <cell r="D3091" t="str">
            <v>UN</v>
          </cell>
          <cell r="E3091">
            <v>4436</v>
          </cell>
          <cell r="F3091" t="str">
            <v>Actualización 2022 -I + MO 2023</v>
          </cell>
          <cell r="G3091">
            <v>4436</v>
          </cell>
        </row>
        <row r="3092">
          <cell r="B3092">
            <v>12654</v>
          </cell>
          <cell r="C3092" t="str">
            <v>PATIO ZONAL EL GACO - GABINETE 60 CM X 60 CM X 60 CM</v>
          </cell>
          <cell r="D3092" t="str">
            <v>UN</v>
          </cell>
          <cell r="E3092">
            <v>268966</v>
          </cell>
          <cell r="F3092" t="str">
            <v>Actualización 2022 -I + MO 2023</v>
          </cell>
          <cell r="G3092">
            <v>268966</v>
          </cell>
        </row>
        <row r="3093">
          <cell r="B3093">
            <v>12655</v>
          </cell>
          <cell r="C3093" t="str">
            <v>PATIO ZONAL EL GACO - GABINETE 60 CM X 60 CM X 210 CM</v>
          </cell>
          <cell r="D3093" t="str">
            <v>UN</v>
          </cell>
          <cell r="E3093">
            <v>777500</v>
          </cell>
          <cell r="F3093" t="str">
            <v>Actualización 2022 -I + MO 2023</v>
          </cell>
          <cell r="G3093">
            <v>777500</v>
          </cell>
        </row>
        <row r="3094">
          <cell r="B3094">
            <v>12656</v>
          </cell>
          <cell r="C3094" t="str">
            <v>PATIO ZONAL EL GACO - PATCH PANEL 24 PUNTOS</v>
          </cell>
          <cell r="D3094" t="str">
            <v>UN</v>
          </cell>
          <cell r="E3094">
            <v>179900</v>
          </cell>
          <cell r="F3094" t="str">
            <v>Actualización 2022 -I + MO 2023</v>
          </cell>
          <cell r="G3094">
            <v>179900</v>
          </cell>
        </row>
        <row r="3095">
          <cell r="B3095">
            <v>12657</v>
          </cell>
          <cell r="C3095" t="str">
            <v>PATIO ZONAL EL GACO - PATCHCORD CAT 6</v>
          </cell>
          <cell r="D3095" t="str">
            <v>ML</v>
          </cell>
          <cell r="E3095">
            <v>3200</v>
          </cell>
          <cell r="F3095" t="str">
            <v>Actualización 2022 -I + MO 2023</v>
          </cell>
          <cell r="G3095">
            <v>3200</v>
          </cell>
        </row>
        <row r="3096">
          <cell r="B3096">
            <v>12658</v>
          </cell>
          <cell r="C3096" t="str">
            <v xml:space="preserve"> PATIO ZONAL EL GACO - TABLERO TRIFÁSICO 3F-5H DE 12 CIRCUITOS</v>
          </cell>
          <cell r="D3096" t="str">
            <v>UN</v>
          </cell>
          <cell r="E3096">
            <v>240000</v>
          </cell>
          <cell r="F3096" t="str">
            <v>Actualización 2022 -I + MO 2023</v>
          </cell>
          <cell r="G3096">
            <v>240000</v>
          </cell>
        </row>
        <row r="3097">
          <cell r="B3097">
            <v>12659</v>
          </cell>
          <cell r="C3097" t="str">
            <v>PATIO ZONAL EL GACO - TABLERO TRIFÁSICO 3F-5H DE 36 CIRCUITOS</v>
          </cell>
          <cell r="D3097" t="str">
            <v>UN</v>
          </cell>
          <cell r="E3097">
            <v>340000</v>
          </cell>
          <cell r="F3097" t="str">
            <v>Actualización 2022 -I + MO 2023</v>
          </cell>
          <cell r="G3097">
            <v>340000</v>
          </cell>
        </row>
        <row r="3098">
          <cell r="B3098">
            <v>12660</v>
          </cell>
          <cell r="C3098" t="str">
            <v>PATIO ZONAL EL GACO - BREAKER ENCHUFABLE 2X20A</v>
          </cell>
          <cell r="D3098" t="str">
            <v>UN</v>
          </cell>
          <cell r="E3098">
            <v>24499</v>
          </cell>
          <cell r="F3098" t="str">
            <v>Actualización 2022 -I + MO 2023</v>
          </cell>
          <cell r="G3098">
            <v>24499</v>
          </cell>
        </row>
        <row r="3099">
          <cell r="B3099">
            <v>12661</v>
          </cell>
          <cell r="C3099" t="str">
            <v>PATIO ZONAL EL GACO - BREAKER ENCHUFABLE 3X20A</v>
          </cell>
          <cell r="D3099" t="str">
            <v>UN</v>
          </cell>
          <cell r="E3099">
            <v>45000</v>
          </cell>
          <cell r="F3099" t="str">
            <v>Actualización 2022 -I + MO 2023</v>
          </cell>
          <cell r="G3099">
            <v>45000</v>
          </cell>
        </row>
        <row r="3100">
          <cell r="B3100">
            <v>12662</v>
          </cell>
          <cell r="C3100" t="str">
            <v>PATIO ZONAL EL GACO - FACE PLATE SENCILLO</v>
          </cell>
          <cell r="D3100" t="str">
            <v>UN</v>
          </cell>
          <cell r="E3100">
            <v>2654</v>
          </cell>
          <cell r="F3100" t="str">
            <v>Actualización 2022 -I + MO 2023</v>
          </cell>
          <cell r="G3100">
            <v>2654</v>
          </cell>
        </row>
        <row r="3101">
          <cell r="B3101">
            <v>12663</v>
          </cell>
          <cell r="C3101" t="str">
            <v xml:space="preserve">  PATIO ZONAL EL GACO: VÁLVULA BOLA 3/4" PARA GAS</v>
          </cell>
          <cell r="D3101" t="str">
            <v>UN</v>
          </cell>
          <cell r="E3101">
            <v>12505</v>
          </cell>
          <cell r="F3101" t="str">
            <v>Actualización 2022 -I + MO 2023</v>
          </cell>
          <cell r="G3101">
            <v>12505</v>
          </cell>
        </row>
        <row r="3102">
          <cell r="B3102">
            <v>12664</v>
          </cell>
          <cell r="C3102" t="str">
            <v xml:space="preserve">  PATIO ZONAL EL GACO: REDUCCIÓN COBRE DE 3/4" A 1/2"		</v>
          </cell>
          <cell r="D3102" t="str">
            <v>UN</v>
          </cell>
          <cell r="E3102">
            <v>2500</v>
          </cell>
          <cell r="F3102" t="str">
            <v>Actualización 2022 -I + MO 2023</v>
          </cell>
          <cell r="G3102">
            <v>2500</v>
          </cell>
        </row>
        <row r="3103">
          <cell r="B3103">
            <v>12665</v>
          </cell>
          <cell r="C3103" t="str">
            <v xml:space="preserve">  PATIO ZONAL EL GACO: CODO CU 90° 1/2" </v>
          </cell>
          <cell r="D3103" t="str">
            <v>UN</v>
          </cell>
          <cell r="E3103">
            <v>1600</v>
          </cell>
          <cell r="F3103" t="str">
            <v>Actualización 2022 -I + MO 2023</v>
          </cell>
          <cell r="G3103">
            <v>1600</v>
          </cell>
        </row>
        <row r="3104">
          <cell r="B3104">
            <v>12666</v>
          </cell>
          <cell r="C3104" t="str">
            <v xml:space="preserve">  PATIO ZONAL EL GACO: ADAPTADOR MACHO COBRE DE 1/2"</v>
          </cell>
          <cell r="D3104" t="str">
            <v>UN</v>
          </cell>
          <cell r="E3104">
            <v>2500</v>
          </cell>
          <cell r="F3104" t="str">
            <v>Actualización 2022 -I + MO 2023</v>
          </cell>
          <cell r="G3104">
            <v>2500</v>
          </cell>
        </row>
        <row r="3105">
          <cell r="B3105">
            <v>12668</v>
          </cell>
          <cell r="C3105" t="str">
            <v>PISO EN POLIPROPILENO DE ALTO IMPACTO PARA PUENTES PEATONALES Y ESTACIONES DE TRANSMILENIO, e=25MM. INCLUYE TRANSPORTE.</v>
          </cell>
          <cell r="D3105" t="str">
            <v>M2</v>
          </cell>
          <cell r="E3105">
            <v>912891</v>
          </cell>
          <cell r="F3105" t="str">
            <v>Actualización 2022 -I + MO 2023</v>
          </cell>
          <cell r="G3105">
            <v>912891</v>
          </cell>
        </row>
        <row r="3106">
          <cell r="B3106">
            <v>12669</v>
          </cell>
          <cell r="C3106" t="str">
            <v>PISO EN POLIPROPILENO DE ALTO IMPACTO PARA ESCALERA DE PUENTES PEATONALES, ANCHO 38cm e=2cm. INCLUYE TRANSPORTE.</v>
          </cell>
          <cell r="D3106" t="str">
            <v>ML</v>
          </cell>
          <cell r="E3106">
            <v>510157</v>
          </cell>
          <cell r="F3106" t="str">
            <v>Actualización 2022 -I + MO 2023</v>
          </cell>
          <cell r="G3106">
            <v>510157</v>
          </cell>
        </row>
        <row r="3107">
          <cell r="B3107">
            <v>12670</v>
          </cell>
          <cell r="C3107" t="str">
            <v xml:space="preserve">SOPORTE DE ANCLAJE EN POLIPROPILENO DE ALTO IMPACTO PARA ESCALERA DE PUENTES PEATONALES, LARGO:34CM, ANCHO:4,5CM Y e:2,5CM.INCLUYE TRANSPORTE. </v>
          </cell>
          <cell r="D3107" t="str">
            <v>ML</v>
          </cell>
          <cell r="E3107">
            <v>145436</v>
          </cell>
          <cell r="F3107" t="str">
            <v>Actualización 2022 -I + MO 2023</v>
          </cell>
          <cell r="G3107">
            <v>145436</v>
          </cell>
        </row>
        <row r="3108">
          <cell r="B3108">
            <v>12671</v>
          </cell>
          <cell r="C3108" t="str">
            <v>PATIO ZONAL EL GACO: RELLENO CON CENIZA - ESCORIA DE ALTO HORNO.</v>
          </cell>
          <cell r="D3108" t="str">
            <v>M3</v>
          </cell>
          <cell r="E3108">
            <v>12000</v>
          </cell>
          <cell r="F3108" t="str">
            <v>Actualización 2022 -I + MO 2023</v>
          </cell>
          <cell r="G3108">
            <v>12000</v>
          </cell>
        </row>
        <row r="3109">
          <cell r="B3109">
            <v>12672</v>
          </cell>
          <cell r="C3109" t="str">
            <v>PATIO ZONAL EL GACO:TRANSPORTE DE CENIZA - ESCORIA DE ALTO HORNO.</v>
          </cell>
          <cell r="D3109" t="str">
            <v>M3</v>
          </cell>
          <cell r="E3109">
            <v>15000</v>
          </cell>
          <cell r="F3109" t="str">
            <v>Actualización 2022 -I + MO 2023</v>
          </cell>
          <cell r="G3109">
            <v>15000</v>
          </cell>
        </row>
        <row r="3110">
          <cell r="B3110">
            <v>12673</v>
          </cell>
          <cell r="C3110" t="str">
            <v xml:space="preserve">PATIO ZONAL EL GACO: Tubería en acero SCH 40 1"		</v>
          </cell>
          <cell r="D3110" t="str">
            <v>ML</v>
          </cell>
          <cell r="E3110">
            <v>27568</v>
          </cell>
          <cell r="F3110" t="str">
            <v>Actualización 2022 -I + MO 2023</v>
          </cell>
          <cell r="G3110">
            <v>27568</v>
          </cell>
        </row>
        <row r="3111">
          <cell r="B3111">
            <v>12674</v>
          </cell>
          <cell r="C3111" t="str">
            <v>PATIO ZONAL EL GACO:  REDUCCCION DE COPA GALVANIZADA DE 1" A 3/4"</v>
          </cell>
          <cell r="D3111" t="str">
            <v>UN</v>
          </cell>
          <cell r="E3111">
            <v>3190</v>
          </cell>
          <cell r="F3111" t="str">
            <v>Actualización 2022 -I + MO 2023</v>
          </cell>
          <cell r="G3111">
            <v>3190</v>
          </cell>
        </row>
        <row r="3112">
          <cell r="B3112">
            <v>12675</v>
          </cell>
          <cell r="C3112" t="str">
            <v>PATIO ZONAL EL GACO:  Cheque ranurado Ø 1 1/2"</v>
          </cell>
          <cell r="D3112" t="str">
            <v>UN</v>
          </cell>
          <cell r="E3112">
            <v>254541</v>
          </cell>
          <cell r="F3112" t="str">
            <v>Actualización 2022 -I + MO 2023</v>
          </cell>
          <cell r="G3112">
            <v>254541</v>
          </cell>
        </row>
        <row r="3113">
          <cell r="B3113">
            <v>12676</v>
          </cell>
          <cell r="C3113" t="str">
            <v>PATIO ZONAL EL GACO:  Sensor de flujo Ø1½" (Reducción ranurada 2" a 1 1/2")</v>
          </cell>
          <cell r="D3113" t="str">
            <v>UN</v>
          </cell>
          <cell r="E3113">
            <v>8900</v>
          </cell>
          <cell r="F3113" t="str">
            <v>Actualización 2022 -I + MO 2023</v>
          </cell>
          <cell r="G3113">
            <v>8900</v>
          </cell>
        </row>
        <row r="3114">
          <cell r="B3114">
            <v>12677</v>
          </cell>
          <cell r="C3114" t="str">
            <v>PATIO ZONAL EL GACO:  BANDEJA PORTACABLE TIPO MALLA DE 40 CM DE ANCHO</v>
          </cell>
          <cell r="D3114" t="str">
            <v>ML</v>
          </cell>
          <cell r="E3114">
            <v>31066</v>
          </cell>
          <cell r="F3114" t="str">
            <v>Actualización 2022 -I + MO 2023</v>
          </cell>
          <cell r="G3114">
            <v>31066</v>
          </cell>
        </row>
        <row r="3115">
          <cell r="B3115">
            <v>12678</v>
          </cell>
          <cell r="C3115" t="str">
            <v>PATIO ZONAL EL GACO:  Cable aislado cobre 3x12 Trenzado Fase Azul</v>
          </cell>
          <cell r="D3115" t="str">
            <v>ML</v>
          </cell>
          <cell r="E3115">
            <v>6600</v>
          </cell>
          <cell r="F3115" t="str">
            <v>Actualización 2022 -I + MO 2023</v>
          </cell>
          <cell r="G3115">
            <v>6600</v>
          </cell>
        </row>
        <row r="3116">
          <cell r="B3116">
            <v>12679</v>
          </cell>
          <cell r="C3116" t="str">
            <v>PATIO ZONAL EL GACO:  Adaptador cambio de sección para canal de drenaje a sumidero fabricado en polietileno, de sección oval. Longitud total 800 mm, altura exterior 895 mm y ancho exterior 765 mm. Peso: 15,8 kg.</v>
          </cell>
          <cell r="D3116" t="str">
            <v>UN</v>
          </cell>
          <cell r="E3116">
            <v>3276296</v>
          </cell>
          <cell r="F3116" t="str">
            <v>Actualización 2022 -I + MO 2023</v>
          </cell>
          <cell r="G3116">
            <v>3276296</v>
          </cell>
        </row>
        <row r="3117">
          <cell r="B3117">
            <v>12680</v>
          </cell>
          <cell r="C3117" t="str">
            <v>PATIO ZONAL EL GACO:  Cable aislado cobre 3x12 Trenzado Fase Roja</v>
          </cell>
          <cell r="D3117" t="str">
            <v>ML</v>
          </cell>
          <cell r="E3117">
            <v>6600</v>
          </cell>
          <cell r="F3117" t="str">
            <v>Actualización 2022 -I + MO 2023</v>
          </cell>
          <cell r="G3117">
            <v>6600</v>
          </cell>
        </row>
        <row r="3118">
          <cell r="B3118">
            <v>12681</v>
          </cell>
          <cell r="C3118" t="str">
            <v>PATIO ZONAL EL GACO: Cuerpo Base (Polipropileno) para Tanque para regulación de flujos pluviales (150 m3) 19,20x4,80</v>
          </cell>
          <cell r="D3118" t="str">
            <v>UN</v>
          </cell>
          <cell r="E3118">
            <v>483712</v>
          </cell>
          <cell r="F3118" t="str">
            <v>Actualización 2022 -I + MO 2023</v>
          </cell>
          <cell r="G3118">
            <v>483712</v>
          </cell>
        </row>
        <row r="3119">
          <cell r="B3119">
            <v>12682</v>
          </cell>
          <cell r="C3119" t="str">
            <v>PATIO ZONAL EL GACO:  Luminaria Led GDS 63.2W</v>
          </cell>
          <cell r="D3119" t="str">
            <v>UN</v>
          </cell>
          <cell r="E3119">
            <v>326695</v>
          </cell>
          <cell r="F3119" t="str">
            <v>Actualización 2022 -I + MO 2023</v>
          </cell>
          <cell r="G3119">
            <v>326695</v>
          </cell>
        </row>
        <row r="3120">
          <cell r="B3120">
            <v>12683</v>
          </cell>
          <cell r="C3120" t="str">
            <v>PATIO ZONAL EL GACO:  CABLE XLPE 15 KV 240 MM No.2 AL</v>
          </cell>
          <cell r="D3120" t="str">
            <v>ML</v>
          </cell>
          <cell r="E3120">
            <v>7833</v>
          </cell>
          <cell r="F3120" t="str">
            <v>Actualización 2022 -I + MO 2023</v>
          </cell>
          <cell r="G3120">
            <v>7833</v>
          </cell>
        </row>
        <row r="3121">
          <cell r="B3121">
            <v>12684</v>
          </cell>
          <cell r="C3121" t="str">
            <v>PATIO ZONAL EL GACO:  CABLE XLPE 35 KV 240 MM No.2 AL</v>
          </cell>
          <cell r="D3121" t="str">
            <v>ML</v>
          </cell>
          <cell r="E3121">
            <v>52500</v>
          </cell>
          <cell r="F3121" t="str">
            <v>Actualización 2022 -I + MO 2023</v>
          </cell>
          <cell r="G3121">
            <v>52500</v>
          </cell>
        </row>
        <row r="3122">
          <cell r="B3122">
            <v>12685</v>
          </cell>
          <cell r="C3122" t="str">
            <v>PATIO ZONAL EL GACO:  NIPLE DE 5cm EN ACERO GALVANIZADO DE 1"</v>
          </cell>
          <cell r="D3122" t="str">
            <v>UN</v>
          </cell>
          <cell r="E3122">
            <v>3500</v>
          </cell>
          <cell r="F3122" t="str">
            <v>Actualización 2022 -I + MO 2023</v>
          </cell>
          <cell r="G3122">
            <v>3500</v>
          </cell>
        </row>
        <row r="3123">
          <cell r="B3123">
            <v>12686</v>
          </cell>
          <cell r="C3123" t="str">
            <v>PATIO ZONAL EL GACO:  UNIÓN EN ACERO GALVANIZADO DE 1"</v>
          </cell>
          <cell r="D3123" t="str">
            <v>UN</v>
          </cell>
          <cell r="E3123">
            <v>2900</v>
          </cell>
          <cell r="F3123" t="str">
            <v>Actualización 2022 -I + MO 2023</v>
          </cell>
          <cell r="G3123">
            <v>2900</v>
          </cell>
        </row>
        <row r="3124">
          <cell r="B3124">
            <v>12687</v>
          </cell>
          <cell r="C3124" t="str">
            <v>PATIO ZONAL EL GACO:  UNIÓN EN COBRE DE 3/4"</v>
          </cell>
          <cell r="D3124" t="str">
            <v>UN</v>
          </cell>
          <cell r="E3124">
            <v>1601</v>
          </cell>
          <cell r="F3124" t="str">
            <v>Actualización 2022 -I + MO 2023</v>
          </cell>
          <cell r="G3124">
            <v>1601</v>
          </cell>
        </row>
        <row r="3125">
          <cell r="B3125">
            <v>12688</v>
          </cell>
          <cell r="C3125" t="str">
            <v>PATIO ZONAL EL GACO:  GEOTEXTIL TEJIDO TR6000 HF</v>
          </cell>
          <cell r="D3125" t="str">
            <v>M2</v>
          </cell>
          <cell r="E3125">
            <v>18753</v>
          </cell>
          <cell r="F3125" t="str">
            <v>Actualización 2022 -I + MO 2023</v>
          </cell>
          <cell r="G3125">
            <v>18753</v>
          </cell>
        </row>
        <row r="3126">
          <cell r="B3126">
            <v>12689</v>
          </cell>
          <cell r="C3126" t="str">
            <v>PATIO ZONAL EL GACO:  EQUIPO EYECTOR CON SWITCH FLOTADOR Y TABLERO ELÉCTRICO</v>
          </cell>
          <cell r="D3126" t="str">
            <v>GLB</v>
          </cell>
          <cell r="E3126">
            <v>2226490</v>
          </cell>
          <cell r="F3126" t="str">
            <v>Actualización 2022 -I + MO 2023</v>
          </cell>
          <cell r="G3126">
            <v>2226490</v>
          </cell>
        </row>
        <row r="3127">
          <cell r="B3127">
            <v>12690</v>
          </cell>
          <cell r="C3127" t="str">
            <v>PATIO ZONAL EL GACO:  EQUIPO DE PRESIÓN CON TABLERO ELÉCTRICO, TANQUE HIDROACUMULADOR Y ACCESORIOS.</v>
          </cell>
          <cell r="D3127" t="str">
            <v>GLB</v>
          </cell>
          <cell r="E3127">
            <v>11578700</v>
          </cell>
          <cell r="F3127" t="str">
            <v>Actualización 2022 -I + MO 2023</v>
          </cell>
          <cell r="G3127">
            <v>11578696</v>
          </cell>
        </row>
        <row r="3128">
          <cell r="B3128">
            <v>12691</v>
          </cell>
          <cell r="C3128" t="str">
            <v>PATIO ZONAL EL GACO:  EQUIPO DE BOMBEO PARA RCI (BOMBA DIESEL, MOTOR DIESEL, TABLERO CONTROLADOR, MOTOBOMBA JOCKEY Y ACCESORIOS)</v>
          </cell>
          <cell r="D3128" t="str">
            <v>UN</v>
          </cell>
          <cell r="E3128">
            <v>172357815</v>
          </cell>
          <cell r="F3128" t="str">
            <v>Actualización 2022 -I + MO 2023</v>
          </cell>
          <cell r="G3128">
            <v>172357760</v>
          </cell>
        </row>
        <row r="3129">
          <cell r="B3129">
            <v>12692</v>
          </cell>
          <cell r="C3129" t="str">
            <v>PATIO ZONAL EL GACO:  Organizador de cables para RACK 80x80 2RU.</v>
          </cell>
          <cell r="D3129" t="str">
            <v>UN</v>
          </cell>
          <cell r="E3129">
            <v>57715</v>
          </cell>
          <cell r="F3129" t="str">
            <v>Actualización 2022 -I + MO 2023</v>
          </cell>
          <cell r="G3129">
            <v>57715</v>
          </cell>
        </row>
        <row r="3130">
          <cell r="B3130">
            <v>12693</v>
          </cell>
          <cell r="C3130" t="str">
            <v xml:space="preserve">PATIO ZONAL EL GACO: Pared pieza lateral (Polipropileno) para Tanque para regulación de flujos pluviales (150 m3) 19,20x4,80 </v>
          </cell>
          <cell r="D3130" t="str">
            <v>UN</v>
          </cell>
          <cell r="E3130">
            <v>160560</v>
          </cell>
          <cell r="F3130" t="str">
            <v>Actualización 2022 -I + MO 2023</v>
          </cell>
          <cell r="G3130">
            <v>160560</v>
          </cell>
        </row>
        <row r="3131">
          <cell r="B3131">
            <v>12694</v>
          </cell>
          <cell r="C3131" t="str">
            <v xml:space="preserve">PATIO ZONAL EL GACO: Tapas de columnas para Tanque para regulación de flujos pluviales (150 m3) 19,20x4,80 </v>
          </cell>
          <cell r="D3131" t="str">
            <v>UN</v>
          </cell>
          <cell r="E3131">
            <v>45729</v>
          </cell>
          <cell r="F3131" t="str">
            <v>Actualización 2022 -I + MO 2023</v>
          </cell>
          <cell r="G3131">
            <v>45729</v>
          </cell>
        </row>
        <row r="3132">
          <cell r="B3132">
            <v>12695</v>
          </cell>
          <cell r="C3132" t="str">
            <v xml:space="preserve">PATIO ZONAL EL GACO: Conectores para Tanque para regulación de flujos pluviales (150 m3) 19,20x4,80 </v>
          </cell>
          <cell r="D3132" t="str">
            <v>UN</v>
          </cell>
          <cell r="E3132">
            <v>7830</v>
          </cell>
          <cell r="F3132" t="str">
            <v>Actualización 2022 -I + MO 2023</v>
          </cell>
          <cell r="G3132">
            <v>7830</v>
          </cell>
        </row>
        <row r="3133">
          <cell r="B3133">
            <v>12696</v>
          </cell>
          <cell r="C3133" t="str">
            <v xml:space="preserve">PATIO ZONAL EL GACO: Placa de acceso para Tanque para regulación de flujos pluviales (150 m3) 19,20x4,80 </v>
          </cell>
          <cell r="D3133" t="str">
            <v>UN</v>
          </cell>
          <cell r="E3133">
            <v>235759</v>
          </cell>
          <cell r="F3133" t="str">
            <v>Actualización 2022 -I + MO 2023</v>
          </cell>
          <cell r="G3133">
            <v>235759</v>
          </cell>
        </row>
        <row r="3134">
          <cell r="B3134">
            <v>12697</v>
          </cell>
          <cell r="C3134" t="str">
            <v>PATIO ZONAL EL GACO: Elemento de inspección para Tanque para regulación de flujos pluviales (150 m3) 19,20x4,80</v>
          </cell>
          <cell r="D3134" t="str">
            <v>UN</v>
          </cell>
          <cell r="E3134">
            <v>404652</v>
          </cell>
          <cell r="F3134" t="str">
            <v>Actualización 2022 -I + MO 2023</v>
          </cell>
          <cell r="G3134">
            <v>404652</v>
          </cell>
        </row>
        <row r="3135">
          <cell r="B3135">
            <v>12698</v>
          </cell>
          <cell r="C3135" t="str">
            <v xml:space="preserve">PATIO ZONAL EL GACO: Tapa de fundición Ø 450mm tapa hierro dúctil para Tanque para regulación de flujos pluviales (150 m3) 19,20x4,80 </v>
          </cell>
          <cell r="D3135" t="str">
            <v>UN</v>
          </cell>
          <cell r="E3135">
            <v>1957207</v>
          </cell>
          <cell r="F3135" t="str">
            <v>Actualización 2022 -I + MO 2023</v>
          </cell>
          <cell r="G3135">
            <v>1957207</v>
          </cell>
        </row>
        <row r="3136">
          <cell r="B3136">
            <v>12699</v>
          </cell>
          <cell r="C3136" t="str">
            <v>PATIO ZONAL EL GACO - JUEGO DE PRE MOLDEADOS TIPO EXTERIOR PARA CABLE XLPE 15KVA 240 MM2</v>
          </cell>
          <cell r="D3136" t="str">
            <v>JGO</v>
          </cell>
          <cell r="E3136">
            <v>134784</v>
          </cell>
          <cell r="F3136" t="str">
            <v>Actualización 2022 -I + MO 2023</v>
          </cell>
          <cell r="G3136">
            <v>134784</v>
          </cell>
        </row>
        <row r="3137">
          <cell r="B3137">
            <v>12700</v>
          </cell>
          <cell r="C3137" t="str">
            <v>PATIO ZONAL EL GACO - CABLE XLPE 15 KV 240MM2 AL</v>
          </cell>
          <cell r="D3137" t="str">
            <v>ML</v>
          </cell>
          <cell r="E3137">
            <v>7833</v>
          </cell>
          <cell r="F3137" t="str">
            <v>Actualización 2022 -I + MO 2023</v>
          </cell>
          <cell r="G3137">
            <v>7833</v>
          </cell>
        </row>
        <row r="3138">
          <cell r="B3138">
            <v>12701</v>
          </cell>
          <cell r="C3138" t="str">
            <v>PATIO ZONAL EL GACO - REDUCCCION DE COPA GALVANIZADA DE 1" A 3/4"</v>
          </cell>
          <cell r="D3138" t="str">
            <v>UN</v>
          </cell>
          <cell r="E3138">
            <v>3190</v>
          </cell>
          <cell r="F3138" t="str">
            <v>Actualización 2022 -I + MO 2023</v>
          </cell>
          <cell r="G3138">
            <v>3190</v>
          </cell>
        </row>
        <row r="3139">
          <cell r="B3139">
            <v>12702</v>
          </cell>
          <cell r="C3139" t="str">
            <v xml:space="preserve">PATIO ZONAL EL GACO - TEE EN COBRE DE 3/4" </v>
          </cell>
          <cell r="D3139" t="str">
            <v>UN</v>
          </cell>
          <cell r="E3139">
            <v>4401</v>
          </cell>
          <cell r="F3139" t="str">
            <v>Actualización 2022 -I + MO 2023</v>
          </cell>
          <cell r="G3139">
            <v>4401</v>
          </cell>
        </row>
        <row r="3140">
          <cell r="B3140">
            <v>12703</v>
          </cell>
          <cell r="C3140" t="str">
            <v>PATIO ZONAL EL GACO - ADAPTADOR MACHO EN COBRE DE 3/4"</v>
          </cell>
          <cell r="D3140" t="str">
            <v>UN</v>
          </cell>
          <cell r="E3140">
            <v>3800</v>
          </cell>
          <cell r="F3140" t="str">
            <v>Actualización 2022 -I + MO 2023</v>
          </cell>
          <cell r="G3140">
            <v>3800</v>
          </cell>
        </row>
        <row r="3141">
          <cell r="B3141">
            <v>12704</v>
          </cell>
          <cell r="C3141" t="str">
            <v>PATIO ZONAL EL GACO - PORCELANATO PARED PARA GRES NAVIA ACERO COLOR GRIS SIMILAR O EQUIVALENTE</v>
          </cell>
          <cell r="D3141" t="str">
            <v>M2</v>
          </cell>
          <cell r="E3141">
            <v>46500</v>
          </cell>
          <cell r="F3141" t="str">
            <v>Actualización 2022 -I + MO 2023</v>
          </cell>
          <cell r="G3141">
            <v>46500</v>
          </cell>
        </row>
        <row r="3142">
          <cell r="B3142">
            <v>12705</v>
          </cell>
          <cell r="C3142" t="str">
            <v>PATIO ZONAL EL GACO - PISO EN PORCELANATO ADOBERY COLOR WENGUE SIMILAR O EQUIVALENTE</v>
          </cell>
          <cell r="D3142" t="str">
            <v>M2</v>
          </cell>
          <cell r="E3142">
            <v>89900</v>
          </cell>
          <cell r="F3142" t="str">
            <v>Actualización 2022 -I + MO 2023</v>
          </cell>
          <cell r="G3142">
            <v>89900</v>
          </cell>
        </row>
        <row r="3143">
          <cell r="B3143">
            <v>12706</v>
          </cell>
          <cell r="C3143" t="str">
            <v xml:space="preserve">PATIO ZONAL EL GACO - POCETA EN ACERO INOXIDABLE </v>
          </cell>
          <cell r="D3143" t="str">
            <v>UN</v>
          </cell>
          <cell r="E3143">
            <v>66901</v>
          </cell>
          <cell r="F3143" t="str">
            <v>Actualización 2022 -I + MO 2023</v>
          </cell>
          <cell r="G3143">
            <v>66901</v>
          </cell>
        </row>
        <row r="3144">
          <cell r="B3144">
            <v>12707</v>
          </cell>
          <cell r="C3144" t="str">
            <v>PATIO ZONAL EL GACO: Canal de drenaje  RD200V 0.0 de hormigón polímero, pintura KTL y clase de carga hasta F900 . Monolítico con reja integrada de hormigón polímero. Con una sección de 315 cm² y forma transversal en V. Longitud total de 1000 mm, altura exterior 330 mm y ancho exterior 260 mm. Ancho interior nominal 200 mm. Peso: 90 kg.</v>
          </cell>
          <cell r="D3144" t="str">
            <v>ML</v>
          </cell>
          <cell r="E3144">
            <v>763618</v>
          </cell>
          <cell r="F3144" t="str">
            <v>Actualización 2022 -I + MO 2023</v>
          </cell>
          <cell r="G3144">
            <v>763618</v>
          </cell>
        </row>
        <row r="3145">
          <cell r="B3145">
            <v>12708</v>
          </cell>
          <cell r="C3145" t="str">
            <v>PATIO ZONAL EL GACO - TEJA EN METACRILATO TRANSPARENTE DE 1,5 CM DE GROSOR</v>
          </cell>
          <cell r="D3145" t="str">
            <v>M2</v>
          </cell>
          <cell r="E3145">
            <v>19933</v>
          </cell>
          <cell r="F3145" t="str">
            <v>Actualización 2022 -I + MO 2023</v>
          </cell>
          <cell r="G3145">
            <v>19933</v>
          </cell>
        </row>
        <row r="3146">
          <cell r="B3146">
            <v>12709</v>
          </cell>
          <cell r="C3146" t="str">
            <v>PATIO ZONAL EL GACO: Tapa inicio ciega de hormigón polímero, para canales RD200V 0.0. Longitud de 84 mm, altura exterior de 330 mm y ancho exterior de 260 mm. Peso: 9 kg.</v>
          </cell>
          <cell r="D3146" t="str">
            <v>UN</v>
          </cell>
          <cell r="E3146">
            <v>314051</v>
          </cell>
          <cell r="F3146" t="str">
            <v>Actualización 2022 -I + MO 2023</v>
          </cell>
          <cell r="G3146">
            <v>314051</v>
          </cell>
        </row>
        <row r="3147">
          <cell r="B3147">
            <v>12710</v>
          </cell>
          <cell r="C3147" t="str">
            <v>PATIO ZONAL EL GACO - CABALLETE PARA TEJA</v>
          </cell>
          <cell r="D3147" t="str">
            <v>UN</v>
          </cell>
          <cell r="E3147">
            <v>55900</v>
          </cell>
          <cell r="F3147" t="str">
            <v>Actualización 2022 -I + MO 2023</v>
          </cell>
          <cell r="G3147">
            <v>55900</v>
          </cell>
        </row>
        <row r="3148">
          <cell r="B3148">
            <v>12711</v>
          </cell>
          <cell r="C3148" t="str">
            <v>PATIO ZONAL EL GACO: Tapa final ciega de hormigón polímero, para canales RD200V 0.0. Longitud de 70 mm, altura exterior de 330 mm y ancho exterior de 260 mm.</v>
          </cell>
          <cell r="D3148" t="str">
            <v>UN</v>
          </cell>
          <cell r="E3148">
            <v>344127</v>
          </cell>
          <cell r="F3148" t="str">
            <v>Actualización 2022 -I + MO 2023</v>
          </cell>
          <cell r="G3148">
            <v>344127</v>
          </cell>
        </row>
        <row r="3149">
          <cell r="B3149">
            <v>12712</v>
          </cell>
          <cell r="C3149" t="str">
            <v>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v>
          </cell>
          <cell r="D3149" t="str">
            <v>ML</v>
          </cell>
          <cell r="E3149">
            <v>1418425</v>
          </cell>
          <cell r="F3149" t="str">
            <v>Actualización 2022 -I + MO 2023</v>
          </cell>
          <cell r="G3149">
            <v>1418425</v>
          </cell>
        </row>
        <row r="3150">
          <cell r="B3150">
            <v>12713</v>
          </cell>
          <cell r="C3150" t="str">
            <v>PATIO ZONAL EL GACO - MANTO PERMANENTE TRM 500</v>
          </cell>
          <cell r="D3150" t="str">
            <v>M2</v>
          </cell>
          <cell r="E3150">
            <v>11863</v>
          </cell>
          <cell r="F3150" t="str">
            <v>Actualización 2022 -I + MO 2023</v>
          </cell>
          <cell r="G3150">
            <v>11863</v>
          </cell>
        </row>
        <row r="3151">
          <cell r="B3151">
            <v>12714</v>
          </cell>
          <cell r="C3151" t="str">
            <v>PATIO ZONAL EL GACO - BANDEJA PORTAEQUIPOS 370 MM</v>
          </cell>
          <cell r="D3151" t="str">
            <v>UN</v>
          </cell>
          <cell r="E3151">
            <v>37001</v>
          </cell>
          <cell r="F3151" t="str">
            <v>Actualización 2022 -I + MO 2023</v>
          </cell>
          <cell r="G3151">
            <v>37001</v>
          </cell>
        </row>
        <row r="3152">
          <cell r="B3152">
            <v>12715</v>
          </cell>
          <cell r="C3152" t="str">
            <v>PATIO ZONAL EL GACO: Reja Passarela FF F400 50 cm S300 (incluye Marco)</v>
          </cell>
          <cell r="D3152" t="str">
            <v>ML</v>
          </cell>
          <cell r="E3152">
            <v>719405</v>
          </cell>
          <cell r="F3152" t="str">
            <v>Actualización 2022 -I + MO 2023</v>
          </cell>
          <cell r="G3152">
            <v>719405</v>
          </cell>
        </row>
        <row r="3153">
          <cell r="B3153">
            <v>12716</v>
          </cell>
          <cell r="C3153" t="str">
            <v>PATIO ZONAL EL GACO - BANDEJA DE FIBRA OPTICA 24 PUERTOS</v>
          </cell>
          <cell r="D3153" t="str">
            <v>UN</v>
          </cell>
          <cell r="E3153">
            <v>379029</v>
          </cell>
          <cell r="F3153" t="str">
            <v>Actualización 2022 -I + MO 2023</v>
          </cell>
          <cell r="G3153">
            <v>379029</v>
          </cell>
        </row>
        <row r="3154">
          <cell r="B3154">
            <v>12717</v>
          </cell>
          <cell r="C3154" t="str">
            <v>PATIO ZONAL EL GACO - CONECTORES LC</v>
          </cell>
          <cell r="D3154" t="str">
            <v>UN</v>
          </cell>
          <cell r="E3154">
            <v>72508</v>
          </cell>
          <cell r="F3154" t="str">
            <v>Actualización 2022 -I + MO 2023</v>
          </cell>
          <cell r="G3154">
            <v>72508</v>
          </cell>
        </row>
        <row r="3155">
          <cell r="B3155">
            <v>12718</v>
          </cell>
          <cell r="C3155" t="str">
            <v>PATIO ZONAL EL GACO - ADAPTADOR MACHO EN BRONCE O COBRE DE 1"</v>
          </cell>
          <cell r="D3155" t="str">
            <v>UN</v>
          </cell>
          <cell r="E3155">
            <v>6300</v>
          </cell>
          <cell r="F3155" t="str">
            <v>Actualización 2022 -I + MO 2023</v>
          </cell>
          <cell r="G3155">
            <v>6300</v>
          </cell>
        </row>
        <row r="3156">
          <cell r="B3156">
            <v>12719</v>
          </cell>
          <cell r="C3156" t="str">
            <v>VENTANA TIPO V-01  PIVOTE VERTICAL,  EN ALUMINIO, VIDRIO TEMPLADO DE SEGURIDAD INCOLORO 6MM,  CON BASCULANTE Y DEMAS ELEMENTOS PARA SU NORMAL FUNCIONAMIENTO. MEDIDA 100x 220CM (Incluye suministro en instalacion)</v>
          </cell>
          <cell r="D3156" t="str">
            <v>UN</v>
          </cell>
          <cell r="E3156">
            <v>833000</v>
          </cell>
          <cell r="F3156" t="str">
            <v>Actualización 2022 -I + MO 2023</v>
          </cell>
          <cell r="G3156">
            <v>833000</v>
          </cell>
        </row>
        <row r="3157">
          <cell r="B3157">
            <v>12720</v>
          </cell>
          <cell r="C3157" t="str">
            <v>PUERTA TIPO P-03 EN ALUMINIO CON VIDRIO, DE SEGURIDAD INCOLORO DE 6MM. Y DEMAS ELEMENTOS PARA SU NORMAL FUNCIONAMIENTO. MEDIDA 80x220 CM. (Incluye suministro e Instalacion)</v>
          </cell>
          <cell r="D3157" t="str">
            <v>UN</v>
          </cell>
          <cell r="E3157">
            <v>1130500</v>
          </cell>
          <cell r="F3157" t="str">
            <v>Actualización 2022 -I + MO 2023</v>
          </cell>
          <cell r="G3157">
            <v>1130500</v>
          </cell>
        </row>
        <row r="3158">
          <cell r="B3158">
            <v>12721</v>
          </cell>
          <cell r="C3158" t="str">
            <v>PATIO ZONAL EL GACO - TEE HD RANURADA UL/HM 2½"</v>
          </cell>
          <cell r="D3158" t="str">
            <v>UN</v>
          </cell>
          <cell r="E3158">
            <v>20610</v>
          </cell>
          <cell r="F3158" t="str">
            <v>Actualización 2022 -I + MO 2023</v>
          </cell>
          <cell r="G3158">
            <v>20610</v>
          </cell>
        </row>
        <row r="3159">
          <cell r="B3159">
            <v>12722</v>
          </cell>
          <cell r="C3159" t="str">
            <v>PATIO ZONAL EL GACO - CODO HD RANURADO UL/HM 3"</v>
          </cell>
          <cell r="D3159" t="str">
            <v>UN</v>
          </cell>
          <cell r="E3159">
            <v>17612</v>
          </cell>
          <cell r="F3159" t="str">
            <v>Actualización 2022 -I + MO 2023</v>
          </cell>
          <cell r="G3159">
            <v>17612</v>
          </cell>
        </row>
        <row r="3160">
          <cell r="B3160">
            <v>12723</v>
          </cell>
          <cell r="C3160" t="str">
            <v>PATIO ZONAL EL GACO - SEMICODO HD RANURADO UL/HM  4"</v>
          </cell>
          <cell r="D3160" t="str">
            <v>UN</v>
          </cell>
          <cell r="E3160">
            <v>24930</v>
          </cell>
          <cell r="F3160" t="str">
            <v>Actualización 2022 -I + MO 2023</v>
          </cell>
          <cell r="G3160">
            <v>24930</v>
          </cell>
        </row>
        <row r="3161">
          <cell r="B3161">
            <v>12724</v>
          </cell>
          <cell r="C3161" t="str">
            <v>PATIO ZONAL EL GACO - Canal de drenaje Q max Neo 300 (1 m) por componentes ,1 cuerpo parte inferior, 1 cuerpo parte superior,2 rejillas en acero galvanizado Q flow. Incluye Guia de instalacion</v>
          </cell>
          <cell r="D3161" t="str">
            <v>ML</v>
          </cell>
          <cell r="E3161">
            <v>857221</v>
          </cell>
          <cell r="F3161" t="str">
            <v>Actualización 2022 -I + MO 2023</v>
          </cell>
          <cell r="G3161">
            <v>857221</v>
          </cell>
        </row>
        <row r="3162">
          <cell r="B3162">
            <v>12725</v>
          </cell>
          <cell r="C3162" t="str">
            <v xml:space="preserve">PATIO ZONAL EL GACO - Soporte pernado para instalacion para QMAX NEO 300 </v>
          </cell>
          <cell r="D3162" t="str">
            <v>UN</v>
          </cell>
          <cell r="E3162">
            <v>40086</v>
          </cell>
          <cell r="F3162" t="str">
            <v>Actualización 2022 -I + MO 2023</v>
          </cell>
          <cell r="G3162">
            <v>40086</v>
          </cell>
        </row>
        <row r="3163">
          <cell r="B3163">
            <v>12726</v>
          </cell>
          <cell r="C3163" t="str">
            <v>PATIO ZONAL EL GACO - Unidad de inspección y registro de arqueta para canales de drenaje QMAX 150/225/350 con cuerpo fabricado en polietileno de alta densidad (HDPE) y con reja extraíble integrada tipo ranurada de fundición, de clase de carga hasta D400 según EN 143</v>
          </cell>
          <cell r="D3163" t="str">
            <v>UN</v>
          </cell>
          <cell r="E3163">
            <v>3085184</v>
          </cell>
          <cell r="F3163" t="str">
            <v>Actualización 2022 -I + MO 2023</v>
          </cell>
          <cell r="G3163">
            <v>3085184</v>
          </cell>
        </row>
        <row r="3164">
          <cell r="B3164">
            <v>12727</v>
          </cell>
          <cell r="C3164" t="str">
            <v>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v>
          </cell>
          <cell r="D3164" t="str">
            <v>UN</v>
          </cell>
          <cell r="E3164">
            <v>58372262</v>
          </cell>
          <cell r="F3164" t="str">
            <v>Actualización 2022 -I + MO 2023</v>
          </cell>
          <cell r="G3164">
            <v>58372256</v>
          </cell>
        </row>
        <row r="3165">
          <cell r="B3165">
            <v>12728</v>
          </cell>
          <cell r="C3165" t="str">
            <v xml:space="preserve">PATIO ZONAL EL GACO: Sep Hidro Ent. Oleopator G NST NS10 para Tanque Separador de Hidrocarburos		</v>
          </cell>
          <cell r="D3165" t="str">
            <v>UN</v>
          </cell>
          <cell r="E3165">
            <v>23849536</v>
          </cell>
          <cell r="F3165" t="str">
            <v>Actualización 2022 -I + MO 2023</v>
          </cell>
          <cell r="G3165">
            <v>23849536</v>
          </cell>
        </row>
        <row r="3166">
          <cell r="B3166">
            <v>12729</v>
          </cell>
          <cell r="C3166" t="str">
            <v xml:space="preserve">PATIO ZONAL EL GACO - TOP SECTION D400 550-1130 PARA SEP DE HIDROCARBUROS </v>
          </cell>
          <cell r="D3166" t="str">
            <v>UN</v>
          </cell>
          <cell r="E3166">
            <v>9377457</v>
          </cell>
          <cell r="F3166" t="str">
            <v>Actualización 2022 -I + MO 2023</v>
          </cell>
          <cell r="G3166">
            <v>9377456</v>
          </cell>
        </row>
        <row r="3167">
          <cell r="B3167">
            <v>12730</v>
          </cell>
          <cell r="C3167" t="str">
            <v>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v>
          </cell>
          <cell r="D3167" t="str">
            <v>UN</v>
          </cell>
          <cell r="E3167">
            <v>70696840</v>
          </cell>
          <cell r="F3167" t="str">
            <v>Actualización 2022 -I + MO 2023</v>
          </cell>
          <cell r="G3167">
            <v>70696832</v>
          </cell>
        </row>
        <row r="3168">
          <cell r="B3168">
            <v>12731</v>
          </cell>
          <cell r="C3168" t="str">
            <v>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v>
          </cell>
          <cell r="D3168" t="str">
            <v>UN</v>
          </cell>
          <cell r="E3168">
            <v>36347945</v>
          </cell>
          <cell r="F3168" t="str">
            <v>Actualización 2022 -I + MO 2023</v>
          </cell>
          <cell r="G3168">
            <v>36347936</v>
          </cell>
        </row>
        <row r="3169">
          <cell r="B3169">
            <v>12732</v>
          </cell>
          <cell r="C3169" t="str">
            <v>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v>
          </cell>
          <cell r="D3169" t="str">
            <v>ML</v>
          </cell>
          <cell r="E3169">
            <v>4273578</v>
          </cell>
          <cell r="F3169" t="str">
            <v>Actualización 2022 -I + MO 2023</v>
          </cell>
          <cell r="G3169">
            <v>4273576</v>
          </cell>
        </row>
        <row r="3170">
          <cell r="B3170">
            <v>12733</v>
          </cell>
          <cell r="C3170" t="str">
            <v>PATIO ZONAL EL GACO - Sumidero completo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v>
          </cell>
          <cell r="D3170" t="str">
            <v>UN</v>
          </cell>
          <cell r="E3170">
            <v>7477321</v>
          </cell>
          <cell r="F3170" t="str">
            <v>Actualización 2022 -I + MO 2023</v>
          </cell>
          <cell r="G3170">
            <v>7477320</v>
          </cell>
        </row>
        <row r="3171">
          <cell r="B3171">
            <v>12734</v>
          </cell>
          <cell r="C3171" t="str">
            <v>PATIO ZONAL EL GACO - Adaptador cambio de sección para canal de drenaje QMAX 550 a sumidero fabricado en polietileno, de sección oval. Longitud total 800 mm, altura exterior 740 mm y ancho exterior 665 mm. Peso: 11,8 kg.</v>
          </cell>
          <cell r="D3171" t="str">
            <v>UN</v>
          </cell>
          <cell r="E3171">
            <v>2938611</v>
          </cell>
          <cell r="F3171" t="str">
            <v>Actualización 2022 -I + MO 2023</v>
          </cell>
          <cell r="G3171">
            <v>2938610</v>
          </cell>
        </row>
        <row r="3172">
          <cell r="B3172">
            <v>12735</v>
          </cell>
          <cell r="C3172" t="str">
            <v>PATIO ZONAL EL GACO: Top section capacidad de Carga D400 para Tanque Separador de Hidrocarburos</v>
          </cell>
          <cell r="D3172" t="str">
            <v>UN</v>
          </cell>
          <cell r="E3172">
            <v>6108402</v>
          </cell>
          <cell r="F3172" t="str">
            <v>Actualización 2022 -I + MO 2023</v>
          </cell>
          <cell r="G3172">
            <v>6108400</v>
          </cell>
        </row>
        <row r="3173">
          <cell r="B3173">
            <v>12736</v>
          </cell>
          <cell r="C3173" t="str">
            <v>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v>
          </cell>
          <cell r="D3173" t="str">
            <v>ML</v>
          </cell>
          <cell r="E3173">
            <v>5341516</v>
          </cell>
          <cell r="F3173" t="str">
            <v>Actualización 2022 -I + MO 2023</v>
          </cell>
          <cell r="G3173">
            <v>5341516</v>
          </cell>
        </row>
        <row r="3174">
          <cell r="B3174">
            <v>12737</v>
          </cell>
          <cell r="C3174" t="str">
            <v>PATIO ZONAL EL GACO: Tanque filtración Stormclean TF600 GRP Vertical</v>
          </cell>
          <cell r="D3174" t="str">
            <v>UN</v>
          </cell>
          <cell r="E3174">
            <v>55243314</v>
          </cell>
          <cell r="F3174" t="str">
            <v>Actualización 2022 -I + MO 2023</v>
          </cell>
          <cell r="G3174">
            <v>55243296</v>
          </cell>
        </row>
        <row r="3175">
          <cell r="B3175">
            <v>12738</v>
          </cell>
          <cell r="C3175" t="str">
            <v>PATIO ZONAL EL GACO: Jack RJ-45 para incrustar categoría 6</v>
          </cell>
          <cell r="D3175" t="str">
            <v>UN</v>
          </cell>
          <cell r="E3175">
            <v>10900</v>
          </cell>
          <cell r="F3175" t="str">
            <v>Actualización 2022 -I + MO 2023</v>
          </cell>
          <cell r="G3175">
            <v>10900</v>
          </cell>
        </row>
        <row r="3176">
          <cell r="B3176">
            <v>12739</v>
          </cell>
          <cell r="C3176" t="str">
            <v xml:space="preserve">PATIO ZONAL EL GACO: KIT FAN OUT SC/LC PARA FIBRA MULTIMODO OM3	L=1m	</v>
          </cell>
          <cell r="D3176" t="str">
            <v>UN</v>
          </cell>
          <cell r="E3176">
            <v>15910</v>
          </cell>
          <cell r="F3176" t="str">
            <v>Actualización 2022 -I + MO 2023</v>
          </cell>
          <cell r="G3176">
            <v>15910</v>
          </cell>
        </row>
        <row r="3177">
          <cell r="B3177">
            <v>12740</v>
          </cell>
          <cell r="C3177" t="str">
            <v>PATIO ZONAL EL GACO: PDU VERTICAL PARA RACK</v>
          </cell>
          <cell r="D3177" t="str">
            <v>UN</v>
          </cell>
          <cell r="E3177">
            <v>295748</v>
          </cell>
          <cell r="F3177" t="str">
            <v>Actualización 2022 -I + MO 2023</v>
          </cell>
          <cell r="G3177">
            <v>295748</v>
          </cell>
        </row>
        <row r="3178">
          <cell r="B3178">
            <v>12741</v>
          </cell>
          <cell r="C3178" t="str">
            <v xml:space="preserve">PATIO ZONAL EL GACO: PATCH CORD DE FIBRA ÓPTICA SC/LC L=2m	</v>
          </cell>
          <cell r="D3178" t="str">
            <v>UN</v>
          </cell>
          <cell r="E3178">
            <v>29000</v>
          </cell>
          <cell r="F3178" t="str">
            <v>Actualización 2022 -I + MO 2023</v>
          </cell>
          <cell r="G3178">
            <v>29000</v>
          </cell>
        </row>
        <row r="3179">
          <cell r="B3179">
            <v>12742</v>
          </cell>
          <cell r="C3179" t="str">
            <v xml:space="preserve"> PATIO ZONAL EL GACO: Terminal Premoldeada Tipo Interior para 15 KV 2-250 KCM</v>
          </cell>
          <cell r="D3179" t="str">
            <v>ML</v>
          </cell>
          <cell r="E3179">
            <v>97899</v>
          </cell>
          <cell r="F3179" t="str">
            <v>Actualización 2022 -I + MO 2023</v>
          </cell>
          <cell r="G3179">
            <v>97899</v>
          </cell>
        </row>
        <row r="3180">
          <cell r="B3180">
            <v>12744</v>
          </cell>
          <cell r="C3180"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D3180" t="str">
            <v>ML</v>
          </cell>
          <cell r="E3180">
            <v>743387</v>
          </cell>
          <cell r="F3180" t="str">
            <v>Actualización 2022 -I + MO 2023</v>
          </cell>
          <cell r="G3180">
            <v>743387</v>
          </cell>
        </row>
        <row r="3181">
          <cell r="B3181">
            <v>12745</v>
          </cell>
          <cell r="C3181"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v>
          </cell>
          <cell r="D3181" t="str">
            <v>ML</v>
          </cell>
          <cell r="E3181">
            <v>743387</v>
          </cell>
          <cell r="F3181" t="str">
            <v>Actualización 2022 -I + MO 2023</v>
          </cell>
          <cell r="G3181">
            <v>743387</v>
          </cell>
        </row>
        <row r="3182">
          <cell r="B3182">
            <v>12746</v>
          </cell>
          <cell r="C3182"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v>
          </cell>
          <cell r="D3182" t="str">
            <v>ML</v>
          </cell>
          <cell r="E3182">
            <v>810188</v>
          </cell>
          <cell r="F3182" t="str">
            <v>Actualización 2022 -I + MO 2023</v>
          </cell>
          <cell r="G3182">
            <v>810188</v>
          </cell>
        </row>
        <row r="3183">
          <cell r="B3183">
            <v>12747</v>
          </cell>
          <cell r="C3183"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v>
          </cell>
          <cell r="D3183" t="str">
            <v>ML</v>
          </cell>
          <cell r="E3183">
            <v>1373519</v>
          </cell>
          <cell r="F3183" t="str">
            <v>Actualización 2022 -I + MO 2023</v>
          </cell>
          <cell r="G3183">
            <v>1373519</v>
          </cell>
        </row>
        <row r="3184">
          <cell r="B3184">
            <v>12748</v>
          </cell>
          <cell r="C3184"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v>
          </cell>
          <cell r="D3184" t="str">
            <v>ML</v>
          </cell>
          <cell r="E3184">
            <v>2165567</v>
          </cell>
          <cell r="F3184" t="str">
            <v>Actualización 2022 -I + MO 2023</v>
          </cell>
          <cell r="G3184">
            <v>2165566</v>
          </cell>
        </row>
        <row r="3185">
          <cell r="B3185">
            <v>12749</v>
          </cell>
          <cell r="C3185" t="str">
            <v>PATIO ZONAL EL GACO: DRENES VERTICALES TIPO MECHA CON PERFORACION</v>
          </cell>
          <cell r="D3185" t="str">
            <v>ML</v>
          </cell>
          <cell r="E3185">
            <v>7448</v>
          </cell>
          <cell r="F3185" t="str">
            <v>Actualización 2022 -I + MO 2023</v>
          </cell>
          <cell r="G3185">
            <v>7448</v>
          </cell>
        </row>
        <row r="3186">
          <cell r="B3186">
            <v>12750</v>
          </cell>
          <cell r="C3186" t="str">
            <v>PATIO ZONAL EL GACO: Niples pasa-muros acero inoxidable ranurados 6" de 60cm de longitud-</v>
          </cell>
          <cell r="D3186" t="str">
            <v>UN</v>
          </cell>
          <cell r="E3186">
            <v>553000</v>
          </cell>
          <cell r="F3186" t="str">
            <v>Actualización 2022 -I + MO 2023</v>
          </cell>
          <cell r="G3186">
            <v>553000</v>
          </cell>
        </row>
        <row r="3187">
          <cell r="B3187">
            <v>12751</v>
          </cell>
          <cell r="C3187" t="str">
            <v>PATIO ZONAL EL GACO:  MOVILIZACIÓN Y LA DESMOVILIZACIÓN DE EQUIPOS PARA PERFORACION DE DRENES TIPO MECHA</v>
          </cell>
          <cell r="D3187" t="str">
            <v>UN</v>
          </cell>
          <cell r="E3187">
            <v>20687</v>
          </cell>
          <cell r="F3187" t="str">
            <v>Actualización 2022 -I + MO 2023</v>
          </cell>
          <cell r="G3187">
            <v>20687</v>
          </cell>
        </row>
        <row r="3188">
          <cell r="B3188">
            <v>12752</v>
          </cell>
          <cell r="C3188" t="str">
            <v>PATIO ZONAL EL GACO:  Niples pasa-muros acero inoxidable ranurados 1" de 60cm de longitud</v>
          </cell>
          <cell r="D3188" t="str">
            <v>UN</v>
          </cell>
          <cell r="E3188">
            <v>79001</v>
          </cell>
          <cell r="F3188" t="str">
            <v>Actualización 2022 -I + MO 2023</v>
          </cell>
          <cell r="G3188">
            <v>79001</v>
          </cell>
        </row>
        <row r="3189">
          <cell r="B3189">
            <v>12753</v>
          </cell>
          <cell r="C3189" t="str">
            <v>PATIO ZONAL EL GACO:  Niples pasa-muros acero inoxidable ranurados 1 1/4" de 60cm de longitud</v>
          </cell>
          <cell r="D3189" t="str">
            <v>UN</v>
          </cell>
          <cell r="E3189">
            <v>101000</v>
          </cell>
          <cell r="F3189" t="str">
            <v>Actualización 2022 -I + MO 2023</v>
          </cell>
          <cell r="G3189">
            <v>101000</v>
          </cell>
        </row>
        <row r="3190">
          <cell r="B3190">
            <v>12754</v>
          </cell>
          <cell r="C3190" t="str">
            <v>PATIO ZONAL EL GACO:  Válvula mariposa Ø2½"</v>
          </cell>
          <cell r="D3190" t="str">
            <v>UN</v>
          </cell>
          <cell r="E3190">
            <v>505036</v>
          </cell>
          <cell r="F3190" t="str">
            <v>Actualización 2022 -I + MO 2023</v>
          </cell>
          <cell r="G3190">
            <v>505036</v>
          </cell>
        </row>
        <row r="3191">
          <cell r="B3191">
            <v>12755</v>
          </cell>
          <cell r="C3191" t="str">
            <v>PATIO ZONAL EL GACO:  Válvula mariposa Ø3"</v>
          </cell>
          <cell r="D3191" t="str">
            <v>UN</v>
          </cell>
          <cell r="E3191">
            <v>526337</v>
          </cell>
          <cell r="F3191" t="str">
            <v>Actualización 2022 -I + MO 2023</v>
          </cell>
          <cell r="G3191">
            <v>526337</v>
          </cell>
        </row>
        <row r="3192">
          <cell r="B3192">
            <v>12756</v>
          </cell>
          <cell r="C3192" t="str">
            <v>PATIO ZONAL EL GACO:  Válvula mariposa Ø4"</v>
          </cell>
          <cell r="D3192" t="str">
            <v>UN</v>
          </cell>
          <cell r="E3192">
            <v>587027</v>
          </cell>
          <cell r="F3192" t="str">
            <v>Actualización 2022 -I + MO 2023</v>
          </cell>
          <cell r="G3192">
            <v>587027</v>
          </cell>
        </row>
        <row r="3193">
          <cell r="B3193">
            <v>12757</v>
          </cell>
          <cell r="C3193" t="str">
            <v>PATIO ZONAL EL GACO:  Sensor de flujo Ø2"</v>
          </cell>
          <cell r="D3193" t="str">
            <v>UN</v>
          </cell>
          <cell r="E3193">
            <v>433755</v>
          </cell>
          <cell r="F3193" t="str">
            <v>Actualización 2022 -I + MO 2023</v>
          </cell>
          <cell r="G3193">
            <v>433755</v>
          </cell>
        </row>
        <row r="3194">
          <cell r="B3194">
            <v>12758</v>
          </cell>
          <cell r="C3194" t="str">
            <v>PATIO ZONAL EL GACO:  Sensor de flujo Ø2½"</v>
          </cell>
          <cell r="D3194" t="str">
            <v>UN</v>
          </cell>
          <cell r="E3194">
            <v>405266</v>
          </cell>
          <cell r="F3194" t="str">
            <v>Actualización 2022 -I + MO 2023</v>
          </cell>
          <cell r="G3194">
            <v>405266</v>
          </cell>
        </row>
        <row r="3195">
          <cell r="B3195">
            <v>12759</v>
          </cell>
          <cell r="C3195" t="str">
            <v>PATIO ZONAL EL GACO:  Sensor de flujo Ø3"</v>
          </cell>
          <cell r="D3195" t="str">
            <v>UN</v>
          </cell>
          <cell r="E3195">
            <v>474572</v>
          </cell>
          <cell r="F3195" t="str">
            <v>Actualización 2022 -I + MO 2023</v>
          </cell>
          <cell r="G3195">
            <v>474572</v>
          </cell>
        </row>
        <row r="3196">
          <cell r="B3196">
            <v>12760</v>
          </cell>
          <cell r="C3196" t="str">
            <v>PATIO ZONAL EL GACO:  Sensor de flujo Ø4"</v>
          </cell>
          <cell r="D3196" t="str">
            <v>UN</v>
          </cell>
          <cell r="E3196">
            <v>433755</v>
          </cell>
          <cell r="F3196" t="str">
            <v>Actualización 2022 -I + MO 2023</v>
          </cell>
          <cell r="G3196">
            <v>433755</v>
          </cell>
        </row>
        <row r="3197">
          <cell r="B3197">
            <v>12761</v>
          </cell>
          <cell r="C3197" t="str">
            <v>PATIO ZONAL EL GACO:  Válvula desaireadora Ø ¾"</v>
          </cell>
          <cell r="D3197" t="str">
            <v>UN</v>
          </cell>
          <cell r="E3197">
            <v>375647</v>
          </cell>
          <cell r="F3197" t="str">
            <v>Actualización 2022 -I + MO 2023</v>
          </cell>
          <cell r="G3197">
            <v>375647</v>
          </cell>
        </row>
        <row r="3198">
          <cell r="B3198">
            <v>12762</v>
          </cell>
          <cell r="C3198" t="str">
            <v>PATIO ZONAL EL GACO:  Válvula desaireadora Ø 1"</v>
          </cell>
          <cell r="D3198" t="str">
            <v>UN</v>
          </cell>
          <cell r="E3198">
            <v>452200</v>
          </cell>
          <cell r="F3198" t="str">
            <v>Actualización 2022 -I + MO 2023</v>
          </cell>
          <cell r="G3198">
            <v>452200</v>
          </cell>
        </row>
        <row r="3199">
          <cell r="B3199">
            <v>12763</v>
          </cell>
          <cell r="C3199" t="str">
            <v>PATIO ZONAL EL GACO:  Válvula OS&amp;Y Flanchada 4" Supervisada</v>
          </cell>
          <cell r="D3199" t="str">
            <v>UN</v>
          </cell>
          <cell r="E3199">
            <v>1024352</v>
          </cell>
          <cell r="F3199" t="str">
            <v>Actualización 2022 -I + MO 2023</v>
          </cell>
          <cell r="G3199">
            <v>1024352</v>
          </cell>
        </row>
        <row r="3200">
          <cell r="B3200">
            <v>12764</v>
          </cell>
          <cell r="C3200" t="str">
            <v>PATIO ZONAL EL GACO:  Válvula OS&amp;Y Flanchada 6" Supervisada</v>
          </cell>
          <cell r="D3200" t="str">
            <v>UN</v>
          </cell>
          <cell r="E3200">
            <v>2236009</v>
          </cell>
          <cell r="F3200" t="str">
            <v>Actualización 2022 -I + MO 2023</v>
          </cell>
          <cell r="G3200">
            <v>2236008</v>
          </cell>
        </row>
        <row r="3201">
          <cell r="B3201">
            <v>12765</v>
          </cell>
          <cell r="C3201" t="str">
            <v>PATIO ZONAL EL GACO:  GABINETE RACK AÉREO DE 13 UR GABINETE RACK AÉREO TIPO 1 UR de alto 16 x ancho 40 x fondo 40cm</v>
          </cell>
          <cell r="D3201" t="str">
            <v>UN</v>
          </cell>
          <cell r="E3201">
            <v>67594</v>
          </cell>
          <cell r="F3201" t="str">
            <v>Actualización 2022 -I + MO 2023</v>
          </cell>
          <cell r="G3201">
            <v>67594</v>
          </cell>
        </row>
        <row r="3202">
          <cell r="B3202">
            <v>12766</v>
          </cell>
          <cell r="C3202" t="str">
            <v>PATIO ZONAL EL GACO:  Niples pasa-muros acero inoxidable ranurados 1 1/2" de 60cm de longitud</v>
          </cell>
          <cell r="D3202" t="str">
            <v>UN</v>
          </cell>
          <cell r="E3202">
            <v>116000</v>
          </cell>
          <cell r="F3202" t="str">
            <v>Actualización 2022 -I + MO 2023</v>
          </cell>
          <cell r="G3202">
            <v>116000</v>
          </cell>
        </row>
        <row r="3203">
          <cell r="B3203">
            <v>12767</v>
          </cell>
          <cell r="C3203" t="str">
            <v>PATIO ZONAL EL GACO:  Niples pasa-muros acero inoxidable ranurados 2" de 60cm de longitud</v>
          </cell>
          <cell r="D3203" t="str">
            <v>UN</v>
          </cell>
          <cell r="E3203">
            <v>138000</v>
          </cell>
          <cell r="F3203" t="str">
            <v>Actualización 2022 -I + MO 2023</v>
          </cell>
          <cell r="G3203">
            <v>138000</v>
          </cell>
        </row>
        <row r="3204">
          <cell r="B3204">
            <v>12768</v>
          </cell>
          <cell r="C3204" t="str">
            <v>PATIO ZONAL EL GACO:  Ajardinamiento tipo cerca viva con plantas trepadoras</v>
          </cell>
          <cell r="D3204" t="str">
            <v>M2</v>
          </cell>
          <cell r="E3204">
            <v>11603</v>
          </cell>
          <cell r="F3204" t="str">
            <v>Actualización 2022 -I + MO 2023</v>
          </cell>
          <cell r="G3204">
            <v>11603</v>
          </cell>
        </row>
        <row r="3205">
          <cell r="B3205">
            <v>12769</v>
          </cell>
          <cell r="C3205" t="str">
            <v>PATIO ZONAL EL GACO:  ASCENSOR HIDRÁULICO (SIN CUARTO DE MAQUINAS) CON PUERTAS AUTOMÁTICAS. Incluye Suministro, transporte e Instalación</v>
          </cell>
          <cell r="D3205" t="str">
            <v>GLB</v>
          </cell>
          <cell r="E3205">
            <v>77350000</v>
          </cell>
          <cell r="F3205" t="str">
            <v>Actualización 2022 -I + MO 2023</v>
          </cell>
          <cell r="G3205">
            <v>77349952</v>
          </cell>
        </row>
        <row r="3206">
          <cell r="B3206">
            <v>12770</v>
          </cell>
          <cell r="C3206" t="str">
            <v>PATIO ZONAL EL GACO:  Ventana tipo V-04. Medidas 0,44 m2. (la unidad se cuenta de columna a columna). Ventana proyectante fabricada en aluminio acabado blanco mate con vidrio de seguridad incoloro de 5mm con basculante y brazos proyectantes en acero inoxidable y todos los elementos para su normal funcionamiento.</v>
          </cell>
          <cell r="D3206" t="str">
            <v>UN</v>
          </cell>
          <cell r="E3206">
            <v>206661</v>
          </cell>
          <cell r="F3206" t="str">
            <v>Actualización 2022 -I + MO 2023</v>
          </cell>
          <cell r="G3206">
            <v>206661</v>
          </cell>
        </row>
        <row r="3207">
          <cell r="B3207">
            <v>12771</v>
          </cell>
          <cell r="C3207" t="str">
            <v>PATIO ZONAL EL GACO:  SILICONA ANTIHONGOS TRANSPARENTE</v>
          </cell>
          <cell r="D3207" t="str">
            <v>UN</v>
          </cell>
          <cell r="E3207">
            <v>12900</v>
          </cell>
          <cell r="F3207" t="str">
            <v>Actualización 2022 -I + MO 2023</v>
          </cell>
          <cell r="G3207">
            <v>12900</v>
          </cell>
        </row>
        <row r="3208">
          <cell r="B3208">
            <v>12772</v>
          </cell>
          <cell r="C3208" t="str">
            <v>PATIO ZONAL EL GACO:  TORNILLO CHAZO PUNTILLA 1/4"</v>
          </cell>
          <cell r="D3208" t="str">
            <v>UN</v>
          </cell>
          <cell r="E3208">
            <v>118</v>
          </cell>
          <cell r="F3208" t="str">
            <v>Actualización 2022 -I + MO 2023</v>
          </cell>
          <cell r="G3208">
            <v>118</v>
          </cell>
        </row>
        <row r="3209">
          <cell r="B3209">
            <v>12773</v>
          </cell>
          <cell r="C3209" t="str">
            <v>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v>
          </cell>
          <cell r="D3209" t="str">
            <v>M2</v>
          </cell>
          <cell r="E3209">
            <v>658391</v>
          </cell>
          <cell r="F3209" t="str">
            <v>Actualización 2022 -I + MO 2023</v>
          </cell>
          <cell r="G3209">
            <v>658391</v>
          </cell>
        </row>
        <row r="3210">
          <cell r="B3210">
            <v>12774</v>
          </cell>
          <cell r="C3210" t="str">
            <v>PATIO ZONAL EL GACO:  Niples pasa-muros acero inoxidable ranurados 2 1/2" de 60cm de longitud</v>
          </cell>
          <cell r="D3210" t="str">
            <v>UN</v>
          </cell>
          <cell r="E3210">
            <v>207500</v>
          </cell>
          <cell r="F3210" t="str">
            <v>Actualización 2022 -I + MO 2023</v>
          </cell>
          <cell r="G3210">
            <v>207500</v>
          </cell>
        </row>
        <row r="3211">
          <cell r="B3211">
            <v>12775</v>
          </cell>
          <cell r="C3211" t="str">
            <v>PATIO ZONAL EL GACO:  Niples pasa-muros acero inoxidable ranurados 3" de 60cm de longitud</v>
          </cell>
          <cell r="D3211" t="str">
            <v>UN</v>
          </cell>
          <cell r="E3211">
            <v>255000</v>
          </cell>
          <cell r="F3211" t="str">
            <v>Actualización 2022 -I + MO 2023</v>
          </cell>
          <cell r="G3211">
            <v>255000</v>
          </cell>
        </row>
        <row r="3212">
          <cell r="B3212">
            <v>12776</v>
          </cell>
          <cell r="C3212" t="str">
            <v>PATIO ZONAL EL GACO:  Niples pasa-muros acero inoxidable ranurados 4" de 60cm de longitud</v>
          </cell>
          <cell r="D3212" t="str">
            <v>UN</v>
          </cell>
          <cell r="E3212">
            <v>341000</v>
          </cell>
          <cell r="F3212" t="str">
            <v>Actualización 2022 -I + MO 2023</v>
          </cell>
          <cell r="G3212">
            <v>341000</v>
          </cell>
        </row>
        <row r="3213">
          <cell r="B3213">
            <v>12778</v>
          </cell>
          <cell r="C3213" t="str">
            <v>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D3213" t="str">
            <v>ML</v>
          </cell>
          <cell r="E3213">
            <v>2048267</v>
          </cell>
          <cell r="F3213" t="str">
            <v>Actualización 2022 -I + MO 2023</v>
          </cell>
          <cell r="G3213">
            <v>2048267</v>
          </cell>
        </row>
        <row r="3214">
          <cell r="B3214">
            <v>12781</v>
          </cell>
          <cell r="C3214" t="str">
            <v>ALQUILER DE VEHICULO: CAMPERO, PICK-UP, CAMIONETA, CAMION O SIMILAR DE 1300cc A 2000cc DE CILINDRADA, MODELO 2018 A 2015. 80% DE LA TARIFA ESTABLECIDA. INCLUYE TODOS LOS COSTOS DE OPERACIÓN Y MANTENIMIENTO EXCEPTO EL SALARIO DEL CONDUCTOR.</v>
          </cell>
          <cell r="D3214" t="str">
            <v>DIA</v>
          </cell>
          <cell r="E3214">
            <v>190000</v>
          </cell>
          <cell r="F3214" t="str">
            <v>Actualización 2022 -I + MO 2023</v>
          </cell>
          <cell r="G3214">
            <v>190000</v>
          </cell>
        </row>
        <row r="3215">
          <cell r="B3215">
            <v>12782</v>
          </cell>
          <cell r="C3215" t="str">
            <v>ALQUILER DE VEHICULO MES: CAMPERO, PICK-UP, CAMIONETA, CAMION O SIMILAR DE 1300cc A 2000cc DE CILINDRADA, MODELO 2018 A 2015. 80% DE LA TARIFA ESTABLECIDA. INCLUYE TODOS LOS COSTOS DE OPERACIÓN Y MANTENIMIENTO EXCEPTO EL SALARIO DEL CONDUCTOR.</v>
          </cell>
          <cell r="D3215" t="str">
            <v>MES</v>
          </cell>
          <cell r="E3215">
            <v>5791000</v>
          </cell>
          <cell r="F3215" t="str">
            <v>Actualización 2022 -I + MO 2023</v>
          </cell>
          <cell r="G3215">
            <v>5791000</v>
          </cell>
        </row>
        <row r="3216">
          <cell r="B3216">
            <v>12783</v>
          </cell>
          <cell r="C3216" t="str">
            <v>ALQUILER DE VEHICULO: CAMPERO, PICK-UP, CAMIONETA, CAMION O SIMILAR MAYOR A 2000cc DE CILINDRADA, MODELO 2018 A 2015. 80% DE LA TARIFA ESTABLECIDA. INCLUYE TODOS LOS COSTOS DE OPERACIÓN Y MANTENIMIENTO EXCEPTO EL SALARIO DEL CONDUCTOR.</v>
          </cell>
          <cell r="D3216" t="str">
            <v>DIA</v>
          </cell>
          <cell r="E3216">
            <v>274000</v>
          </cell>
          <cell r="F3216" t="str">
            <v>Actualización 2022 -I + MO 2023</v>
          </cell>
          <cell r="G3216">
            <v>274000</v>
          </cell>
        </row>
        <row r="3217">
          <cell r="B3217">
            <v>12784</v>
          </cell>
          <cell r="C3217" t="str">
            <v>ALQUILER DE VEHICULO MES: CAMPERO, PICK-UP, CAMIONETA, CAMION O SIMILAR MAYOR A 2000cc DE CILINDRADA, MODELO 2018 A 2015. 80% DE LA TARIFA ESTABLECIDA. INCLUYE TODOS LOS COSTOS DE OPERACIÓN Y MANTENIMIENTO EXCEPTO EL SALARIO DEL CONDUCTOR.</v>
          </cell>
          <cell r="D3217" t="str">
            <v>MES</v>
          </cell>
          <cell r="E3217">
            <v>8306000</v>
          </cell>
          <cell r="F3217" t="str">
            <v>Actualización 2022 -I + MO 2023</v>
          </cell>
          <cell r="G3217">
            <v>8306000</v>
          </cell>
        </row>
        <row r="3218">
          <cell r="B3218">
            <v>12785</v>
          </cell>
          <cell r="C3218" t="str">
            <v>ALQUILER DE VEHICULO: CAMPERO, PICK-UP, CAMIONETA, CAMION O SIMILAR MAYOR A 2000cc DE CILINDRADA, MODELO 2014 A 2011. 75% DE LA TARIFA ESTABLECIDA. INCLUYE TODOS LOS COSTOS DE OPERACIÓN Y MANTENIMIENTO EXCEPTO EL SALARIO DEL CONDUCTOR.</v>
          </cell>
          <cell r="D3218" t="str">
            <v>DIA</v>
          </cell>
          <cell r="E3218">
            <v>261000</v>
          </cell>
          <cell r="F3218" t="str">
            <v>Actualización 2022 -I + MO 2023</v>
          </cell>
          <cell r="G3218">
            <v>261000</v>
          </cell>
        </row>
        <row r="3219">
          <cell r="B3219">
            <v>12786</v>
          </cell>
          <cell r="C3219" t="str">
            <v>ALQUILER DE VEHICULO MES: CAMPERO, PICK-UP, CAMIONETA, CAMION O SIMILAR MAYOR A 2000cc DE CILINDRADA, MODELO 2014 A 2011. 75% DE LA TARIFA ESTABLECIDA. INCLUYE TODOS LOS COSTOS DE OPERACIÓN Y MANTENIMIENTO EXCEPTO EL SALARIO DEL CONDUCTOR.</v>
          </cell>
          <cell r="D3219" t="str">
            <v>MES</v>
          </cell>
          <cell r="E3219">
            <v>7785000</v>
          </cell>
          <cell r="F3219" t="str">
            <v>Actualización 2022 -I + MO 2023</v>
          </cell>
          <cell r="G3219">
            <v>7785000</v>
          </cell>
        </row>
        <row r="3220">
          <cell r="B3220">
            <v>12787</v>
          </cell>
          <cell r="C3220" t="str">
            <v>ALQUILER DE VEHICULO: CAMPERO, PICK-UP, CAMIONETA, CAMION O SIMILAR CON CAPACIDAD DE CARGA DE 3 TON O MAS, MODELO 2018 A 2015. 80% DE LA TARIFA ESTABLECIDA. INCLUYE TODOS LOS COSTOS DE OPERACIÓN Y MANTENIMIENTO EXCEPTO EL SALARIO DEL CONDUCTOR.</v>
          </cell>
          <cell r="D3220" t="str">
            <v>DIA</v>
          </cell>
          <cell r="E3220">
            <v>377000</v>
          </cell>
          <cell r="F3220" t="str">
            <v>Actualización 2022 -I + MO 2023</v>
          </cell>
          <cell r="G3220">
            <v>377000</v>
          </cell>
        </row>
        <row r="3221">
          <cell r="B3221">
            <v>12788</v>
          </cell>
          <cell r="C3221" t="str">
            <v>ALQUILER DE VEHICULO MES: CAMPERO, PICK-UP, CAMIONETA, CAMION O SIMILAR CON CAPACIDAD DE CARGA DE 3 TON O MAS, MODELO 2018 A 2015. 80% DE LA TARIFA ESTABLECIDA. INCLUYE TODOS LOS COSTOS DE OPERACIÓN Y MANTENIMIENTO EXCEPTO EL SALARIO DEL CONDUCTOR.</v>
          </cell>
          <cell r="D3221" t="str">
            <v>MES</v>
          </cell>
          <cell r="E3221">
            <v>11297000</v>
          </cell>
          <cell r="F3221" t="str">
            <v>Actualización 2022 -I + MO 2023</v>
          </cell>
          <cell r="G3221">
            <v>11297000</v>
          </cell>
        </row>
        <row r="3222">
          <cell r="B3222">
            <v>12789</v>
          </cell>
          <cell r="C3222" t="str">
            <v>RECUPERACIÓN DEL ESPACIO PÚBLICO SOBRE LOS PREDIOS REMANENTES DEL IDU. GRUPOS 1 Y 2. VIGENCIA 2022 - M-13-A / BANCA RECTANGULAR / LARGA CON M-11-A ADOSADO.</v>
          </cell>
          <cell r="D3222" t="str">
            <v>UN</v>
          </cell>
          <cell r="E3222">
            <v>3260065</v>
          </cell>
          <cell r="F3222" t="str">
            <v>Actualización 2022 -I + MO 2023</v>
          </cell>
          <cell r="G3222">
            <v>3260064</v>
          </cell>
        </row>
        <row r="3223">
          <cell r="B3223">
            <v>12790</v>
          </cell>
          <cell r="C3223" t="str">
            <v>RECUPERACIÓN DEL ESPACIO PÚBLICO SOBRE LOS PREDIOS REMANENTES DEL IDU. GRUPOS 1 Y 2. VIGENCIA 2022 - M-13-A / BANCA RECTANGULAR / MEDIANA CON M-11-A ADOSADO.</v>
          </cell>
          <cell r="D3223" t="str">
            <v>UN</v>
          </cell>
          <cell r="E3223">
            <v>1584961</v>
          </cell>
          <cell r="F3223" t="str">
            <v>Actualización 2022 -I + MO 2023</v>
          </cell>
          <cell r="G3223">
            <v>1584961</v>
          </cell>
        </row>
        <row r="3224">
          <cell r="B3224">
            <v>12791</v>
          </cell>
          <cell r="C3224" t="str">
            <v>RECUPERACIÓN DEL ESPACIO PÚBLICO SOBRE LOS PREDIOS REMANENTES DEL IDU. GRUPOS 1 Y 2. VIGENCIA 2022 - M-30-A / ALCORQUE CUADRADO / EN U.</v>
          </cell>
          <cell r="D3224" t="str">
            <v>UN</v>
          </cell>
          <cell r="E3224">
            <v>1019711</v>
          </cell>
          <cell r="F3224" t="str">
            <v>Actualización 2022 -I + MO 2023</v>
          </cell>
          <cell r="G3224">
            <v>1019711</v>
          </cell>
        </row>
        <row r="3225">
          <cell r="B3225">
            <v>12792</v>
          </cell>
          <cell r="C3225" t="str">
            <v>RECUPERACIÓN DEL ESPACIO PÚBLICO SOBRE LOS PREDIOS REMANENTES DEL IDU. GRUPOS 1 Y 2. VIGENCIA 2022 - M-16-A / BOLARDO ESFERA / 40 CM.</v>
          </cell>
          <cell r="D3225" t="str">
            <v>UN</v>
          </cell>
          <cell r="E3225">
            <v>492041</v>
          </cell>
          <cell r="F3225" t="str">
            <v>Actualización 2022 -I + MO 2023</v>
          </cell>
          <cell r="G3225">
            <v>492041</v>
          </cell>
        </row>
        <row r="3226">
          <cell r="B3226">
            <v>12793</v>
          </cell>
          <cell r="C3226" t="str">
            <v>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v>
          </cell>
          <cell r="D3226" t="str">
            <v>UN</v>
          </cell>
          <cell r="E3226">
            <v>20632458</v>
          </cell>
          <cell r="F3226" t="str">
            <v>Actualización 2022 -I + MO 2023</v>
          </cell>
          <cell r="G3226">
            <v>20632448</v>
          </cell>
        </row>
        <row r="3227">
          <cell r="B3227">
            <v>12794</v>
          </cell>
          <cell r="C3227" t="str">
            <v>RECUPERACIÓN DEL ESPACIO PÚBLICO SOBRE LOS PREDIOS REMANENTES DEL IDU. GRUPOS 1 Y 2. VIGENCIA 2022 - Transporte e instalación de mobiliario importado (juego infantil).</v>
          </cell>
          <cell r="D3227" t="str">
            <v>UN</v>
          </cell>
          <cell r="E3227">
            <v>3500000</v>
          </cell>
          <cell r="F3227" t="str">
            <v>Actualización 2022 -I + MO 2023</v>
          </cell>
          <cell r="G3227">
            <v>3500000</v>
          </cell>
        </row>
        <row r="3228">
          <cell r="B3228">
            <v>12795</v>
          </cell>
          <cell r="C3228" t="str">
            <v>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v>
          </cell>
          <cell r="D3228" t="str">
            <v>UN</v>
          </cell>
          <cell r="E3228">
            <v>56373904</v>
          </cell>
          <cell r="F3228" t="str">
            <v>Actualización 2022 -I + MO 2023</v>
          </cell>
          <cell r="G3228">
            <v>56373888</v>
          </cell>
        </row>
        <row r="3229">
          <cell r="B3229">
            <v>12796</v>
          </cell>
          <cell r="C3229" t="str">
            <v>RECUPERACIÓN DEL ESPACIO PÚBLICO SOBRE LOS PREDIOS REMANENTES DEL IDU. GRUPOS 1 Y 2. VIGENCIA 2022 - Gimnasio al aire libre tipo BIOSALUDABLE "Caminador - Patinador aéreo"  (Garantía de 1 año).</v>
          </cell>
          <cell r="D3229" t="str">
            <v>UN</v>
          </cell>
          <cell r="E3229">
            <v>1754511</v>
          </cell>
          <cell r="F3229" t="str">
            <v>Actualización 2022 -I + MO 2023</v>
          </cell>
          <cell r="G3229">
            <v>1754511</v>
          </cell>
        </row>
        <row r="3230">
          <cell r="B3230">
            <v>12797</v>
          </cell>
          <cell r="C3230" t="str">
            <v>RECUPERACIÓN DEL ESPACIO PÚBLICO SOBRE LOS PREDIOS REMANENTES DEL IDU. GRUPOS 1 Y 2. VIGENCIA 2022 - Transporte Gimnasio al aire libre.</v>
          </cell>
          <cell r="D3230" t="str">
            <v>UN</v>
          </cell>
          <cell r="E3230">
            <v>47506</v>
          </cell>
          <cell r="F3230" t="str">
            <v>Actualización 2022 -I + MO 2023</v>
          </cell>
          <cell r="G3230">
            <v>47506</v>
          </cell>
        </row>
        <row r="3231">
          <cell r="B3231">
            <v>12798</v>
          </cell>
          <cell r="C3231" t="str">
            <v>RECUPERACIÓN DEL ESPACIO PÚBLICO SOBRE LOS PREDIOS REMANENTES DEL IDU. GRUPOS 1 Y 2. VIGENCIA 2022 -  Armado y anclaje de equipo al aire libre (no incluye fundición del dado en concreto).</v>
          </cell>
          <cell r="D3231" t="str">
            <v>UN</v>
          </cell>
          <cell r="E3231">
            <v>151425</v>
          </cell>
          <cell r="F3231" t="str">
            <v>Actualización 2022 -I + MO 2023</v>
          </cell>
          <cell r="G3231">
            <v>151425</v>
          </cell>
        </row>
        <row r="3232">
          <cell r="B3232">
            <v>12799</v>
          </cell>
          <cell r="C3232" t="str">
            <v>RECUPERACIÓN DEL ESPACIO PÚBLICO SOBRE LOS PREDIOS REMANENTES DEL IDU. GRUPOS 1 Y 2. VIGENCIA 2022 - Gimnasio al aire libre tipo BIOSALUDABLE "Doble swinger -Surf" (Garantía de 1 año).</v>
          </cell>
          <cell r="D3232" t="str">
            <v>UN</v>
          </cell>
          <cell r="E3232">
            <v>1621257</v>
          </cell>
          <cell r="F3232" t="str">
            <v>Actualización 2022 -I + MO 2023</v>
          </cell>
          <cell r="G3232">
            <v>1621257</v>
          </cell>
        </row>
        <row r="3233">
          <cell r="B3233">
            <v>12800</v>
          </cell>
          <cell r="C3233" t="str">
            <v>RECUPERACIÓN DEL ESPACIO PÚBLICO SOBRE LOS PREDIOS REMANENTES DEL IDU. GRUPOS 1 Y 2. VIGENCIA 2022 - Gimnasio al aire libre tipo BIOSALUDABLE "Elíptica - Esquí Sky" (Garantía de 1 año).</v>
          </cell>
          <cell r="D3233" t="str">
            <v>UN</v>
          </cell>
          <cell r="E3233">
            <v>1832243</v>
          </cell>
          <cell r="F3233" t="str">
            <v>Actualización 2022 -I + MO 2023</v>
          </cell>
          <cell r="G3233">
            <v>1832243</v>
          </cell>
        </row>
        <row r="3234">
          <cell r="B3234">
            <v>12801</v>
          </cell>
          <cell r="C3234" t="str">
            <v>RECUPERACIÓN DEL ESPACIO PÚBLICO SOBRE LOS PREDIOS REMANENTES DEL IDU. GRUPOS 1 Y 2. VIGENCIA 2022 - Gimnasio al aire libre tipo PLUS "Bicicleta Recumbent". (Garantía de 1 año).</v>
          </cell>
          <cell r="D3234" t="str">
            <v>UN</v>
          </cell>
          <cell r="E3234">
            <v>4744650</v>
          </cell>
          <cell r="F3234" t="str">
            <v>Actualización 2022 -I + MO 2023</v>
          </cell>
          <cell r="G3234">
            <v>4744648</v>
          </cell>
        </row>
        <row r="3235">
          <cell r="B3235">
            <v>12802</v>
          </cell>
          <cell r="C3235" t="str">
            <v>RECUPERACIÓN DEL ESPACIO PÚBLICO SOBRE LOS PREDIOS REMANENTES DEL IDU. GRUPOS 1 Y 2. VIGENCIA 2022 - Armado y anclaje de equipo al aire libre (no incluye fundición del dado en concreto).</v>
          </cell>
          <cell r="D3235" t="str">
            <v>UN</v>
          </cell>
          <cell r="E3235">
            <v>161520</v>
          </cell>
          <cell r="F3235" t="str">
            <v>Actualización 2022 -I + MO 2023</v>
          </cell>
          <cell r="G3235">
            <v>161520</v>
          </cell>
        </row>
        <row r="3236">
          <cell r="B3236">
            <v>12803</v>
          </cell>
          <cell r="C3236" t="str">
            <v>RECUPERACIÓN DEL ESPACIO PÚBLICO SOBRE LOS PREDIOS REMANENTES DEL IDU. GRUPOS 1 Y 2. VIGENCIA 2022 - Gimnasio al aire libre tipo BIOSALUDABLE "Pectoral Sentado Doble" (Garantía de 1 año).</v>
          </cell>
          <cell r="D3236" t="str">
            <v>UN</v>
          </cell>
          <cell r="E3236">
            <v>2927550</v>
          </cell>
          <cell r="F3236" t="str">
            <v>Actualización 2022 -I + MO 2023</v>
          </cell>
          <cell r="G3236">
            <v>2927550</v>
          </cell>
        </row>
        <row r="3237">
          <cell r="B3237">
            <v>12804</v>
          </cell>
          <cell r="C3237" t="str">
            <v>RECUPERACIÓN DEL ESPACIO PÚBLICO SOBRE LOS PREDIOS REMANENTES DEL IDU. GRUPOS 1 Y 2. VIGENCIA 2022 - Gimnasio al aire libre tipo PLUS "Banco abdominal inclinada". (Garantía de 1 año).</v>
          </cell>
          <cell r="D3237" t="str">
            <v>UN</v>
          </cell>
          <cell r="E3237">
            <v>1922694</v>
          </cell>
          <cell r="F3237" t="str">
            <v>Actualización 2022 -I + MO 2023</v>
          </cell>
          <cell r="G3237">
            <v>1922694</v>
          </cell>
        </row>
        <row r="3238">
          <cell r="B3238">
            <v>12805</v>
          </cell>
          <cell r="C3238" t="str">
            <v>RECUPERACIÓN DEL ESPACIO PÚBLICO SOBRE LOS PREDIOS REMANENTES DEL IDU. GRUPOS 1 Y 2. VIGENCIA 2022 - Gimnasio al aire libre tipo PLUS "Banco abdominal plana". (Garantía de 1 año).</v>
          </cell>
          <cell r="D3238" t="str">
            <v>UN</v>
          </cell>
          <cell r="E3238">
            <v>1922694</v>
          </cell>
          <cell r="F3238" t="str">
            <v>Actualización 2022 -I + MO 2023</v>
          </cell>
          <cell r="G3238">
            <v>1922694</v>
          </cell>
        </row>
        <row r="3239">
          <cell r="B3239">
            <v>12806</v>
          </cell>
          <cell r="C3239" t="str">
            <v>RECUPERACIÓN DEL ESPACIO PÚBLICO SOBRE LOS PREDIOS REMANENTES DEL IDU. GRUPOS 1 Y 2. VIGENCIA 2022 - Gimnasio al aire libre tipo BIOSALUDABLE "Ascensor doble - dorsal ancho". (Garantía de 1 año).</v>
          </cell>
          <cell r="D3239" t="str">
            <v>UN</v>
          </cell>
          <cell r="E3239">
            <v>2523750</v>
          </cell>
          <cell r="F3239" t="str">
            <v>Actualización 2022 -I + MO 2023</v>
          </cell>
          <cell r="G3239">
            <v>2523750</v>
          </cell>
        </row>
        <row r="3240">
          <cell r="B3240">
            <v>12807</v>
          </cell>
          <cell r="C3240" t="str">
            <v>RECUPERACIÓN DEL ESPACIO PÚBLICO SOBRE LOS PREDIOS REMANENTES DEL IDU. GRUPOS 1 Y 2. VIGENCIA 2022 - Gimnasio al aire libre tipo PLUS "Triple pecho espalda pierna". (Garantía de 1 año).</v>
          </cell>
          <cell r="D3240" t="str">
            <v>UN</v>
          </cell>
          <cell r="E3240">
            <v>9499395</v>
          </cell>
          <cell r="F3240" t="str">
            <v>Actualización 2022 -I + MO 2023</v>
          </cell>
          <cell r="G3240">
            <v>9499392</v>
          </cell>
        </row>
        <row r="3241">
          <cell r="B3241">
            <v>12808</v>
          </cell>
          <cell r="C3241" t="str">
            <v>RECUPERACIÓN DEL ESPACIO PÚBLICO SOBRE LOS PREDIOS REMANENTES DEL IDU. GRUPOS 1 Y 2. VIGENCIA 2022 - Gimnasio al aire libre tipo PLUS "Multifuncional A4". (Garantía de 1 año).</v>
          </cell>
          <cell r="D3241" t="str">
            <v>UN</v>
          </cell>
          <cell r="E3241">
            <v>15122310</v>
          </cell>
          <cell r="F3241" t="str">
            <v>Actualización 2022 -I + MO 2023</v>
          </cell>
          <cell r="G3241">
            <v>15122304</v>
          </cell>
        </row>
        <row r="3242">
          <cell r="B3242">
            <v>12809</v>
          </cell>
          <cell r="C3242" t="str">
            <v>RECUPERACIÓN DEL ESPACIO PÚBLICO SOBRE LOS PREDIOS REMANENTES DEL IDU. GRUPOS 1 Y 2. VIGENCIA 2022 - Gimnasio al aire libre tipo PLUS "Modulo Jinete". (Garantía de 1 año).</v>
          </cell>
          <cell r="D3242" t="str">
            <v>UN</v>
          </cell>
          <cell r="E3242">
            <v>3456653</v>
          </cell>
          <cell r="F3242" t="str">
            <v>Actualización 2022 -I + MO 2023</v>
          </cell>
          <cell r="G3242">
            <v>3456652</v>
          </cell>
        </row>
        <row r="3243">
          <cell r="B3243">
            <v>12810</v>
          </cell>
          <cell r="C3243" t="str">
            <v>RECUPERACIÓN DEL ESPACIO PÚBLICO SOBRE LOS PREDIOS REMANENTES DEL IDU. GRUPOS 1 Y 2. VIGENCIA 2022 - Suministro, puesto en obra e instalación de gimnasio al aire libre tipo PLUS "Modulo GRX". (Garantía de 1 año).</v>
          </cell>
          <cell r="D3243" t="str">
            <v>UN</v>
          </cell>
          <cell r="E3243">
            <v>5508842</v>
          </cell>
          <cell r="F3243" t="str">
            <v>Actualización 2022 -I + MO 2023</v>
          </cell>
          <cell r="G3243">
            <v>5508840</v>
          </cell>
        </row>
        <row r="3244">
          <cell r="B3244">
            <v>12811</v>
          </cell>
          <cell r="C3244" t="str">
            <v>RECUPERACIÓN DEL ESPACIO PÚBLICO SOBRE LOS PREDIOS REMANENTES DEL IDU. GRUPOS 1 Y 2. VIGENCIA 2022 - Piso en caucho granulado, con base elástica SBR color negro de 7cm y capa superior en EPDM pigmentada (color de acuerdo a diseño establecido) de 1 cm, espesor total de 8cm.</v>
          </cell>
          <cell r="D3244" t="str">
            <v>M2</v>
          </cell>
          <cell r="E3244">
            <v>408848</v>
          </cell>
          <cell r="F3244" t="str">
            <v>Actualización 2022 -I + MO 2023</v>
          </cell>
          <cell r="G3244">
            <v>408848</v>
          </cell>
        </row>
        <row r="3245">
          <cell r="B3245">
            <v>12812</v>
          </cell>
          <cell r="C3245" t="str">
            <v>PROYECTO CONSTRUCCION PUENTES SAN AGUSTIN Y LOS ANDES - PRUEBA DE CARGA ESTATICA PARA PUENTE VEHICULAR - CON SUPERESTRUCTURA EN CONCRETO.</v>
          </cell>
          <cell r="D3245" t="str">
            <v>UN</v>
          </cell>
          <cell r="E3245">
            <v>10710000</v>
          </cell>
          <cell r="F3245" t="str">
            <v>Actualización 2022 -I + MO 2023</v>
          </cell>
          <cell r="G3245">
            <v>10710000</v>
          </cell>
        </row>
        <row r="3246">
          <cell r="B3246">
            <v>12813</v>
          </cell>
          <cell r="C3246" t="str">
            <v>PATIO ZONAL EL GACO: SUMINISTRO DE CERTIFICACION DE CONECTORIZACION DE FIBRA OPTICA (POR PAR)</v>
          </cell>
          <cell r="D3246" t="str">
            <v>UN</v>
          </cell>
          <cell r="E3246">
            <v>17850</v>
          </cell>
          <cell r="F3246" t="str">
            <v>Actualización 2022 -I + MO 2023</v>
          </cell>
          <cell r="G3246">
            <v>17850</v>
          </cell>
        </row>
        <row r="3247">
          <cell r="B3247">
            <v>12814</v>
          </cell>
          <cell r="C3247" t="str">
            <v>PATIO ZONAL EL GACO: SUMINISTRO E INSTALACION DE UPS 1 KVA MONOFASICA VIN 120V, VOUT120V</v>
          </cell>
          <cell r="D3247" t="str">
            <v>UN</v>
          </cell>
          <cell r="E3247">
            <v>1005000</v>
          </cell>
          <cell r="F3247" t="str">
            <v>Actualización 2022 -I + MO 2023</v>
          </cell>
          <cell r="G3247">
            <v>1005000</v>
          </cell>
        </row>
        <row r="3248">
          <cell r="B3248">
            <v>12815</v>
          </cell>
          <cell r="C3248" t="str">
            <v>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v>
          </cell>
          <cell r="D3248" t="str">
            <v>UN</v>
          </cell>
          <cell r="E3248">
            <v>7553621</v>
          </cell>
          <cell r="F3248" t="str">
            <v>Actualización 2022 -I + MO 2023</v>
          </cell>
          <cell r="G3248">
            <v>7553620</v>
          </cell>
        </row>
        <row r="3249">
          <cell r="B3249">
            <v>12816</v>
          </cell>
          <cell r="C3249" t="str">
            <v>PATIO ZONAL EL GACO: SUMINISTRO E INSTALACION DE FIBRA MULTIMODO 12 HILOS</v>
          </cell>
          <cell r="D3249" t="str">
            <v>ML</v>
          </cell>
          <cell r="E3249">
            <v>16966</v>
          </cell>
          <cell r="F3249" t="str">
            <v>Actualización 2022 -I + MO 2023</v>
          </cell>
          <cell r="G3249">
            <v>16966</v>
          </cell>
        </row>
        <row r="3250">
          <cell r="B3250">
            <v>12817</v>
          </cell>
          <cell r="C3250" t="str">
            <v>PATIO ZONAL EL GACO - TOPELLANTA T-60 EN CONCRETO.</v>
          </cell>
          <cell r="D3250" t="str">
            <v>UN</v>
          </cell>
          <cell r="E3250">
            <v>16065</v>
          </cell>
          <cell r="F3250" t="str">
            <v>Actualización 2022 -I + MO 2023</v>
          </cell>
          <cell r="G3250">
            <v>16065</v>
          </cell>
        </row>
        <row r="3251">
          <cell r="B3251">
            <v>12818</v>
          </cell>
          <cell r="C3251" t="str">
            <v>PATIO ZONAL EL GACO - PISO GRES PORCELANATO COLOR MARFIL MATE 60X60 CM O SIMILAR.</v>
          </cell>
          <cell r="D3251" t="str">
            <v>M2</v>
          </cell>
          <cell r="E3251">
            <v>45900</v>
          </cell>
          <cell r="F3251" t="str">
            <v>Actualización 2022 -I + MO 2023</v>
          </cell>
          <cell r="G3251">
            <v>45900</v>
          </cell>
        </row>
        <row r="3252">
          <cell r="B3252">
            <v>12819</v>
          </cell>
          <cell r="C3252" t="str">
            <v xml:space="preserve">PATIO ZONAL EL GACO: TAPA CIEGA PARA RACK </v>
          </cell>
          <cell r="D3252" t="str">
            <v>UN</v>
          </cell>
          <cell r="E3252">
            <v>19728</v>
          </cell>
          <cell r="F3252" t="str">
            <v>Actualización 2022 -I + MO 2023</v>
          </cell>
          <cell r="G3252">
            <v>19728</v>
          </cell>
        </row>
        <row r="3253">
          <cell r="B3253">
            <v>12820</v>
          </cell>
          <cell r="C3253" t="str">
            <v>PATIO ZONAL EL GACO - PEGACOR MAX BLANCO.</v>
          </cell>
          <cell r="D3253" t="str">
            <v>KG</v>
          </cell>
          <cell r="E3253">
            <v>2892</v>
          </cell>
          <cell r="F3253" t="str">
            <v>Actualización 2022 -I + MO 2023</v>
          </cell>
          <cell r="G3253">
            <v>2892</v>
          </cell>
        </row>
        <row r="3254">
          <cell r="B3254">
            <v>12821</v>
          </cell>
          <cell r="C3254" t="str">
            <v>PATIO ZONAL EL GACO - LÁMINA DE DRYWALL SUPÉRBORARD 6 MM X 2440 MM X 1220 MM.</v>
          </cell>
          <cell r="D3254" t="str">
            <v>M2</v>
          </cell>
          <cell r="E3254">
            <v>15544</v>
          </cell>
          <cell r="F3254" t="str">
            <v>Actualización 2022 -I + MO 2023</v>
          </cell>
          <cell r="G3254">
            <v>15544</v>
          </cell>
        </row>
        <row r="3255">
          <cell r="B3255">
            <v>12822</v>
          </cell>
          <cell r="C3255" t="str">
            <v>PATIO ZONAL EL GACO - TORNILLO PLACA DRYWALL 6X1".</v>
          </cell>
          <cell r="D3255" t="str">
            <v>UN</v>
          </cell>
          <cell r="E3255">
            <v>29</v>
          </cell>
          <cell r="F3255" t="str">
            <v>Actualización 2022 -I + MO 2023</v>
          </cell>
          <cell r="G3255">
            <v>29</v>
          </cell>
        </row>
        <row r="3256">
          <cell r="B3256">
            <v>12823</v>
          </cell>
          <cell r="C3256" t="str">
            <v>PATIO ZONAL EL GACO - TORNILLO CHAZO PUNTILLA 1/4".</v>
          </cell>
          <cell r="D3256" t="str">
            <v>UN</v>
          </cell>
          <cell r="E3256">
            <v>118</v>
          </cell>
          <cell r="F3256" t="str">
            <v>Actualización 2022 -I + MO 2023</v>
          </cell>
          <cell r="G3256">
            <v>118</v>
          </cell>
        </row>
        <row r="3257">
          <cell r="B3257">
            <v>12824</v>
          </cell>
          <cell r="C3257" t="str">
            <v>PATIO ZONAL EL GACO - OMEGA PARA DRYWALL 2,44 M.</v>
          </cell>
          <cell r="D3257" t="str">
            <v>UN</v>
          </cell>
          <cell r="E3257">
            <v>4000</v>
          </cell>
          <cell r="F3257" t="str">
            <v>Actualización 2022 -I + MO 2023</v>
          </cell>
          <cell r="G3257">
            <v>4000</v>
          </cell>
        </row>
        <row r="3258">
          <cell r="B3258">
            <v>12825</v>
          </cell>
          <cell r="C3258" t="str">
            <v>PATIO ZONAL EL GACO - VIGUETA PARA DRYWALL 2.44 M.</v>
          </cell>
          <cell r="D3258" t="str">
            <v>UN</v>
          </cell>
          <cell r="E3258">
            <v>4179</v>
          </cell>
          <cell r="F3258" t="str">
            <v>Actualización 2022 -I + MO 2023</v>
          </cell>
          <cell r="G3258">
            <v>4179</v>
          </cell>
        </row>
        <row r="3259">
          <cell r="B3259">
            <v>12826</v>
          </cell>
          <cell r="C3259" t="str">
            <v>PATIO ZONAL EL GACO - ANGULO PARA DRYWALL 2.44 M.</v>
          </cell>
          <cell r="D3259" t="str">
            <v>UN</v>
          </cell>
          <cell r="E3259">
            <v>2300</v>
          </cell>
          <cell r="F3259" t="str">
            <v>Actualización 2022 -I + MO 2023</v>
          </cell>
          <cell r="G3259">
            <v>2300</v>
          </cell>
        </row>
        <row r="3260">
          <cell r="B3260">
            <v>12827</v>
          </cell>
          <cell r="C3260" t="str">
            <v>VIGA PERFIL HEA 450 (L=12 METROS)</v>
          </cell>
          <cell r="D3260" t="str">
            <v>UN</v>
          </cell>
          <cell r="E3260">
            <v>9796080</v>
          </cell>
          <cell r="F3260" t="str">
            <v>Actualización 2022 -I + MO 2023</v>
          </cell>
          <cell r="G3260">
            <v>9796080</v>
          </cell>
        </row>
        <row r="3261">
          <cell r="B3261">
            <v>12828</v>
          </cell>
          <cell r="C3261" t="str">
            <v>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v>
          </cell>
          <cell r="D3261" t="str">
            <v>UN</v>
          </cell>
          <cell r="E3261">
            <v>5593000</v>
          </cell>
          <cell r="F3261" t="str">
            <v>Actualización 2022 -I + MO 2023</v>
          </cell>
          <cell r="G3261">
            <v>5593000</v>
          </cell>
        </row>
        <row r="3262">
          <cell r="B3262">
            <v>12829</v>
          </cell>
          <cell r="C3262" t="str">
            <v>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v>
          </cell>
          <cell r="D3262" t="str">
            <v>TON-M</v>
          </cell>
          <cell r="E3262">
            <v>2482</v>
          </cell>
          <cell r="F3262" t="str">
            <v>Actualización 2022 -I + MO 2023</v>
          </cell>
          <cell r="G3262">
            <v>2482</v>
          </cell>
        </row>
        <row r="3263">
          <cell r="B3263">
            <v>12830</v>
          </cell>
          <cell r="C3263" t="str">
            <v>TAPABOCAS DESECHABLE._(Según Apéndice Bioseguridad Covid 19_V4)</v>
          </cell>
          <cell r="D3263" t="str">
            <v>UN</v>
          </cell>
          <cell r="E3263">
            <v>300</v>
          </cell>
          <cell r="F3263" t="str">
            <v>Actualización 2022 -I</v>
          </cell>
          <cell r="G3263">
            <v>300</v>
          </cell>
        </row>
        <row r="3264">
          <cell r="B3264">
            <v>12831</v>
          </cell>
          <cell r="C3264" t="str">
            <v>MASCARILLA DESECHABLE._(Según Apéndice Bioseguridad Covid 19_V4)</v>
          </cell>
          <cell r="D3264" t="str">
            <v>UN</v>
          </cell>
          <cell r="E3264">
            <v>620</v>
          </cell>
          <cell r="F3264" t="str">
            <v>Actualización 2022 -I</v>
          </cell>
          <cell r="G3264">
            <v>620</v>
          </cell>
        </row>
        <row r="3265">
          <cell r="B3265">
            <v>12832</v>
          </cell>
          <cell r="C3265" t="str">
            <v>JABÓN LIQUIDO PARA MANOS._(Según Apéndice Bioseguridad Covid 19_V4)</v>
          </cell>
          <cell r="D3265" t="str">
            <v>GLN</v>
          </cell>
          <cell r="E3265">
            <v>20500</v>
          </cell>
          <cell r="F3265" t="str">
            <v>Actualización 2022 -I</v>
          </cell>
          <cell r="G3265">
            <v>20500</v>
          </cell>
        </row>
        <row r="3266">
          <cell r="B3266">
            <v>12833</v>
          </cell>
          <cell r="C3266" t="str">
            <v>CARROTANQUE IRRIGADOR DE AGUA-VIAJE._(Según Apéndice Bioseguridad Covid 19_V4)</v>
          </cell>
          <cell r="D3266" t="str">
            <v>VIAJE</v>
          </cell>
          <cell r="E3266">
            <v>210000</v>
          </cell>
          <cell r="F3266" t="str">
            <v>Actualización 2022 -I</v>
          </cell>
          <cell r="G3266">
            <v>210000</v>
          </cell>
        </row>
        <row r="3267">
          <cell r="B3267">
            <v>12834</v>
          </cell>
          <cell r="C3267" t="str">
            <v>TOALLAS DE PAPEL PARA MANOS. TIPO Z. DOBLE HOJA. (PAQUETE 150 HOJAS._(Según Apéndice Bioseguridad Covid 19_V4)</v>
          </cell>
          <cell r="D3267" t="str">
            <v>UN</v>
          </cell>
          <cell r="E3267">
            <v>4454</v>
          </cell>
          <cell r="F3267" t="str">
            <v>Actualización 2022 -I</v>
          </cell>
          <cell r="G3267">
            <v>4454</v>
          </cell>
        </row>
        <row r="3268">
          <cell r="B3268">
            <v>12835</v>
          </cell>
          <cell r="C3268" t="str">
            <v>DISPENSADOR DE JABÓN LÍQUIDO O ALCOHOL GLICERINADO, CON PEDAL METÁLICO._(Según Apéndice Bioseguridad Covid 19_V4)</v>
          </cell>
          <cell r="D3268" t="str">
            <v>UN</v>
          </cell>
          <cell r="E3268">
            <v>70000</v>
          </cell>
          <cell r="F3268" t="str">
            <v>Actualización 2022 -I</v>
          </cell>
          <cell r="G3268">
            <v>70000</v>
          </cell>
        </row>
        <row r="3269">
          <cell r="B3269">
            <v>12836</v>
          </cell>
          <cell r="C3269" t="str">
            <v>RECOLECCION, TRANSPORTE Y DISPOSICION DE RESIDUOS LÍQUIDOS PROVENIENTES DE LAVAMANOS PORTATILES. (INCLUYE EQUIPO DE SUCCIÓN)_(Según Apéndice Bioseguridad Covid 19_V4)</v>
          </cell>
          <cell r="D3269" t="str">
            <v>M3</v>
          </cell>
          <cell r="E3269">
            <v>250000</v>
          </cell>
          <cell r="F3269" t="str">
            <v>Actualización 2022 -I</v>
          </cell>
          <cell r="G3269">
            <v>250000</v>
          </cell>
        </row>
        <row r="3270">
          <cell r="B3270">
            <v>12837</v>
          </cell>
          <cell r="C3270" t="str">
            <v>LAVAMANOS PORTATIL DE PEDAL TIPO MANOS LIBRES._(Según Apéndice Bioseguridad Covid 19_V4)</v>
          </cell>
          <cell r="D3270" t="str">
            <v>UN</v>
          </cell>
          <cell r="E3270">
            <v>882353</v>
          </cell>
          <cell r="F3270" t="str">
            <v>Actualización 2022 -I</v>
          </cell>
          <cell r="G3270">
            <v>882353</v>
          </cell>
        </row>
        <row r="3271">
          <cell r="B3271">
            <v>12838</v>
          </cell>
          <cell r="C3271" t="str">
            <v>ALCOHOL GLICERINADO 70%._(Según Apéndice Bioseguridad Covid 19_V4)</v>
          </cell>
          <cell r="D3271" t="str">
            <v>UN</v>
          </cell>
          <cell r="E3271">
            <v>8218</v>
          </cell>
          <cell r="F3271" t="str">
            <v>Actualización 2022 -I</v>
          </cell>
          <cell r="G3271">
            <v>8218</v>
          </cell>
        </row>
        <row r="3272">
          <cell r="B3272">
            <v>12839</v>
          </cell>
          <cell r="C3272" t="str">
            <v>DISPENSADOR PLÁSTICO DE TOALLAS TIPO Z._(Según Apéndice Bioseguridad Covid 19_V4)</v>
          </cell>
          <cell r="D3272" t="str">
            <v>UN</v>
          </cell>
          <cell r="E3272">
            <v>36681</v>
          </cell>
          <cell r="F3272" t="str">
            <v>Actualización 2022 -I</v>
          </cell>
          <cell r="G3272">
            <v>36681</v>
          </cell>
        </row>
        <row r="3273">
          <cell r="B3273">
            <v>12840</v>
          </cell>
          <cell r="C3273" t="str">
            <v>PROYECTO ESPECIFICO PATIO ZONAL ALAMEDA EL JARDIN PUERTA VENTANA TIPO PV-01 CON PERFILERÍA EN ALUMINIO 3X1 1/2" CON MARCO INTERIOR EN SISTEMA PROYECTANTE Y VIDRIOS 3+3 MM ENSAMBLADOS EN MARCOS DE ALUMINIO CON EMPAQUE DE NEOPRENO EN TODO SU PERÍMETRO.(INCLUYE SUMINISTRO E INSTALACIÓN). (Medidas: 6,25x2,53m).</v>
          </cell>
          <cell r="D3273" t="str">
            <v>UN</v>
          </cell>
          <cell r="E3273">
            <v>8406636</v>
          </cell>
          <cell r="F3273" t="str">
            <v>Actualización 2022 -I + MO 2023</v>
          </cell>
          <cell r="G3273">
            <v>8406632</v>
          </cell>
        </row>
        <row r="3274">
          <cell r="B3274">
            <v>12841</v>
          </cell>
          <cell r="C3274" t="str">
            <v>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v>
          </cell>
          <cell r="D3274" t="str">
            <v>UN</v>
          </cell>
          <cell r="E3274">
            <v>7397840</v>
          </cell>
          <cell r="F3274" t="str">
            <v>Actualización 2022 -I + MO 2023</v>
          </cell>
          <cell r="G3274">
            <v>7397840</v>
          </cell>
        </row>
        <row r="3275">
          <cell r="B3275">
            <v>12842</v>
          </cell>
          <cell r="C3275" t="str">
            <v>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v>
          </cell>
          <cell r="D3275" t="str">
            <v>UN</v>
          </cell>
          <cell r="E3275">
            <v>7070612</v>
          </cell>
          <cell r="F3275" t="str">
            <v>Actualización 2022 -I + MO 2023</v>
          </cell>
          <cell r="G3275">
            <v>7070612</v>
          </cell>
        </row>
        <row r="3276">
          <cell r="B3276">
            <v>12843</v>
          </cell>
          <cell r="C3276" t="str">
            <v>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v>
          </cell>
          <cell r="D3276" t="str">
            <v>UN</v>
          </cell>
          <cell r="E3276">
            <v>10194292</v>
          </cell>
          <cell r="F3276" t="str">
            <v>Actualización 2022 -I + MO 2023</v>
          </cell>
          <cell r="G3276">
            <v>10194288</v>
          </cell>
        </row>
        <row r="3277">
          <cell r="B3277">
            <v>12844</v>
          </cell>
          <cell r="C3277" t="str">
            <v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v>
          </cell>
          <cell r="D3277" t="str">
            <v>UN</v>
          </cell>
          <cell r="E3277">
            <v>9399483</v>
          </cell>
          <cell r="F3277" t="str">
            <v>Actualización 2022 -I + MO 2023</v>
          </cell>
          <cell r="G3277">
            <v>9399480</v>
          </cell>
        </row>
        <row r="3278">
          <cell r="B3278">
            <v>12845</v>
          </cell>
          <cell r="C3278" t="str">
            <v>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v>
          </cell>
          <cell r="D3278" t="str">
            <v>UN</v>
          </cell>
          <cell r="E3278">
            <v>4250501</v>
          </cell>
          <cell r="F3278" t="str">
            <v>Actualización 2022 -I + MO 2023</v>
          </cell>
          <cell r="G3278">
            <v>4250500</v>
          </cell>
        </row>
        <row r="3279">
          <cell r="B3279">
            <v>12846</v>
          </cell>
          <cell r="C3279" t="str">
            <v>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v>
          </cell>
          <cell r="D3279" t="str">
            <v>UN</v>
          </cell>
          <cell r="E3279">
            <v>4008603</v>
          </cell>
          <cell r="F3279" t="str">
            <v>Actualización 2022 -I + MO 2023</v>
          </cell>
          <cell r="G3279">
            <v>4008602</v>
          </cell>
        </row>
        <row r="3280">
          <cell r="B3280">
            <v>12847</v>
          </cell>
          <cell r="C3280" t="str">
            <v>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v>
          </cell>
          <cell r="D3280" t="str">
            <v>UN</v>
          </cell>
          <cell r="E3280">
            <v>9503154</v>
          </cell>
          <cell r="F3280" t="str">
            <v>Actualización 2022 -I + MO 2023</v>
          </cell>
          <cell r="G3280">
            <v>9503152</v>
          </cell>
        </row>
        <row r="3281">
          <cell r="B3281">
            <v>12848</v>
          </cell>
          <cell r="C3281" t="str">
            <v>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v>
          </cell>
          <cell r="D3281" t="str">
            <v>UN</v>
          </cell>
          <cell r="E3281">
            <v>9589546</v>
          </cell>
          <cell r="F3281" t="str">
            <v>Actualización 2022 -I + MO 2023</v>
          </cell>
          <cell r="G3281">
            <v>9589544</v>
          </cell>
        </row>
        <row r="3282">
          <cell r="B3282">
            <v>12849</v>
          </cell>
          <cell r="C3282" t="str">
            <v>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v>
          </cell>
          <cell r="D3282" t="str">
            <v>UN</v>
          </cell>
          <cell r="E3282">
            <v>5252652</v>
          </cell>
          <cell r="F3282" t="str">
            <v>Actualización 2022 -I + MO 2023</v>
          </cell>
          <cell r="G3282">
            <v>5252652</v>
          </cell>
        </row>
        <row r="3283">
          <cell r="B3283">
            <v>12850</v>
          </cell>
          <cell r="C3283" t="str">
            <v>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v>
          </cell>
          <cell r="D3283" t="str">
            <v>UN</v>
          </cell>
          <cell r="E3283">
            <v>5736449</v>
          </cell>
          <cell r="F3283" t="str">
            <v>Actualización 2022 -I + MO 2023</v>
          </cell>
          <cell r="G3283">
            <v>5736448</v>
          </cell>
        </row>
        <row r="3284">
          <cell r="B3284">
            <v>12851</v>
          </cell>
          <cell r="C3284" t="str">
            <v>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v>
          </cell>
          <cell r="D3284" t="str">
            <v>UN</v>
          </cell>
          <cell r="E3284">
            <v>7239675</v>
          </cell>
          <cell r="F3284" t="str">
            <v>Actualización 2022 -I + MO 2023</v>
          </cell>
          <cell r="G3284">
            <v>7239672</v>
          </cell>
        </row>
        <row r="3285">
          <cell r="B3285">
            <v>12852</v>
          </cell>
          <cell r="C3285" t="str">
            <v>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v>
          </cell>
          <cell r="D3285" t="str">
            <v>UN</v>
          </cell>
          <cell r="E3285">
            <v>5598221</v>
          </cell>
          <cell r="F3285" t="str">
            <v>Actualización 2022 -I + MO 2023</v>
          </cell>
          <cell r="G3285">
            <v>5598220</v>
          </cell>
        </row>
        <row r="3286">
          <cell r="B3286">
            <v>12853</v>
          </cell>
          <cell r="C3286" t="str">
            <v>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v>
          </cell>
          <cell r="D3286" t="str">
            <v>UN</v>
          </cell>
          <cell r="E3286">
            <v>3369300</v>
          </cell>
          <cell r="F3286" t="str">
            <v>Actualización 2022 -I + MO 2023</v>
          </cell>
          <cell r="G3286">
            <v>3369300</v>
          </cell>
        </row>
        <row r="3287">
          <cell r="B3287">
            <v>12854</v>
          </cell>
          <cell r="C3287" t="str">
            <v>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v>
          </cell>
          <cell r="D3287" t="str">
            <v>UN</v>
          </cell>
          <cell r="E3287">
            <v>13822769</v>
          </cell>
          <cell r="F3287" t="str">
            <v>Actualización 2022 -I + MO 2023</v>
          </cell>
          <cell r="G3287">
            <v>13822768</v>
          </cell>
        </row>
        <row r="3288">
          <cell r="B3288">
            <v>12855</v>
          </cell>
          <cell r="C3288" t="str">
            <v xml:space="preserve"> PROYECTO ESPECÍFICO PATIO ZONAL ALAMEDA EL JARDIN: MORTERO SECO 40 KG (PARA AFINADO SIMPLE)</v>
          </cell>
          <cell r="D3288" t="str">
            <v>KG</v>
          </cell>
          <cell r="E3288">
            <v>388</v>
          </cell>
          <cell r="F3288" t="str">
            <v>Actualización 2022 -I + MO 2023</v>
          </cell>
          <cell r="G3288">
            <v>388</v>
          </cell>
        </row>
        <row r="3289">
          <cell r="B3289">
            <v>12856</v>
          </cell>
          <cell r="C3289" t="str">
            <v>PROYECTO ESPECIFICO PATIO ZONAL ALAMEDA EL JARDIN - PEGACOR MAX BLANCO.</v>
          </cell>
          <cell r="D3289" t="str">
            <v>KG</v>
          </cell>
          <cell r="E3289">
            <v>2892</v>
          </cell>
          <cell r="F3289" t="str">
            <v>Actualización 2022 -I + MO 2023</v>
          </cell>
          <cell r="G3289">
            <v>2892</v>
          </cell>
        </row>
        <row r="3290">
          <cell r="B3290">
            <v>12857</v>
          </cell>
          <cell r="C3290" t="str">
            <v>PROYECTO ESPECIFICO PATIO ZONAL ALAMEDA EL JARDIN - BALDOSA HEXAGONAL PREPULIDA LISTONES GRIS. COLOR VERDE, PARA EXTERIORES 30 X 30 CM. ESPESOR 25 MM.</v>
          </cell>
          <cell r="D3290" t="str">
            <v>M2</v>
          </cell>
          <cell r="E3290">
            <v>38550</v>
          </cell>
          <cell r="F3290" t="str">
            <v>Actualización 2022 -I + MO 2023</v>
          </cell>
          <cell r="G3290">
            <v>38550</v>
          </cell>
        </row>
        <row r="3291">
          <cell r="B3291">
            <v>12858</v>
          </cell>
          <cell r="C3291" t="str">
            <v>PROYECTO ESPECIFICO PATIO ZONAL ALAMEDA EL JARDIN - PISO LAMINADO SPC (STONE PLASTIC COMPOSITE), TRAFICO COMERCIAL, ACABADO TEXTURA MATE, TONO CASTAÑO, CON DILATACION EN ALUMINIO.</v>
          </cell>
          <cell r="D3291" t="str">
            <v>M2</v>
          </cell>
          <cell r="E3291">
            <v>59600</v>
          </cell>
          <cell r="F3291" t="str">
            <v>Actualización 2022 -I + MO 2023</v>
          </cell>
          <cell r="G3291">
            <v>59600</v>
          </cell>
        </row>
        <row r="3292">
          <cell r="B3292">
            <v>12859</v>
          </cell>
          <cell r="C3292" t="str">
            <v>PROYECTO ESPECIFICO PATIO ZONAL ALAMEDA EL JARDIN - PISO EN PORCELANATO GRIS FORMATO 30 X 60</v>
          </cell>
          <cell r="D3292" t="str">
            <v>M2</v>
          </cell>
          <cell r="E3292">
            <v>46900</v>
          </cell>
          <cell r="F3292" t="str">
            <v>Actualización 2022 -I + MO 2023</v>
          </cell>
          <cell r="G3292">
            <v>46900</v>
          </cell>
        </row>
        <row r="3293">
          <cell r="B3293">
            <v>12860</v>
          </cell>
          <cell r="C3293" t="str">
            <v>PROYECTO ESPECIFICO PATIO ZONAL ALAMEDA EL JARDIN - BALDOSA EN MICROGRANO COLOR NEGRO AZABACHE FORMATO 30X30</v>
          </cell>
          <cell r="D3293" t="str">
            <v>M2</v>
          </cell>
          <cell r="E3293">
            <v>48000</v>
          </cell>
          <cell r="F3293" t="str">
            <v>Actualización 2022 -I + MO 2023</v>
          </cell>
          <cell r="G3293">
            <v>48000</v>
          </cell>
        </row>
        <row r="3294">
          <cell r="B3294">
            <v>12861</v>
          </cell>
          <cell r="C3294" t="str">
            <v>PROYECTO ESPECIFICO PATIO ZONAL ALAMEDA EL JARDIN - PORCELANATO PARA PARED COLOR BLANCO FORMATO 20.5 X 20.5</v>
          </cell>
          <cell r="D3294" t="str">
            <v>M2</v>
          </cell>
          <cell r="E3294">
            <v>17400</v>
          </cell>
          <cell r="F3294" t="str">
            <v>Actualización 2022 -I + MO 2023</v>
          </cell>
          <cell r="G3294">
            <v>17400</v>
          </cell>
        </row>
        <row r="3295">
          <cell r="B3295">
            <v>12862</v>
          </cell>
          <cell r="C3295" t="str">
            <v>PROYECTO ESPECIFICO PATIO ZONAL ALAMEDA EL JARDIN - PISO EN BALDOSAS DE VINILO CON REDUCCIÓN ACÚSTICA E.=3,5MM FORMATO 50X50CM</v>
          </cell>
          <cell r="D3295" t="str">
            <v>M2</v>
          </cell>
          <cell r="E3295">
            <v>60000</v>
          </cell>
          <cell r="F3295" t="str">
            <v>Actualización 2022 -I + MO 2023</v>
          </cell>
          <cell r="G3295">
            <v>60000</v>
          </cell>
        </row>
        <row r="3296">
          <cell r="B3296">
            <v>12863</v>
          </cell>
          <cell r="C3296" t="str">
            <v xml:space="preserve">PROYECTO ESPECIFICO PATIO ZONAL ALAMEDA EL JARDIN - ESPEJO EN CRISTAL FLOTADO DE 4MM SIN BISELAR, CON BORDE PULIDO ADHERIDO A MURO </v>
          </cell>
          <cell r="D3296" t="str">
            <v>M2</v>
          </cell>
          <cell r="E3296">
            <v>95920</v>
          </cell>
          <cell r="F3296" t="str">
            <v>Actualización 2022 -I + MO 2023</v>
          </cell>
          <cell r="G3296">
            <v>95920</v>
          </cell>
        </row>
        <row r="3297">
          <cell r="B3297">
            <v>12864</v>
          </cell>
          <cell r="C3297" t="str">
            <v>PROYECTO ESPECIFICO PATIO ZONAL ALAMEDA EL JARDIN - SILICONA ANTIHONGOS TRANSPARENTE</v>
          </cell>
          <cell r="D3297" t="str">
            <v>UN</v>
          </cell>
          <cell r="E3297">
            <v>12900</v>
          </cell>
          <cell r="F3297" t="str">
            <v>Actualización 2022 -I + MO 2023</v>
          </cell>
          <cell r="G3297">
            <v>12900</v>
          </cell>
        </row>
        <row r="3298">
          <cell r="B3298">
            <v>12865</v>
          </cell>
          <cell r="C3298" t="str">
            <v>PROYECTO ESPECIFICO PATIO ZONAL ALAMEDA EL JARDIN - PANEL SEPARADOR DE ORINALES DE 1,00 M X 0,50 M O APROXIMADO, ANCLADO A MURO EN LAMINA DE ACERO INOXIDABLE</v>
          </cell>
          <cell r="D3298" t="str">
            <v>UN</v>
          </cell>
          <cell r="E3298">
            <v>261800</v>
          </cell>
          <cell r="F3298" t="str">
            <v>Actualización 2022 -I + MO 2023</v>
          </cell>
          <cell r="G3298">
            <v>261800</v>
          </cell>
        </row>
        <row r="3299">
          <cell r="B3299">
            <v>12866</v>
          </cell>
          <cell r="C3299" t="str">
            <v xml:space="preserve">PROYECTO ESPECIFICO PATIO ZONAL ALAMEDA EL JARDIN - TAPA PARA REGISTRO 20 X 20 CM </v>
          </cell>
          <cell r="D3299" t="str">
            <v>UN</v>
          </cell>
          <cell r="E3299">
            <v>7069</v>
          </cell>
          <cell r="F3299" t="str">
            <v>Actualización 2022 -I + MO 2023</v>
          </cell>
          <cell r="G3299">
            <v>7069</v>
          </cell>
        </row>
        <row r="3300">
          <cell r="B3300">
            <v>12867</v>
          </cell>
          <cell r="C3300" t="str">
            <v xml:space="preserve">PROYECTO ESPECIFICO PATIO ZONAL ALAMEDA EL JARDIN - TUBERIA PVC - S8, D=10" NORMA NTC 3722-3 </v>
          </cell>
          <cell r="D3300" t="str">
            <v>ML</v>
          </cell>
          <cell r="E3300">
            <v>68680</v>
          </cell>
          <cell r="F3300" t="str">
            <v>Actualización 2022 -I + MO 2023</v>
          </cell>
          <cell r="G3300">
            <v>68680</v>
          </cell>
        </row>
        <row r="3301">
          <cell r="B3301">
            <v>12868</v>
          </cell>
          <cell r="C3301" t="str">
            <v>PROYECTO ESPECIFICO PATIO ZONAL ALAMEDA EL JARDIN - TUBERIA DE PRESION EN PVC 3/4" RDE 11</v>
          </cell>
          <cell r="D3301" t="str">
            <v>ML</v>
          </cell>
          <cell r="E3301">
            <v>3650</v>
          </cell>
          <cell r="F3301" t="str">
            <v>Actualización 2022 -I + MO 2023</v>
          </cell>
          <cell r="G3301">
            <v>3650</v>
          </cell>
        </row>
        <row r="3302">
          <cell r="B3302">
            <v>12869</v>
          </cell>
          <cell r="C3302" t="str">
            <v>PROYECTO ESPECIFICO PATIO ZONAL ALAMEDA EL JARDIN - REGISTRO EN BRONCE DE PASO DIRECTO ROSCADO DE 3/4"</v>
          </cell>
          <cell r="D3302" t="str">
            <v>UN</v>
          </cell>
          <cell r="E3302">
            <v>20230</v>
          </cell>
          <cell r="F3302" t="str">
            <v>Actualización 2022 -I + MO 2023</v>
          </cell>
          <cell r="G3302">
            <v>20230</v>
          </cell>
        </row>
        <row r="3303">
          <cell r="B3303">
            <v>12870</v>
          </cell>
          <cell r="C3303" t="str">
            <v>PROYECTO ESPECIFICO PATIO ZONAL ALAMEDA EL JARDIN - REGISTRO EN BRONCE DE PASO DIRECTO ROSCADO DE 1"</v>
          </cell>
          <cell r="D3303" t="str">
            <v>UN</v>
          </cell>
          <cell r="E3303">
            <v>31654</v>
          </cell>
          <cell r="F3303" t="str">
            <v>Actualización 2022 -I + MO 2023</v>
          </cell>
          <cell r="G3303">
            <v>31654</v>
          </cell>
        </row>
        <row r="3304">
          <cell r="B3304">
            <v>12871</v>
          </cell>
          <cell r="C3304" t="str">
            <v>PROYECTO ESPECIFICO PATIO ZONAL ALAMEDA EL JARDIN - REGISTRO EN BRONCE DE PASO DIRECTO ROSCADO DE 1 1/4"</v>
          </cell>
          <cell r="D3304" t="str">
            <v>UN</v>
          </cell>
          <cell r="E3304">
            <v>51765</v>
          </cell>
          <cell r="F3304" t="str">
            <v>Actualización 2022 -I + MO 2023</v>
          </cell>
          <cell r="G3304">
            <v>51765</v>
          </cell>
        </row>
        <row r="3305">
          <cell r="B3305">
            <v>12872</v>
          </cell>
          <cell r="C3305" t="str">
            <v>PROYECTO ESPECIFICO PATIO ZONAL ALAMEDA EL JARDIN - REGISTRO EN BRONCE DE PASO DIRECTO ROSCADO DE 1 1/2"</v>
          </cell>
          <cell r="D3305" t="str">
            <v>UN</v>
          </cell>
          <cell r="E3305">
            <v>58262</v>
          </cell>
          <cell r="F3305" t="str">
            <v>Actualización 2022 -I + MO 2023</v>
          </cell>
          <cell r="G3305">
            <v>58262</v>
          </cell>
        </row>
        <row r="3306">
          <cell r="B3306">
            <v>12873</v>
          </cell>
          <cell r="C3306" t="str">
            <v>PROYECTO ESPECIFICO PATIO ZONAL ALAMEDA EL JARDIN - REGISTRO EN BRONCE DE PASO DIRECTO ROSCADO DE 2"</v>
          </cell>
          <cell r="D3306" t="str">
            <v>UN</v>
          </cell>
          <cell r="E3306">
            <v>92772</v>
          </cell>
          <cell r="F3306" t="str">
            <v>Actualización 2022 -I + MO 2023</v>
          </cell>
          <cell r="G3306">
            <v>92772</v>
          </cell>
        </row>
        <row r="3307">
          <cell r="B3307">
            <v>12874</v>
          </cell>
          <cell r="C3307" t="str">
            <v>PROYECTO ESPECIFICO PATIO ZONAL ALAMEDA EL JARDIN - TUBERÍA DE ACERO AL CARBON SCH10 D=4"</v>
          </cell>
          <cell r="D3307" t="str">
            <v>ML</v>
          </cell>
          <cell r="E3307">
            <v>85283</v>
          </cell>
          <cell r="F3307" t="str">
            <v>Actualización 2022 -I + MO 2023</v>
          </cell>
          <cell r="G3307">
            <v>85283</v>
          </cell>
        </row>
        <row r="3308">
          <cell r="B3308">
            <v>12875</v>
          </cell>
          <cell r="C3308" t="str">
            <v>PROYECTO ESPECIFICO PATIO ZONAL ALAMEDA EL JARDIN - TUBERÍA DE ACERO AL CARBON SCH10 D=6"</v>
          </cell>
          <cell r="D3308" t="str">
            <v>ML</v>
          </cell>
          <cell r="E3308">
            <v>147724</v>
          </cell>
          <cell r="F3308" t="str">
            <v>Actualización 2022 -I + MO 2023</v>
          </cell>
          <cell r="G3308">
            <v>147724</v>
          </cell>
        </row>
        <row r="3309">
          <cell r="B3309">
            <v>12876</v>
          </cell>
          <cell r="C3309" t="str">
            <v>PROYECTO ESPECIFICO PATIO ZONAL ALAMEDA EL JARDIN - TUBERÍA DE ACERO AL CARBON SCH10 D=3"</v>
          </cell>
          <cell r="D3309" t="str">
            <v>ML</v>
          </cell>
          <cell r="E3309">
            <v>66441</v>
          </cell>
          <cell r="F3309" t="str">
            <v>Actualización 2022 -I + MO 2023</v>
          </cell>
          <cell r="G3309">
            <v>66441</v>
          </cell>
        </row>
        <row r="3310">
          <cell r="B3310">
            <v>12877</v>
          </cell>
          <cell r="C3310" t="str">
            <v>PROYECTO ESPECIFICO PATIO ZONAL ALAMEDA EL JARDIN - TUBERÍA DE ACERO AL CARBON SCH10 D=2"</v>
          </cell>
          <cell r="D3310" t="str">
            <v>ML</v>
          </cell>
          <cell r="E3310">
            <v>51000</v>
          </cell>
          <cell r="F3310" t="str">
            <v>Actualización 2022 -I + MO 2023</v>
          </cell>
          <cell r="G3310">
            <v>51000</v>
          </cell>
        </row>
        <row r="3311">
          <cell r="B3311">
            <v>12878</v>
          </cell>
          <cell r="C3311" t="str">
            <v>PROYECTO ESPECIFICO PATIO ZONAL ALAMEDA EL JARDIN - TUBERÍA DE ACERO AL CARBON SCH40 D=1"</v>
          </cell>
          <cell r="D3311" t="str">
            <v>ML</v>
          </cell>
          <cell r="E3311">
            <v>27568</v>
          </cell>
          <cell r="F3311" t="str">
            <v>Actualización 2022 -I + MO 2023</v>
          </cell>
          <cell r="G3311">
            <v>27568</v>
          </cell>
        </row>
        <row r="3312">
          <cell r="B3312">
            <v>12879</v>
          </cell>
          <cell r="C3312" t="str">
            <v>PROYECTO ESPECIFICO PATIO ZONAL ALAMEDA EL JARDIN: TRAMPA DE GRASAS DE 95 LT</v>
          </cell>
          <cell r="D3312" t="str">
            <v>UN</v>
          </cell>
          <cell r="E3312">
            <v>238900</v>
          </cell>
          <cell r="F3312" t="str">
            <v>Actualización 2022 -I + MO 2023</v>
          </cell>
          <cell r="G3312">
            <v>238900</v>
          </cell>
        </row>
        <row r="3313">
          <cell r="B3313">
            <v>12880</v>
          </cell>
          <cell r="C3313" t="str">
            <v>PROYECTO ESPECIFICO PATIO ZONAL ALAMEDA EL JARDIN - PRENSAESTOPA PVC DE 1/2"</v>
          </cell>
          <cell r="D3313" t="str">
            <v>UN</v>
          </cell>
          <cell r="E3313">
            <v>823</v>
          </cell>
          <cell r="F3313" t="str">
            <v>Actualización 2022 -I + MO 2023</v>
          </cell>
          <cell r="G3313">
            <v>823</v>
          </cell>
        </row>
        <row r="3314">
          <cell r="B3314">
            <v>12881</v>
          </cell>
          <cell r="C3314" t="str">
            <v>PROYECTO ESPECIFICO PATIO ZONAL ALAMEDA EL JARDIN - CABLE DE CU THHN No 10AWG</v>
          </cell>
          <cell r="D3314" t="str">
            <v>ML</v>
          </cell>
          <cell r="E3314">
            <v>2900</v>
          </cell>
          <cell r="F3314" t="str">
            <v>Actualización 2022 -I + MO 2023</v>
          </cell>
          <cell r="G3314">
            <v>2900</v>
          </cell>
        </row>
        <row r="3315">
          <cell r="B3315">
            <v>12882</v>
          </cell>
          <cell r="C3315" t="str">
            <v>PROYECTO ESPECIFICO PATIO ZONAL ALAMEDA EL JARDIN - TN6-1 MODULO MANTENIMIENTO. TABLERO IP54 USO EXTERIOR, INCLUYE BREAKER TOTALIZADOR, INTERRUPTORES SEGÚN PLANO UNIFILAR, CABLEADO DE POTENCIA, CERTIFICADO RETIE.</v>
          </cell>
          <cell r="D3315" t="str">
            <v>UN</v>
          </cell>
          <cell r="E3315">
            <v>5533500</v>
          </cell>
          <cell r="F3315" t="str">
            <v>Actualización 2022 -I + MO 2023</v>
          </cell>
          <cell r="G3315">
            <v>5533500</v>
          </cell>
        </row>
        <row r="3316">
          <cell r="B3316">
            <v>12883</v>
          </cell>
          <cell r="C3316" t="str">
            <v>PROYECTO ESPECIFICO PATIO ZONAL ALAMEDA EL JARDIN - TN3-1 MODULO PINTURA. TABLERO IP54 USO EXTERIOR, INCLUYE BREAKER TOTALIZADOR, INTERRUPTORES SEGÚN PLANO UNIFILAR, CABLEADO DE POTENCIA, CERTIFICADO RETIE.</v>
          </cell>
          <cell r="D3316" t="str">
            <v>UN</v>
          </cell>
          <cell r="E3316">
            <v>4641000</v>
          </cell>
          <cell r="F3316" t="str">
            <v>Actualización 2022 -I + MO 2023</v>
          </cell>
          <cell r="G3316">
            <v>4641000</v>
          </cell>
        </row>
        <row r="3317">
          <cell r="B3317">
            <v>12884</v>
          </cell>
          <cell r="C3317" t="str">
            <v>PROYECTO ESPECIFICO PATIO ZONAL ALAMEDA EL JARDIN - TN3-1 MODULO LAVADO. TABLERO IP54 USO EXTERIOR, INCLUYE BREAKER TOTALIZADOR, INTERRUPTORES SEGÚN PLANO UNIFILAR, CABLEADO DE POTENCIA, CERTIFICADO RETIE.</v>
          </cell>
          <cell r="D3317" t="str">
            <v>UN</v>
          </cell>
          <cell r="E3317">
            <v>4414900</v>
          </cell>
          <cell r="F3317" t="str">
            <v>Actualización 2022 -I + MO 2023</v>
          </cell>
          <cell r="G3317">
            <v>4414900</v>
          </cell>
        </row>
        <row r="3318">
          <cell r="B3318">
            <v>12885</v>
          </cell>
          <cell r="C3318" t="str">
            <v xml:space="preserve">PROYECTO ESPECIFICO PATIO ZONAL ALAMEDA EL JARDIN - ADAPTADOR MACHO PVC PRESION 1 1/4" </v>
          </cell>
          <cell r="D3318" t="str">
            <v>UN</v>
          </cell>
          <cell r="E3318">
            <v>2900</v>
          </cell>
          <cell r="F3318" t="str">
            <v>Actualización 2022 -I + MO 2023</v>
          </cell>
          <cell r="G3318">
            <v>2900</v>
          </cell>
        </row>
        <row r="3319">
          <cell r="B3319">
            <v>12886</v>
          </cell>
          <cell r="C3319" t="str">
            <v>PROYECTO ESPECIFICO PATIO ZONAL ALAMEDA EL JARDIN - ADAPTADOR MACHO PVC PRESION 1 1/2"</v>
          </cell>
          <cell r="D3319" t="str">
            <v>UN</v>
          </cell>
          <cell r="E3319">
            <v>3706</v>
          </cell>
          <cell r="F3319" t="str">
            <v>Actualización 2022 -I + MO 2023</v>
          </cell>
          <cell r="G3319">
            <v>3706</v>
          </cell>
        </row>
        <row r="3320">
          <cell r="B3320">
            <v>12887</v>
          </cell>
          <cell r="C3320" t="str">
            <v>PROYECTO ESPECIFICO PATIO ZONAL ALAMEDA EL JARDIN: MACROMEDIDOR PARA AGUA POTABLE DE 2". TIPO HELICE WOLTMANN, DIÁMETRO DE 2".</v>
          </cell>
          <cell r="D3320" t="str">
            <v>UN</v>
          </cell>
          <cell r="E3320">
            <v>1826055</v>
          </cell>
          <cell r="F3320" t="str">
            <v>Actualización 2022 -I + MO 2023</v>
          </cell>
          <cell r="G3320">
            <v>1826055</v>
          </cell>
        </row>
        <row r="3321">
          <cell r="B3321">
            <v>12888</v>
          </cell>
          <cell r="C3321" t="str">
            <v xml:space="preserve">PROYECTO ESPECIFICO PATIO ZONAL ALAMEDA EL JARDIN: TANQUE 1000 HI-PRESS 1000 LITROS VERTICAL </v>
          </cell>
          <cell r="D3321" t="str">
            <v>UN</v>
          </cell>
          <cell r="E3321">
            <v>4619580</v>
          </cell>
          <cell r="F3321" t="str">
            <v>Actualización 2022 -I + MO 2023</v>
          </cell>
          <cell r="G3321">
            <v>4619580</v>
          </cell>
        </row>
        <row r="3322">
          <cell r="B3322">
            <v>12889</v>
          </cell>
          <cell r="C3322" t="str">
            <v>PROYECTO ESPECIFICO PATIO ZONAL ALAMEDA EL JARDIN: JUEGO DE PRE MOLDEADOS TIPO EXTERIOR PARA CABLE XLPE 15KVA PARA CALIBRES ENTRE 2-4-0</v>
          </cell>
          <cell r="D3322" t="str">
            <v>JGO</v>
          </cell>
          <cell r="E3322">
            <v>254138</v>
          </cell>
          <cell r="F3322" t="str">
            <v>Actualización 2022 -I + MO 2023</v>
          </cell>
          <cell r="G3322">
            <v>254138</v>
          </cell>
        </row>
        <row r="3323">
          <cell r="B3323">
            <v>12890</v>
          </cell>
          <cell r="C3323" t="str">
            <v>PROYECTO ESPECIFICO PATIO ZONAL ALAMEDA EL JARDIN: PLANTA ELÉCTRICA DE 300 KVA. VOLTAJE 220V</v>
          </cell>
          <cell r="D3323" t="str">
            <v>UN</v>
          </cell>
          <cell r="E3323">
            <v>132801546</v>
          </cell>
          <cell r="F3323" t="str">
            <v>Actualización 2022 -I + MO 2023</v>
          </cell>
          <cell r="G3323">
            <v>132801536</v>
          </cell>
        </row>
        <row r="3324">
          <cell r="B3324">
            <v>12891</v>
          </cell>
          <cell r="C3324" t="str">
            <v>PROYECTO ESPECIFICO PATIO ZONAL ALAMEDA EL JARDIN: BORDILLO ANTEPECHO POLIMERO TIPO B PARA VENTANAS, EN CONCRETO 0.40 x 0.25 MTS. (ALIGERADO)</v>
          </cell>
          <cell r="D3324" t="str">
            <v>ML</v>
          </cell>
          <cell r="E3324">
            <v>22000</v>
          </cell>
          <cell r="F3324" t="str">
            <v>Actualización 2022 -I + MO 2023</v>
          </cell>
          <cell r="G3324">
            <v>22000</v>
          </cell>
        </row>
        <row r="3325">
          <cell r="B3325">
            <v>12892</v>
          </cell>
          <cell r="C3325" t="str">
            <v>PROYECTO ESPECIFICO PATIO ZONAL ALAMEDA EL JARDIN: LAMPARA FLUORESCENTE COMPACTO - EXTERIORES</v>
          </cell>
          <cell r="D3325" t="str">
            <v>UN</v>
          </cell>
          <cell r="E3325">
            <v>23562</v>
          </cell>
          <cell r="F3325" t="str">
            <v>Actualización 2022 -I + MO 2023</v>
          </cell>
          <cell r="G3325">
            <v>23562</v>
          </cell>
        </row>
        <row r="3326">
          <cell r="B3326">
            <v>12893</v>
          </cell>
          <cell r="C3326" t="str">
            <v>PROYECTO ESPECIFICO PATIO ZONAL ALAMEDA EL JARDIN: LAMPARA HALOGENA DE INCRUSTAR EN PISO. Incluye Suministro e Instalación</v>
          </cell>
          <cell r="D3326" t="str">
            <v>UN</v>
          </cell>
          <cell r="E3326">
            <v>116375</v>
          </cell>
          <cell r="F3326" t="str">
            <v>Actualización 2022 -I + MO 2023</v>
          </cell>
          <cell r="G3326">
            <v>116375</v>
          </cell>
        </row>
        <row r="3327">
          <cell r="B3327">
            <v>12895</v>
          </cell>
          <cell r="C3327" t="str">
            <v xml:space="preserve">TUBO CONDUIT GALVANIZADO RMC 6'' </v>
          </cell>
          <cell r="D3327" t="str">
            <v>ML</v>
          </cell>
          <cell r="E3327">
            <v>416500</v>
          </cell>
          <cell r="F3327" t="str">
            <v>Actualización 2022 -I + MO 2023</v>
          </cell>
          <cell r="G3327">
            <v>416500</v>
          </cell>
        </row>
        <row r="3328">
          <cell r="B3328">
            <v>12896</v>
          </cell>
          <cell r="C3328" t="str">
            <v xml:space="preserve">TUBERÍA ALCANTARILLADO 1500 MM 60" HDPE </v>
          </cell>
          <cell r="D3328" t="str">
            <v>ML</v>
          </cell>
          <cell r="E3328">
            <v>4391885</v>
          </cell>
          <cell r="F3328" t="str">
            <v>Actualización 2022 -I + MO 2023</v>
          </cell>
          <cell r="G3328">
            <v>4391884</v>
          </cell>
        </row>
        <row r="3329">
          <cell r="B3329">
            <v>12899</v>
          </cell>
          <cell r="C3329" t="str">
            <v>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v>
          </cell>
          <cell r="D3329" t="str">
            <v>UN</v>
          </cell>
          <cell r="E3329">
            <v>21411609</v>
          </cell>
          <cell r="F3329" t="str">
            <v>Actualización 2022 -I + MO 2023</v>
          </cell>
          <cell r="G3329">
            <v>21411600</v>
          </cell>
        </row>
        <row r="3330">
          <cell r="B3330">
            <v>12900</v>
          </cell>
          <cell r="C3330" t="str">
            <v>AVENIDA CONTADOR (CL. 134) - BANCA EN CONCRETO M-01-A</v>
          </cell>
          <cell r="D3330" t="str">
            <v>UN</v>
          </cell>
          <cell r="E3330">
            <v>1368500</v>
          </cell>
          <cell r="F3330" t="str">
            <v>Actualización 2022 -I + MO 2023</v>
          </cell>
          <cell r="G3330">
            <v>1368500</v>
          </cell>
        </row>
        <row r="3331">
          <cell r="B3331">
            <v>12901</v>
          </cell>
          <cell r="C3331" t="str">
            <v>AVENIDA CONTADOR (CL. 134) - TUERCAS 3/4" ASTM A194</v>
          </cell>
          <cell r="D3331" t="str">
            <v>UN</v>
          </cell>
          <cell r="E3331">
            <v>2391</v>
          </cell>
          <cell r="F3331" t="str">
            <v>Actualización 2022 -I + MO 2023</v>
          </cell>
          <cell r="G3331">
            <v>2391</v>
          </cell>
        </row>
        <row r="3332">
          <cell r="B3332">
            <v>12902</v>
          </cell>
          <cell r="C3332" t="str">
            <v>AVENIDA CONTADOR (CL. 134) - TUERCA 5/8" ASTM A194</v>
          </cell>
          <cell r="D3332" t="str">
            <v>UN</v>
          </cell>
          <cell r="E3332">
            <v>1432</v>
          </cell>
          <cell r="F3332" t="str">
            <v>Actualización 2022 -I + MO 2023</v>
          </cell>
          <cell r="G3332">
            <v>1432</v>
          </cell>
        </row>
        <row r="3333">
          <cell r="B3333">
            <v>12903</v>
          </cell>
          <cell r="C3333" t="str">
            <v>AVENIDA CONTADOR (CL. 134) - TUERCA 1/2" ASTM A194</v>
          </cell>
          <cell r="D3333" t="str">
            <v>UN</v>
          </cell>
          <cell r="E3333">
            <v>703</v>
          </cell>
          <cell r="F3333" t="str">
            <v>Actualización 2022 -I + MO 2023</v>
          </cell>
          <cell r="G3333">
            <v>703</v>
          </cell>
        </row>
        <row r="3334">
          <cell r="B3334">
            <v>12904</v>
          </cell>
          <cell r="C3334" t="str">
            <v>AVENIDA CONTADOR (CL. 134) - BOLARDO METALICO M-15-A</v>
          </cell>
          <cell r="D3334" t="str">
            <v>UN</v>
          </cell>
          <cell r="E3334">
            <v>226100</v>
          </cell>
          <cell r="F3334" t="str">
            <v>Actualización 2022 -I + MO 2023</v>
          </cell>
          <cell r="G3334">
            <v>226100</v>
          </cell>
        </row>
        <row r="3335">
          <cell r="B3335">
            <v>12905</v>
          </cell>
          <cell r="C3335" t="str">
            <v>AVENIDA CONTADOR (CL. 134) - PAPELERA DOBLE EN ACERO M-121</v>
          </cell>
          <cell r="D3335" t="str">
            <v>UN</v>
          </cell>
          <cell r="E3335">
            <v>1414910</v>
          </cell>
          <cell r="F3335" t="str">
            <v>Actualización 2022 -I + MO 2023</v>
          </cell>
          <cell r="G3335">
            <v>1414910</v>
          </cell>
        </row>
        <row r="3336">
          <cell r="B3336">
            <v>12906</v>
          </cell>
          <cell r="C3336" t="str">
            <v>AVENIDA CONTADOR (CL. 134) - GEOMEMBRANA LISA HDPE 40 MILS</v>
          </cell>
          <cell r="D3336" t="str">
            <v>M2</v>
          </cell>
          <cell r="E3336">
            <v>13983</v>
          </cell>
          <cell r="F3336" t="str">
            <v>Actualización 2022 -I + MO 2023</v>
          </cell>
          <cell r="G3336">
            <v>13983</v>
          </cell>
        </row>
        <row r="3337">
          <cell r="B3337">
            <v>12907</v>
          </cell>
          <cell r="C3337" t="str">
            <v>AVENIDA CONTADOR (CL. 134) - ADHESIVO EPÓXICO DE DOS COMPONENTES, LIBRE DE SOLVENTES</v>
          </cell>
          <cell r="D3337" t="str">
            <v>KG</v>
          </cell>
          <cell r="E3337">
            <v>159200</v>
          </cell>
          <cell r="F3337" t="str">
            <v>Actualización 2022 -I + MO 2023</v>
          </cell>
          <cell r="G3337">
            <v>159200</v>
          </cell>
        </row>
        <row r="3338">
          <cell r="B3338">
            <v>12908</v>
          </cell>
          <cell r="C3338" t="str">
            <v>ESTUDIOS Y DISEÑOS PARA SITIOS INESTABLES EN BOGOTÁ D.C - INMUNIZANTE Y PRESERVANTE DE MADERA</v>
          </cell>
          <cell r="D3338" t="str">
            <v>LT</v>
          </cell>
          <cell r="E3338">
            <v>32861</v>
          </cell>
          <cell r="F3338" t="str">
            <v>Actualización 2022 -I + MO 2023</v>
          </cell>
          <cell r="G3338">
            <v>32861</v>
          </cell>
        </row>
        <row r="3339">
          <cell r="B3339">
            <v>12909</v>
          </cell>
          <cell r="C3339" t="str">
            <v xml:space="preserve">ESTUDIOS Y DISEÑOS PARA SITIOS INESTABLES EN BOGOTÁ D.C - COSEDORA Y SELLADORA ELECTRICA DE SACOS </v>
          </cell>
          <cell r="D3339" t="str">
            <v>HR</v>
          </cell>
          <cell r="E3339">
            <v>220</v>
          </cell>
          <cell r="F3339" t="str">
            <v>Actualización 2022 -I + MO 2023</v>
          </cell>
          <cell r="G3339">
            <v>220</v>
          </cell>
        </row>
        <row r="3340">
          <cell r="B3340">
            <v>12910</v>
          </cell>
          <cell r="C3340" t="str">
            <v>ESTUDIOS Y DISEÑOS PARA SITIOS INESTABLES EN BOGOTÁ D.C - MANTO PERMANENTE PARA CONTROL DE EROSIÓN - TERRATRAC TRM15 O SIMILAR</v>
          </cell>
          <cell r="D3340" t="str">
            <v>M2</v>
          </cell>
          <cell r="E3340">
            <v>8800</v>
          </cell>
          <cell r="F3340" t="str">
            <v>Actualización 2022 -I + MO 2023</v>
          </cell>
          <cell r="G3340">
            <v>8800</v>
          </cell>
        </row>
        <row r="3341">
          <cell r="B3341">
            <v>12911</v>
          </cell>
          <cell r="C3341" t="str">
            <v>ESTUDIOS Y DISEÑOS PARA SITIOS INESTABLES EN BOGOTÁ D.C - GEODREN PLANAR PERMADRAIN 70 DE 0,50M O SIMILAR</v>
          </cell>
          <cell r="D3341" t="str">
            <v>ML</v>
          </cell>
          <cell r="E3341">
            <v>10305</v>
          </cell>
          <cell r="F3341" t="str">
            <v>Actualización 2022 -I + MO 2023</v>
          </cell>
          <cell r="G3341">
            <v>10305</v>
          </cell>
        </row>
        <row r="3342">
          <cell r="B3342">
            <v>12912</v>
          </cell>
          <cell r="C3342" t="str">
            <v>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v>
          </cell>
          <cell r="D3342" t="str">
            <v>UN</v>
          </cell>
          <cell r="E3342">
            <v>71400000</v>
          </cell>
          <cell r="F3342" t="str">
            <v>Actualización 2022 -I + MO 2023</v>
          </cell>
          <cell r="G3342">
            <v>71400000</v>
          </cell>
        </row>
        <row r="3343">
          <cell r="B3343">
            <v>12913</v>
          </cell>
          <cell r="C3343" t="str">
            <v>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v>
          </cell>
          <cell r="D3343" t="str">
            <v>UN</v>
          </cell>
          <cell r="E3343">
            <v>844601</v>
          </cell>
          <cell r="F3343" t="str">
            <v>Actualización 2022 -I + MO 2023</v>
          </cell>
          <cell r="G3343">
            <v>844601</v>
          </cell>
        </row>
        <row r="3344">
          <cell r="B3344">
            <v>12914</v>
          </cell>
          <cell r="C3344" t="str">
            <v>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v>
          </cell>
          <cell r="D3344" t="str">
            <v>UN</v>
          </cell>
          <cell r="E3344">
            <v>403800000</v>
          </cell>
          <cell r="F3344" t="str">
            <v>Actualización 2022 -I + MO 2023</v>
          </cell>
          <cell r="G3344">
            <v>403799808</v>
          </cell>
        </row>
        <row r="3345">
          <cell r="B3345">
            <v>12915</v>
          </cell>
          <cell r="C3345" t="str">
            <v>PROYECTO ESPECIFICO PUENTE PEATONAL ATIRANTADO CALLE 174 - SUMINISTRO E INSTALACIÓN DEL SISTEMA DE TIRANTES CON HORQUILLAS FIJAS, PARA EL PROCESO DE SUSTITUCIÓN DE LOS TIRANTES DE LA PASARELA PEATONAL DE ACCESO AL PORTAL NORTE CALLE 174 EN LA CIUDAD DE BOGOTÁ D.C.</v>
          </cell>
          <cell r="D3345" t="str">
            <v>GLB</v>
          </cell>
          <cell r="E3345">
            <v>3555691184</v>
          </cell>
          <cell r="F3345" t="str">
            <v>Actualización 2022 -I + MO 2023</v>
          </cell>
          <cell r="G3345">
            <v>3555690496</v>
          </cell>
        </row>
        <row r="3346">
          <cell r="B3346">
            <v>12916</v>
          </cell>
          <cell r="C3346" t="str">
            <v>AUTOHORMIGONERA - VOLUMEN DE HORMIGÓN POR AMASADO DE 1 A 5.5 m3</v>
          </cell>
          <cell r="D3346" t="str">
            <v>HR</v>
          </cell>
          <cell r="E3346">
            <v>178689</v>
          </cell>
          <cell r="F3346" t="str">
            <v>Actualización 2022 -I + MO 2023</v>
          </cell>
          <cell r="G3346">
            <v>178689</v>
          </cell>
        </row>
        <row r="3347">
          <cell r="B3347">
            <v>12917</v>
          </cell>
          <cell r="C3347" t="str">
            <v xml:space="preserve">GRÚA HIDRÁULICA DE BRAZO ARTICULADO MONTADA SOBRE CAMIÓN - CARGA MÁXIMA DE 1 A 17 TONELADAS - INCLUYE OPERARIO </v>
          </cell>
          <cell r="D3347" t="str">
            <v>HR</v>
          </cell>
          <cell r="E3347">
            <v>163268</v>
          </cell>
          <cell r="F3347" t="str">
            <v>Actualización 2022 -I + MO 2023</v>
          </cell>
          <cell r="G3347">
            <v>163268</v>
          </cell>
        </row>
        <row r="3348">
          <cell r="B3348">
            <v>12918</v>
          </cell>
          <cell r="C3348" t="str">
            <v>PLANTA ELÉCTRICA - POTENCIA ELÉCTRICA GENERADA 11-13 kW INCLUYE COMBUSTIBLE</v>
          </cell>
          <cell r="D3348" t="str">
            <v>HR</v>
          </cell>
          <cell r="E3348">
            <v>15697</v>
          </cell>
          <cell r="F3348" t="str">
            <v>Actualización 2022 -I + MO 2023</v>
          </cell>
          <cell r="G3348">
            <v>15697</v>
          </cell>
        </row>
        <row r="3349">
          <cell r="B3349">
            <v>12919</v>
          </cell>
          <cell r="C3349" t="str">
            <v>PARAL METÁLICO CORTO DE 1.50 m A 2.7 m</v>
          </cell>
          <cell r="D3349" t="str">
            <v>MES</v>
          </cell>
          <cell r="E3349">
            <v>3213</v>
          </cell>
          <cell r="F3349" t="str">
            <v>Actualización 2022 -I + MO 2023</v>
          </cell>
          <cell r="G3349">
            <v>3213</v>
          </cell>
        </row>
        <row r="3350">
          <cell r="B3350">
            <v>12920</v>
          </cell>
          <cell r="C3350" t="str">
            <v>ANDAMIO MULTIDIRECCIONAL - ALTURA 9 m - ÁREA 4 m2</v>
          </cell>
          <cell r="D3350" t="str">
            <v>DIA</v>
          </cell>
          <cell r="E3350">
            <v>31654</v>
          </cell>
          <cell r="F3350" t="str">
            <v>Actualización 2022 -I + MO 2023</v>
          </cell>
          <cell r="G3350">
            <v>31654</v>
          </cell>
        </row>
        <row r="3351">
          <cell r="B3351">
            <v>12921</v>
          </cell>
          <cell r="C3351" t="str">
            <v>DIAGNOSTICO DE PUENTES VEHICULARES SOBRE CUERPO DE AGUA BOGOTA D.C. - INSPECCIÓN BÁSICA DE PUENTES SOBRE CUERPOS DE AGUA; INCLUYE EQUIPOS PARA CAPTURA, VISUALIZACIÓN, MEDICIÓN Y/O TOMA DE DATOS EN CAMPO. NO INCLUYE PERSONAL, TRANSPORTE Y OTROS COSTOS NO ESPECIFICADOS.</v>
          </cell>
          <cell r="D3351" t="str">
            <v>M2</v>
          </cell>
          <cell r="E3351">
            <v>637</v>
          </cell>
          <cell r="F3351" t="str">
            <v>Actualización 2022 -I + MO 2023</v>
          </cell>
          <cell r="G3351">
            <v>637</v>
          </cell>
        </row>
        <row r="3352">
          <cell r="B3352">
            <v>12922</v>
          </cell>
          <cell r="C3352" t="str">
            <v>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v>
          </cell>
          <cell r="D3352" t="str">
            <v>M2</v>
          </cell>
          <cell r="E3352">
            <v>1027</v>
          </cell>
          <cell r="F3352" t="str">
            <v>Actualización 2022 -I + MO 2023</v>
          </cell>
          <cell r="G3352">
            <v>1027</v>
          </cell>
        </row>
        <row r="3353">
          <cell r="B3353">
            <v>12923</v>
          </cell>
          <cell r="C3353" t="str">
            <v>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v>
          </cell>
          <cell r="D3353" t="str">
            <v>UN</v>
          </cell>
          <cell r="E3353">
            <v>65320061</v>
          </cell>
          <cell r="F3353" t="str">
            <v>Actualización 2022 -I + MO 2023</v>
          </cell>
          <cell r="G3353">
            <v>65320032</v>
          </cell>
        </row>
        <row r="3354">
          <cell r="B3354">
            <v>12924</v>
          </cell>
          <cell r="C3354" t="str">
            <v>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v>
          </cell>
          <cell r="D3354" t="str">
            <v>UN</v>
          </cell>
          <cell r="E3354">
            <v>8562202</v>
          </cell>
          <cell r="F3354" t="str">
            <v>Actualización 2022 -I + MO 2023</v>
          </cell>
          <cell r="G3354">
            <v>8562200</v>
          </cell>
        </row>
        <row r="3355">
          <cell r="B3355">
            <v>12925</v>
          </cell>
          <cell r="C3355" t="str">
            <v>MEDIDA DE LA IRREGULARIDAD SUPERFICIAL DE UN PAVIMENTO MEDIANTE LA REGLA DE TRES METROS, ESTÁTICA O RODANTE (Por unidad) - No Incluye Transporte</v>
          </cell>
          <cell r="D3355" t="str">
            <v>UN</v>
          </cell>
          <cell r="E3355">
            <v>85680</v>
          </cell>
          <cell r="F3355" t="str">
            <v>Actualización 2022 -I + MO 2023</v>
          </cell>
          <cell r="G3355">
            <v>85680</v>
          </cell>
        </row>
        <row r="3356">
          <cell r="B3356">
            <v>12926</v>
          </cell>
          <cell r="C3356" t="str">
            <v>MEDIDA DE SEGREGACIÓN TÉRMICA DE MEZCLAS ASFÁLTICAS MEDIANTE CÁMARA TERMOGRÁFICA (Por unidad) - No Incluye Transporte</v>
          </cell>
          <cell r="D3356" t="str">
            <v>UN</v>
          </cell>
          <cell r="E3356">
            <v>128520</v>
          </cell>
          <cell r="F3356" t="str">
            <v>Actualización 2022 -I + MO 2023</v>
          </cell>
          <cell r="G3356">
            <v>128520</v>
          </cell>
        </row>
        <row r="3357">
          <cell r="B3357">
            <v>12927</v>
          </cell>
          <cell r="C3357" t="str">
            <v>MEDIDA DE SEGREGACIÓN TÉRMICA DE MEZCLAS ASFÁLTICAS MEDIANTE CÁMARA TERMOGRÁFICA (Por jornada) - No Incluye Transporte</v>
          </cell>
          <cell r="D3357" t="str">
            <v>DIA</v>
          </cell>
          <cell r="E3357">
            <v>535500</v>
          </cell>
          <cell r="F3357" t="str">
            <v>Actualización 2022 -I + MO 2023</v>
          </cell>
          <cell r="G3357">
            <v>535500</v>
          </cell>
        </row>
        <row r="3358">
          <cell r="B3358">
            <v>12928</v>
          </cell>
          <cell r="C3358" t="str">
            <v>CONSTRUCCIÓN DE LA INTERSECCIÓN A DESNIVEL DE PUENTE ARANDA - TEE HD EXTREMO JUNTA HIDRÁULICA 12"x8" (300x200mm)</v>
          </cell>
          <cell r="D3358" t="str">
            <v>UN</v>
          </cell>
          <cell r="E3358">
            <v>3092810</v>
          </cell>
          <cell r="F3358" t="str">
            <v>Actualización 2022 -I + MO 2023</v>
          </cell>
          <cell r="G3358">
            <v>3092810</v>
          </cell>
        </row>
        <row r="3359">
          <cell r="B3359">
            <v>12929</v>
          </cell>
          <cell r="C3359" t="str">
            <v>CONSTRUCCIÓN DE LA INTERSECCIÓN A DESNIVEL DE PUENTE ARANDA - TEE HD EXTREMO JUNTA HIDRÁULICA 12"x 6" (300 x 150 mm)</v>
          </cell>
          <cell r="D3359" t="str">
            <v>UN</v>
          </cell>
          <cell r="E3359">
            <v>2827440</v>
          </cell>
          <cell r="F3359" t="str">
            <v>Actualización 2022 -I + MO 2023</v>
          </cell>
          <cell r="G3359">
            <v>2827440</v>
          </cell>
        </row>
        <row r="3360">
          <cell r="B3360">
            <v>12930</v>
          </cell>
          <cell r="C3360" t="str">
            <v>CONSTRUCCIÓN DE LA INTERSECCIÓN A DESNIVEL DE PUENTE ARANDA - TEE HD JUNTA HIDRÁULICA 6"x6" (150x150mm)</v>
          </cell>
          <cell r="D3360" t="str">
            <v>UN</v>
          </cell>
          <cell r="E3360">
            <v>708050</v>
          </cell>
          <cell r="F3360" t="str">
            <v>Actualización 2022 -I + MO 2023</v>
          </cell>
          <cell r="G3360">
            <v>708050</v>
          </cell>
        </row>
        <row r="3361">
          <cell r="B3361">
            <v>12931</v>
          </cell>
          <cell r="C3361" t="str">
            <v>CONSTRUCCIÓN DE LA INTERSECCIÓN A DESNIVEL DE PUENTE ARANDA - VÁLVULA TIPO MARIPOSA DISCO INOX. DE Ø 8" CLASE 300. EXTREMOS BRIDADOS</v>
          </cell>
          <cell r="D3361" t="str">
            <v>UN</v>
          </cell>
          <cell r="E3361">
            <v>9137739</v>
          </cell>
          <cell r="F3361" t="str">
            <v>Actualización 2022 -I + MO 2023</v>
          </cell>
          <cell r="G3361">
            <v>9137736</v>
          </cell>
        </row>
        <row r="3362">
          <cell r="B3362">
            <v>12932</v>
          </cell>
          <cell r="C3362" t="str">
            <v>CONSTRUCCIÓN DE LA INTERSECCIÓN A DESNIVEL DE PUENTE ARANDA - TEE HD EXTREMO JUNTA HIDRÁULICA 8"x 8" (200x200mm)</v>
          </cell>
          <cell r="D3362" t="str">
            <v>UN</v>
          </cell>
          <cell r="E3362">
            <v>1237600</v>
          </cell>
          <cell r="F3362" t="str">
            <v>Actualización 2022 -I + MO 2023</v>
          </cell>
          <cell r="G3362">
            <v>1237600</v>
          </cell>
        </row>
        <row r="3363">
          <cell r="B3363">
            <v>12933</v>
          </cell>
          <cell r="C3363" t="str">
            <v>CONSTRUCCIÓN DE LA INTERSECCIÓN A DESNIVEL DE PUENTE ARANDA - TUBO EN ACERO Ø 45" CON UNIONES ESPIGO/CAMPANA CON EMPAQUE DE CAUCHO,CON REVESTIMIENTO INTERIOR Y RECUBRIMIENTO EXTERIOR EN MORTERO CEMENTO. NORMA C200 PARTIR DE LÁMINA ASTM A36 L=6.00m PRESIÓN 150PSI</v>
          </cell>
          <cell r="D3363" t="str">
            <v>ML</v>
          </cell>
          <cell r="E3363">
            <v>4764021</v>
          </cell>
          <cell r="F3363" t="str">
            <v>Actualización 2022 -I + MO 2023</v>
          </cell>
          <cell r="G3363">
            <v>4764020</v>
          </cell>
        </row>
        <row r="3364">
          <cell r="B3364">
            <v>12934</v>
          </cell>
          <cell r="C3364" t="str">
            <v>CONSTRUCCIÓN DE LA INTERSECCIÓN A DESNIVEL DE PUENTE ARANDA - VÁLVULA TIPO MARIPOSA DISCO INOX. DE Ø 4" CLASE 150. EXTREMOS BRIDADOS</v>
          </cell>
          <cell r="D3364" t="str">
            <v>UN</v>
          </cell>
          <cell r="E3364">
            <v>279650</v>
          </cell>
          <cell r="F3364" t="str">
            <v>Actualización 2022 -I + MO 2023</v>
          </cell>
          <cell r="G3364">
            <v>279650</v>
          </cell>
        </row>
        <row r="3365">
          <cell r="B3365">
            <v>12935</v>
          </cell>
          <cell r="C3365" t="str">
            <v>CONSTRUCCIÓN DE LA INTERSECCIÓN A DESNIVEL DE PUENTE ARANDA - VÁLVULA TIPO MARIPOSA DISCO INOX. DE Ø 6" CLASE 150. EXTREMOS BRIDADOS</v>
          </cell>
          <cell r="D3365" t="str">
            <v>UN</v>
          </cell>
          <cell r="E3365">
            <v>470050</v>
          </cell>
          <cell r="F3365" t="str">
            <v>Actualización 2022 -I + MO 2023</v>
          </cell>
          <cell r="G3365">
            <v>470050</v>
          </cell>
        </row>
        <row r="3366">
          <cell r="B3366">
            <v>12936</v>
          </cell>
          <cell r="C3366" t="str">
            <v>CONSTRUCCIÓN DE LA INTERSECCIÓN A DESNIVEL DE PUENTE ARANDA - CODO EN ACERO Ø 45" ENTRE 22 1/2° Y 45° CON JUNTA ESPIGO / CAMPANA CON EMPAQUE DE CAUCHO, CON REVESTIMIENTO INTERIOR Y RECUBRIMIENTO EXTERIOR EN MORTERO CEMENTO. L=0.95m x 0.95m PRESIÓN DE TRABAJO=150</v>
          </cell>
          <cell r="D3366" t="str">
            <v>UN</v>
          </cell>
          <cell r="E3366">
            <v>8108660</v>
          </cell>
          <cell r="F3366" t="str">
            <v>Actualización 2022 -I + MO 2023</v>
          </cell>
          <cell r="G3366">
            <v>8108660</v>
          </cell>
        </row>
        <row r="3367">
          <cell r="B3367">
            <v>12937</v>
          </cell>
          <cell r="C3367" t="str">
            <v>CONSTRUCCIÓN DE LA INTERSECCIÓN A DESNIVEL DE PUENTE ARANDA - CODO EN ACERO Ø 27" ENTRE 22 1/2° Y 45° CON JUNTA ESPIGO / CAMPANA CON EMPAQUE DE CAUCHO, CON REVESTIMIENTO INTERIOR Y RECUBRIMIENTO EXTERIOR EN MORTERO CEMENTO. L=0.85m x 0.85m PRESIÓN TRABAJO 150PSI</v>
          </cell>
          <cell r="D3367" t="str">
            <v>UN</v>
          </cell>
          <cell r="E3367">
            <v>5346313</v>
          </cell>
          <cell r="F3367" t="str">
            <v>Actualización 2022 -I + MO 2023</v>
          </cell>
          <cell r="G3367">
            <v>5346312</v>
          </cell>
        </row>
        <row r="3368">
          <cell r="B3368">
            <v>12938</v>
          </cell>
          <cell r="C3368" t="str">
            <v>CONSTRUCCIÓN DE LA INTERSECCIÓN A DESNIVEL DE PUENTE ARANDA - CODO HD JUNTA HIDRÁULICA PARA PVC 22.5°X6"</v>
          </cell>
          <cell r="D3368" t="str">
            <v>UN</v>
          </cell>
          <cell r="E3368">
            <v>461720</v>
          </cell>
          <cell r="F3368" t="str">
            <v>Actualización 2022 -I + MO 2023</v>
          </cell>
          <cell r="G3368">
            <v>461720</v>
          </cell>
        </row>
        <row r="3369">
          <cell r="B3369">
            <v>12939</v>
          </cell>
          <cell r="C3369" t="str">
            <v>CONSTRUCCIÓN DE LA INTERSECCIÓN A DESNIVEL DE PUENTE ARANDA - TEE HD EXTREMO JUNTA HIDRÁULICA 6"x 4" (160 x 100 mm)</v>
          </cell>
          <cell r="D3369" t="str">
            <v>UN</v>
          </cell>
          <cell r="E3369">
            <v>566440</v>
          </cell>
          <cell r="F3369" t="str">
            <v>Actualización 2022 -I + MO 2023</v>
          </cell>
          <cell r="G3369">
            <v>566440</v>
          </cell>
        </row>
        <row r="3370">
          <cell r="B3370">
            <v>12940</v>
          </cell>
          <cell r="C3370" t="str">
            <v>CONSTRUCCIÓN DE LA INTERSECCIÓN A DESNIVEL DE PUENTE ARANDA - TEE HD EXTREMO JUNTA HIDRÁULICA 12"x 4" (300 x 100 mm)</v>
          </cell>
          <cell r="D3370" t="str">
            <v>UN</v>
          </cell>
          <cell r="E3370">
            <v>2740570</v>
          </cell>
          <cell r="F3370" t="str">
            <v>Actualización 2022 -I + MO 2023</v>
          </cell>
          <cell r="G3370">
            <v>2740570</v>
          </cell>
        </row>
        <row r="3371">
          <cell r="B3371">
            <v>12941</v>
          </cell>
          <cell r="C3371" t="str">
            <v>CONSTRUCCIÓN DE LA INTERSECCIÓN A DESNIVEL DE PUENTE ARANDA - REDUCCIÓN  EN ACERO 45° x 42° CON ESPIGO Ø=45" Y CAMPANA Ø=42", revestida interior y exteriormente con mortero de cemento. L=0.35m. Presión de trabajo=150 psi)</v>
          </cell>
          <cell r="D3371" t="str">
            <v>UN</v>
          </cell>
          <cell r="E3371">
            <v>6914019</v>
          </cell>
          <cell r="F3371" t="str">
            <v>Actualización 2022 -I + MO 2023</v>
          </cell>
          <cell r="G3371">
            <v>6914016</v>
          </cell>
        </row>
        <row r="3372">
          <cell r="B3372">
            <v>12942</v>
          </cell>
          <cell r="C3372" t="str">
            <v>CONSTRUCCIÓN DE LA INTERSECCIÓN A DESNIVEL DE PUENTE ARANDA - REDUCCIÓN  EN ACERO Ø27° x Ø24° CON ESPIGO Ø=27" Y CAMPANA Ø=24", revestida interior y exteriormente con mortero de cemento. L=0.35m. Presión de trabajo=150 psi)</v>
          </cell>
          <cell r="D3372" t="str">
            <v>UN</v>
          </cell>
          <cell r="E3372">
            <v>3740170</v>
          </cell>
          <cell r="F3372" t="str">
            <v>Actualización 2022 -I + MO 2023</v>
          </cell>
          <cell r="G3372">
            <v>3740170</v>
          </cell>
        </row>
        <row r="3373">
          <cell r="B3373">
            <v>12943</v>
          </cell>
          <cell r="C3373" t="str">
            <v>CONSTRUCCIÓN DE LA INTERSECCIÓN A DESNIVEL DE PUENTE ARANDA - TAPON HD EXTREMO JUNTA HIDRÁULICA D=4"</v>
          </cell>
          <cell r="D3373" t="str">
            <v>UN</v>
          </cell>
          <cell r="E3373">
            <v>130900</v>
          </cell>
          <cell r="F3373" t="str">
            <v>Actualización 2022 -I + MO 2023</v>
          </cell>
          <cell r="G3373">
            <v>130900</v>
          </cell>
        </row>
        <row r="3374">
          <cell r="B3374">
            <v>12944</v>
          </cell>
          <cell r="C3374" t="str">
            <v>CONSTRUCCIÓN DE LA INTERSECCIÓN A DESNIVEL DE PUENTE ARANDA - CODO HD JUNTA HIDRAULICA PARA PVC 22.5ºX8"</v>
          </cell>
          <cell r="D3374" t="str">
            <v>UN</v>
          </cell>
          <cell r="E3374">
            <v>717570</v>
          </cell>
          <cell r="F3374" t="str">
            <v>Actualización 2022 -I + MO 2023</v>
          </cell>
          <cell r="G3374">
            <v>717570</v>
          </cell>
        </row>
        <row r="3375">
          <cell r="B3375">
            <v>12945</v>
          </cell>
          <cell r="C3375" t="str">
            <v>CONSTRUCCIÓN DE LA INTERSECCIÓN A DESNIVEL DE PUENTE ARANDA - TUBO EN ACERO Ø 20" CON UNIONES ESPIGO/CAMPANA CON EMPAQUE DE CAUCHO. REVEST.INTERIOR Y RECUBR EXT. EN MORTERO CEMENTO. L= 6.00m PRESIÓN TRABAJO 150 PSI</v>
          </cell>
          <cell r="D3375" t="str">
            <v>ML</v>
          </cell>
          <cell r="E3375">
            <v>961401</v>
          </cell>
          <cell r="F3375" t="str">
            <v>Actualización 2022 -I + MO 2023</v>
          </cell>
          <cell r="G3375">
            <v>961401</v>
          </cell>
        </row>
        <row r="3376">
          <cell r="B3376">
            <v>12946</v>
          </cell>
          <cell r="C3376" t="str">
            <v>CONSTRUCCIÓN DE LA INTERSECCIÓN A DESNIVEL DE PUENTE ARANDA - CODO HD JUNTA HIDRAULICA PARA PVC 45ºX8"</v>
          </cell>
          <cell r="D3376" t="str">
            <v>UN</v>
          </cell>
          <cell r="E3376">
            <v>921060</v>
          </cell>
          <cell r="F3376" t="str">
            <v>Actualización 2022 -I + MO 2023</v>
          </cell>
          <cell r="G3376">
            <v>921060</v>
          </cell>
        </row>
        <row r="3377">
          <cell r="B3377">
            <v>12947</v>
          </cell>
          <cell r="C3377" t="str">
            <v>CONSTRUCCIÓN DE LA INTERSECCIÓN A DESNIVEL DE PUENTE ARANDA - TAPON HD EXTREMO JUNTA HIDRÁULICA D=6"</v>
          </cell>
          <cell r="D3377" t="str">
            <v>UN</v>
          </cell>
          <cell r="E3377">
            <v>360570</v>
          </cell>
          <cell r="F3377" t="str">
            <v>Actualización 2022 -I + MO 2023</v>
          </cell>
          <cell r="G3377">
            <v>360570</v>
          </cell>
        </row>
        <row r="3378">
          <cell r="B3378">
            <v>12948</v>
          </cell>
          <cell r="C3378" t="str">
            <v>CONSTRUCCIÓN DE LA INTERSECCIÓN A DESNIVEL DE PUENTE ARANDA - VÁLVULA TIPO MARIPOSA DISCO INOX. DE Ø 24" CLASE 150. EXTREMOS BRIDADOS</v>
          </cell>
          <cell r="D3378" t="str">
            <v>UN</v>
          </cell>
          <cell r="E3378">
            <v>25347000</v>
          </cell>
          <cell r="F3378" t="str">
            <v>Actualización 2022 -I + MO 2023</v>
          </cell>
          <cell r="G3378">
            <v>25346992</v>
          </cell>
        </row>
        <row r="3379">
          <cell r="B3379">
            <v>12949</v>
          </cell>
          <cell r="C3379" t="str">
            <v>CONSTRUCCIÓN DE LA INTERSECCIÓN A DESNIVEL DE PUENTE ARANDA - TUBO EN ACERO Ø 27" CON UNIONES ESPIGO/CAMPANA CON EMPAQUE DE CAUCHO. REVEST.INTERIOR Y RECUBR EXT. EN MORTERO CEMENTO. L= 6.00m PRESIÓN TRABAJO 150 PSI</v>
          </cell>
          <cell r="D3379" t="str">
            <v>ML</v>
          </cell>
          <cell r="E3379">
            <v>1475719</v>
          </cell>
          <cell r="F3379" t="str">
            <v>Actualización 2022 -I + MO 2023</v>
          </cell>
          <cell r="G3379">
            <v>1475719</v>
          </cell>
        </row>
        <row r="3380">
          <cell r="B3380">
            <v>12950</v>
          </cell>
          <cell r="C3380" t="str">
            <v>CONSTRUCCIÓN DE LA INTERSECCIÓN A DESNIVEL DE PUENTE ARANDA - VÁLVULA COMPUERTA ELÁSTICA VÁSTAGO NO ASCENDENTE JUNTA HIDRÁULICA D=6"</v>
          </cell>
          <cell r="D3380" t="str">
            <v>UN</v>
          </cell>
          <cell r="E3380">
            <v>1812370</v>
          </cell>
          <cell r="F3380" t="str">
            <v>Actualización 2022 -I + MO 2023</v>
          </cell>
          <cell r="G3380">
            <v>1812370</v>
          </cell>
        </row>
        <row r="3381">
          <cell r="B3381">
            <v>12951</v>
          </cell>
          <cell r="C3381" t="str">
            <v>CONSTRUCCIÓN DE LA INTERSECCIÓN A DESNIVEL DE PUENTE ARANDA - CÁMARA PREFABRICADA TIPO I - CÁMARA RECTA. DIAMETRO 1800MM Y PROFUNDIDAD DE 6 A 9M</v>
          </cell>
          <cell r="D3381" t="str">
            <v>UN</v>
          </cell>
          <cell r="E3381">
            <v>39143382</v>
          </cell>
          <cell r="F3381" t="str">
            <v>Actualización 2022 -I + MO 2023</v>
          </cell>
          <cell r="G3381">
            <v>39143360</v>
          </cell>
        </row>
        <row r="3382">
          <cell r="B3382">
            <v>12952</v>
          </cell>
          <cell r="C3382" t="str">
            <v>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v>
          </cell>
          <cell r="D3382" t="str">
            <v>UN</v>
          </cell>
          <cell r="E3382">
            <v>7343490</v>
          </cell>
          <cell r="F3382" t="str">
            <v>Actualización 2022 -I + MO 2023</v>
          </cell>
          <cell r="G3382">
            <v>7343488</v>
          </cell>
        </row>
        <row r="3383">
          <cell r="B3383">
            <v>12953</v>
          </cell>
          <cell r="C3383" t="str">
            <v>CONSTRUCCIÓN DE LA INTERSECCIÓN A DESNIVEL DE PUENTE ARANDA - VÁLVULA COMPUERTA ELÁSTICA VNA (VÁSTAGO NO ASCENDENTE) D=4" EXTREMOS JUNTA HIDRÁULICA</v>
          </cell>
          <cell r="D3383" t="str">
            <v>UN</v>
          </cell>
          <cell r="E3383">
            <v>938910</v>
          </cell>
          <cell r="F3383" t="str">
            <v>Actualización 2022 -I + MO 2023</v>
          </cell>
          <cell r="G3383">
            <v>938910</v>
          </cell>
        </row>
        <row r="3384">
          <cell r="B3384">
            <v>12954</v>
          </cell>
          <cell r="C3384" t="str">
            <v>CONSTRUCCIÓN DE LA INTERSECCIÓN A DESNIVEL DE PUENTE ARANDA - CODO 45° PVC ALCANTARILLADO D=6"</v>
          </cell>
          <cell r="D3384" t="str">
            <v>UN</v>
          </cell>
          <cell r="E3384">
            <v>67290</v>
          </cell>
          <cell r="F3384" t="str">
            <v>Actualización 2022 -I + MO 2023</v>
          </cell>
          <cell r="G3384">
            <v>67290</v>
          </cell>
        </row>
        <row r="3385">
          <cell r="B3385">
            <v>12955</v>
          </cell>
          <cell r="C3385" t="str">
            <v>CONSTRUCCIÓN DE LA INTERSECCIÓN A DESNIVEL DE PUENTE ARANDA - SALIDA NORMAL EN ACERO Ø6" CON EXTREMO BRIDADO. REVESTIMIENTO INTERIOR Y EXTERIOR EN PINTURA EPÓXICA. L= 0.15m. INSTALADA EN FABRICA SOBRE TUBO O ACCESORIO HASTA Ø45". NO INCLUYE VALOR DEL TUBO.</v>
          </cell>
          <cell r="D3385" t="str">
            <v>UN</v>
          </cell>
          <cell r="E3385">
            <v>723996</v>
          </cell>
          <cell r="F3385" t="str">
            <v>Actualización 2022 -I + MO 2023</v>
          </cell>
          <cell r="G3385">
            <v>723996</v>
          </cell>
        </row>
        <row r="3386">
          <cell r="B3386">
            <v>12956</v>
          </cell>
          <cell r="C3386" t="str">
            <v>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v>
          </cell>
          <cell r="D3386" t="str">
            <v>ML</v>
          </cell>
          <cell r="E3386">
            <v>2254812</v>
          </cell>
          <cell r="F3386" t="str">
            <v>Actualización 2022 -I + MO 2023</v>
          </cell>
          <cell r="G3386">
            <v>2254812</v>
          </cell>
        </row>
        <row r="3387">
          <cell r="B3387">
            <v>12957</v>
          </cell>
          <cell r="C3387" t="str">
            <v>CONSTRUCCIÓN DE LA INTERSECCIÓN A DESNIVEL DE PUENTE ARANDA -NIPLE EN ACERO Ø=18" EXTREMOS BRIDA/CAMPANA, REVESTIMIENTO INTERIOR Y RECUBRIMIENTO EXTERIOR EN MORTERO DE CEMENTO, CON SALIDA TANGENCIAL PARA PURGA 4" L= 2500mm. SUMINISTRO E INSTALACIÓN. PRESIÓN DE TRABAJO 150 PSI.</v>
          </cell>
          <cell r="D3387" t="str">
            <v>UN</v>
          </cell>
          <cell r="E3387">
            <v>5903828</v>
          </cell>
          <cell r="F3387" t="str">
            <v>Actualización 2022 -I + MO 2023</v>
          </cell>
          <cell r="G3387">
            <v>5903828</v>
          </cell>
        </row>
        <row r="3388">
          <cell r="B3388">
            <v>12958</v>
          </cell>
          <cell r="C3388" t="str">
            <v>CONSTRUCCIÓN DE LA INTERSECCIÓN A DESNIVEL DE PUENTE ARANDA - REDUCCIÓN EN ACERO D=18" A D=8" CON ESPIGO EN D=18" Y CAMPANA EN D=8", CON REVESTIMIENTO INTERIOR Y RECUBIRMIENTO EXTERIOR EN MORTERO DE CEMENTO. L=0,20M. PRESIÓN DE TRABAJO 150 PSI.</v>
          </cell>
          <cell r="D3388" t="str">
            <v>UN</v>
          </cell>
          <cell r="E3388">
            <v>2634541</v>
          </cell>
          <cell r="F3388" t="str">
            <v>Actualización 2022 -I + MO 2023</v>
          </cell>
          <cell r="G3388">
            <v>2634540</v>
          </cell>
        </row>
        <row r="3389">
          <cell r="B3389">
            <v>12959</v>
          </cell>
          <cell r="C3389" t="str">
            <v>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v>
          </cell>
          <cell r="D3389" t="str">
            <v>UN</v>
          </cell>
          <cell r="E3389">
            <v>2610265</v>
          </cell>
          <cell r="F3389" t="str">
            <v>Actualización 2022 -I + MO 2023</v>
          </cell>
          <cell r="G3389">
            <v>2610264</v>
          </cell>
        </row>
        <row r="3390">
          <cell r="B3390">
            <v>12960</v>
          </cell>
          <cell r="C3390" t="str">
            <v xml:space="preserve">CONSTRUCCIÓN DE LA INTERSECCIÓN A DESNIVEL DE PUENTE ARANDA -Codo en Acero φ 18" entre 671⁄2° y 90° con Unión Espigo / Campana con Empaque de Caucho, con revestimiento interior y recubrimiento exterior en mortero de cemento. L=0,60 x 0,60m. Presión de Trabajo = 350 psi. </v>
          </cell>
          <cell r="D3390" t="str">
            <v>UN</v>
          </cell>
          <cell r="E3390">
            <v>4455122</v>
          </cell>
          <cell r="F3390" t="str">
            <v>Actualización 2022 -I + MO 2023</v>
          </cell>
          <cell r="G3390">
            <v>4455120</v>
          </cell>
        </row>
        <row r="3391">
          <cell r="B3391">
            <v>12961</v>
          </cell>
          <cell r="C3391" t="str">
            <v>CONSTRUCCIÓN DE LA INTERSECCIÓN A DESNIVEL DE PUENTE ARANDA - REDUCCIÓN EN ACERO D=18" A D=12" CON ESPIGO EN D=18" Y CAMPANA EN D=12", CON REVESTIMIENTO INTERIOR Y RECUBIRMIENTO EXTERIOR EN MORTERO DE CEMENTO. L=0,20M. PRESIÓN DE TRABAJO 150 PSI.</v>
          </cell>
          <cell r="D3391" t="str">
            <v>UN</v>
          </cell>
          <cell r="E3391">
            <v>2823870</v>
          </cell>
          <cell r="F3391" t="str">
            <v>Actualización 2022 -I + MO 2023</v>
          </cell>
          <cell r="G3391">
            <v>2823870</v>
          </cell>
        </row>
        <row r="3392">
          <cell r="B3392">
            <v>12962</v>
          </cell>
          <cell r="C3392" t="str">
            <v>CONSTRUCCIÓN DE LA INTERSECCIÓN A DESNIVEL DE PUENTE ARANDA - REDUCCIÓN EN ACERO D=20" A D=18" CON ESPIGO EN D=20" Y CAMPANA EN D=18", CON REVESTIMIENTO INTERIOR Y RECUBIRMIENTO EXTERIOR EN MORTERO DE CEMENTO. L=0,20M. PRESIÓN DE TRABAJO 150 PSI.</v>
          </cell>
          <cell r="D3392" t="str">
            <v>UN</v>
          </cell>
          <cell r="E3392">
            <v>2806258</v>
          </cell>
          <cell r="F3392" t="str">
            <v>Actualización 2022 -I + MO 2023</v>
          </cell>
          <cell r="G3392">
            <v>2806258</v>
          </cell>
        </row>
        <row r="3393">
          <cell r="B3393">
            <v>12963</v>
          </cell>
          <cell r="C3393" t="str">
            <v>CONSTRUCCIÓN DE LA INTERSECCIÓN A DESNIVEL DE PUENTE ARANDA - REDUCCIÓN EN ACERO D=24" A D=18" CON ESPIGO EN D=24" Y CAMPANA EN D=18", CON REVESTIMIENTO INTERIOR Y RECUBIRMIENTO EXTERIOR EN MORTERO DE CEMENTO. L=0,20M. PRESIÓN DE TRABAJO 150 PSI.</v>
          </cell>
          <cell r="D3393" t="str">
            <v>UN</v>
          </cell>
          <cell r="E3393">
            <v>3568929</v>
          </cell>
          <cell r="F3393" t="str">
            <v>Actualización 2022 -I + MO 2023</v>
          </cell>
          <cell r="G3393">
            <v>3568928</v>
          </cell>
        </row>
        <row r="3394">
          <cell r="B3394">
            <v>12964</v>
          </cell>
          <cell r="C3394" t="str">
            <v>CONSTRUCCIÓN DE LA INTERSECCIÓN A DESNIVEL DE PUENTE ARANDA - NIPLE EN ACERO Ø=27" EXTREMOS BRIDA/CAMPANA, REVESTIMIENTO INTERIOR Y RECUBRIMIENTO EXTERIOR EN MORTERO DE CEMENTO, CON SALIDA TANGENCIAL PARA PURGA 6" L= 2500mm. SUMINISTRO E INSTALACIÓN. PRESIÓN DE TRABAJO 150 PSI.</v>
          </cell>
          <cell r="D3394" t="str">
            <v>UN</v>
          </cell>
          <cell r="E3394">
            <v>9819642</v>
          </cell>
          <cell r="F3394" t="str">
            <v>Actualización 2022 -I + MO 2023</v>
          </cell>
          <cell r="G3394">
            <v>9819640</v>
          </cell>
        </row>
        <row r="3395">
          <cell r="B3395">
            <v>12965</v>
          </cell>
          <cell r="C3395" t="str">
            <v>CONSTRUCCIÓN DE LA INTERSECCIÓN A DESNIVEL DE PUENTE ARANDA - NIPLE EN ACERO Ø=36" EXTREMOS ESPIGO/CAMPANA, REVESTIMIENTO INTERIOR Y RECUBRIMIENTO EXTERIOR EN MORTERO DE CEMENTO, CON SALIDA PARA PITOMETRO 2" L= 3000mm. SUMINISTRO E INSTALACIÓN. PRESIÓN DE TRABAJO 150 PSI.</v>
          </cell>
          <cell r="D3395" t="str">
            <v>UN</v>
          </cell>
          <cell r="E3395">
            <v>10568628</v>
          </cell>
          <cell r="F3395" t="str">
            <v>Actualización 2022 -I + MO 2023</v>
          </cell>
          <cell r="G3395">
            <v>10568624</v>
          </cell>
        </row>
        <row r="3396">
          <cell r="B3396">
            <v>12966</v>
          </cell>
          <cell r="C3396" t="str">
            <v>CONSTRUCCIÓN DE LA INTERSECCIÓN A DESNIVEL DE PUENTE ARANDA - REDUCCIÓN EN ACERO D=36" A D=30" CON ESPIGO EN D=36" Y CAMPANA EN D=30", CON REVESTIMIENTO INTERIOR Y RECUBIRMIENTO EXTERIOR EN MORTERO DE CEMENTO. L=0,20M. PRESIÓN DE TRABAJO 150 PSI.</v>
          </cell>
          <cell r="D3396" t="str">
            <v>UN</v>
          </cell>
          <cell r="E3396">
            <v>5584670</v>
          </cell>
          <cell r="F3396" t="str">
            <v>Actualización 2022 -I + MO 2023</v>
          </cell>
          <cell r="G3396">
            <v>5584668</v>
          </cell>
        </row>
        <row r="3397">
          <cell r="B3397">
            <v>12967</v>
          </cell>
          <cell r="C3397" t="str">
            <v>CONSTRUCCIÓN DE LA INTERSECCIÓN A DESNIVEL DE PUENTE ARANDA - CODO 42" WSP ENTRE 5° Y 22.5° WSP ACERO CARBON NORMA AWWA C200 150 PSI, CON RECUBRIMIENTO SEGÚN NORMA AWWA C205, EXTREMO ESPIGO, CAMPANA. (Incluye suministro e instalación)</v>
          </cell>
          <cell r="D3397" t="str">
            <v>UN</v>
          </cell>
          <cell r="E3397">
            <v>7153090</v>
          </cell>
          <cell r="F3397" t="str">
            <v>Actualización 2022 -I + MO 2023</v>
          </cell>
          <cell r="G3397">
            <v>7153088</v>
          </cell>
        </row>
        <row r="3398">
          <cell r="B3398">
            <v>12968</v>
          </cell>
          <cell r="C3398" t="str">
            <v>CONSTRUCCIÓN DE LA INTERSECCIÓN A DESNIVEL DE PUENTE ARANDA - CODO HD JUNTA HIDRÁULICA PARA PVC 45ºX6"</v>
          </cell>
          <cell r="D3398" t="str">
            <v>UN</v>
          </cell>
          <cell r="E3398">
            <v>504560</v>
          </cell>
          <cell r="F3398" t="str">
            <v>Actualización 2022 -I + MO 2023</v>
          </cell>
          <cell r="G3398">
            <v>504560</v>
          </cell>
        </row>
        <row r="3399">
          <cell r="B3399">
            <v>12969</v>
          </cell>
          <cell r="C3399" t="str">
            <v>CONSTRUCCIÓN DE LA INTERSECCIÓN A DESNIVEL DE PUENTE ARANDA - UNIÓN DE DESMONTAJE RÍGIDA D=36" CLASE 150</v>
          </cell>
          <cell r="D3399" t="str">
            <v>UN</v>
          </cell>
          <cell r="E3399">
            <v>12129849</v>
          </cell>
          <cell r="F3399" t="str">
            <v>Actualización 2022 -I + MO 2023</v>
          </cell>
          <cell r="G3399">
            <v>12129848</v>
          </cell>
        </row>
        <row r="3400">
          <cell r="B3400">
            <v>12970</v>
          </cell>
          <cell r="C3400" t="str">
            <v>CONSTRUCCIÓN DE LA INTERSECCIÓN A DESNIVEL DE PUENTE ARANDA - VÁLVULA TIPO MARIPOSA DE Ø 36", ASTM A536, CL 150 #, CON EXTREMOS BRIDADOS ANSI/ASME B16.47</v>
          </cell>
          <cell r="D3400" t="str">
            <v>UN</v>
          </cell>
          <cell r="E3400">
            <v>53506349</v>
          </cell>
          <cell r="F3400" t="str">
            <v>Actualización 2022 -I + MO 2023</v>
          </cell>
          <cell r="G3400">
            <v>53506336</v>
          </cell>
        </row>
        <row r="3401">
          <cell r="B3401">
            <v>12971</v>
          </cell>
          <cell r="C3401" t="str">
            <v>CONSTRUCCIÓN DE LA INTERSECCIÓN A DESNIVEL DE PUENTE ARANDA - ADAPTADOR PVC MACHO ROSCADO D=3/4"</v>
          </cell>
          <cell r="D3401" t="str">
            <v>UN</v>
          </cell>
          <cell r="E3401">
            <v>1050</v>
          </cell>
          <cell r="F3401" t="str">
            <v>Actualización 2022 -I + MO 2023</v>
          </cell>
          <cell r="G3401">
            <v>1050</v>
          </cell>
        </row>
        <row r="3402">
          <cell r="B3402">
            <v>12972</v>
          </cell>
          <cell r="C3402" t="str">
            <v>CONSTRUCCIÓN DE LA INTERSECCIÓN A DESNIVEL DE PUENTE ARANDA - REGISTRO DE CORTE 1"</v>
          </cell>
          <cell r="D3402" t="str">
            <v>UN</v>
          </cell>
          <cell r="E3402">
            <v>112327</v>
          </cell>
          <cell r="F3402" t="str">
            <v>Actualización 2022 -I + MO 2023</v>
          </cell>
          <cell r="G3402">
            <v>112327</v>
          </cell>
        </row>
        <row r="3403">
          <cell r="B3403">
            <v>12973</v>
          </cell>
          <cell r="C3403" t="str">
            <v>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v>
          </cell>
          <cell r="D3403" t="str">
            <v>UN</v>
          </cell>
          <cell r="E3403">
            <v>11907735</v>
          </cell>
          <cell r="F3403" t="str">
            <v>Actualización 2022 -I + MO 2023</v>
          </cell>
          <cell r="G3403">
            <v>11907728</v>
          </cell>
        </row>
        <row r="3404">
          <cell r="B3404">
            <v>12974</v>
          </cell>
          <cell r="C3404" t="str">
            <v>CONSTRUCCIÓN DE LA INTERSECCIÓN A DESNIVEL DE PUENTE ARANDA - Reducción en Acero φ 45" x φ 36" con Campana φ 45" y Espigo φ 36" con revestimientos interior y Exterior en Mortero de Cemento. L=1,05m. Presión de Trabajo = 150 PSI</v>
          </cell>
          <cell r="D3404" t="str">
            <v>UN</v>
          </cell>
          <cell r="E3404">
            <v>6885340</v>
          </cell>
          <cell r="F3404" t="str">
            <v>Actualización 2022 -I + MO 2023</v>
          </cell>
          <cell r="G3404">
            <v>6885340</v>
          </cell>
        </row>
        <row r="3405">
          <cell r="B3405">
            <v>12975</v>
          </cell>
          <cell r="C3405" t="str">
            <v>CONSTRUCCIÓN DE LA INTERSECCIÓN A DESNIVEL DE PUENTE ARANDA - NIPLE EN ACERO Ø=36" EXTREMOS ESPIGO/CAMPANA, REVESTIMIENTO INTERIOR Y RECUBRIMIENTO EXTERIOR EN MORTERO DE CEMENTO, CON SALIDA BRIDADA (ANSI B16.5) PARA VENTOSA 6" PRESIÓN DE DISEÑO 150 PSI</v>
          </cell>
          <cell r="D3405" t="str">
            <v>UN</v>
          </cell>
          <cell r="E3405">
            <v>4715970</v>
          </cell>
          <cell r="F3405" t="str">
            <v>Actualización 2022 -I + MO 2023</v>
          </cell>
          <cell r="G3405">
            <v>4715968</v>
          </cell>
        </row>
        <row r="3406">
          <cell r="B3406">
            <v>12976</v>
          </cell>
          <cell r="C3406" t="str">
            <v>CONSTRUCCIÓN DE LA INTERSECCIÓN A DESNIVEL DE PUENTE ARANDA - NIPLE EN ACERO Ø=18" EXTREMOS ESPIGO/CAMPANA, REVESTIMIENTO INTERIOR Y RECUBRIMIENTO EXTERIOR EN MORTERO DE CEMENTO, CON SALIDA BRIDADA SEGÚN ANSI B16.5 PARA VENTOSA 3". PRESIÓN DE DISEÑO 150 PSI</v>
          </cell>
          <cell r="D3406" t="str">
            <v>UN</v>
          </cell>
          <cell r="E3406">
            <v>2329425</v>
          </cell>
          <cell r="F3406" t="str">
            <v>Actualización 2022 -I + MO 2023</v>
          </cell>
          <cell r="G3406">
            <v>2329424</v>
          </cell>
        </row>
        <row r="3407">
          <cell r="B3407">
            <v>12977</v>
          </cell>
          <cell r="C3407" t="str">
            <v>CONSTRUCCIÓN DE LA INTERSECCIÓN A DESNIVEL DE PUENTE ARANDA - Cinturón de Cierre en Acero φ 42". Presión de Trabajo 150 psi. Revestido con Pintura Anticorrosiva. Suministrado suelto para ser instalado en Obra por otros. L=0,30m. Fabricado a partir de Lámina ASTM A 36</v>
          </cell>
          <cell r="D3407" t="str">
            <v>UN</v>
          </cell>
          <cell r="E3407">
            <v>950096</v>
          </cell>
          <cell r="F3407" t="str">
            <v>Actualización 2022 -I + MO 2023</v>
          </cell>
          <cell r="G3407">
            <v>950096</v>
          </cell>
        </row>
        <row r="3408">
          <cell r="B3408">
            <v>12978</v>
          </cell>
          <cell r="C3408" t="str">
            <v>CONSTRUCCIÓN DE LA INTERSECCIÓN A DESNIVEL DE PUENTE ARANDA - Cinturón de Cierre en Acero φ 30". Presión de Trabajo 150 psi. Revestido con Pintura Anticorrosiva. Suministrado suelto para ser instalado en Obra por otros. L=0,30m. Fabricado a partir de Lámina ASTM A 36</v>
          </cell>
          <cell r="D3408" t="str">
            <v>UN</v>
          </cell>
          <cell r="E3408">
            <v>686749</v>
          </cell>
          <cell r="F3408" t="str">
            <v>Actualización 2022 -I + MO 2023</v>
          </cell>
          <cell r="G3408">
            <v>686749</v>
          </cell>
        </row>
        <row r="3409">
          <cell r="B3409">
            <v>12979</v>
          </cell>
          <cell r="C3409" t="str">
            <v>CONSTRUCCIÓN DE LA INTERSECCIÓN A DESNIVEL DE PUENTE ARANDA - Cinturón de Cierre en Acero φ 20". Presión de Trabajo 150. Revestido con Pintura Anticorrosiva. Suministrado suelto para ser instalado en Obra por otros. L=0,30m. Fabricado a partir de Lámina ASTM A 36</v>
          </cell>
          <cell r="D3409" t="str">
            <v>UN</v>
          </cell>
          <cell r="E3409">
            <v>510986</v>
          </cell>
          <cell r="F3409" t="str">
            <v>Actualización 2022 -I + MO 2023</v>
          </cell>
          <cell r="G3409">
            <v>510986</v>
          </cell>
        </row>
        <row r="3410">
          <cell r="B3410">
            <v>12980</v>
          </cell>
          <cell r="C3410" t="str">
            <v>CONSTRUCCIÓN DE LA INTERSECCIÓN A DESNIVEL DE PUENTE ARANDA - NIPLE EN ACERO Ø=30" EXTREMOS ESPIGO/CAMPANA, REVESTIMIENTO INTERIOR Y EXTERIOR EN MORTERO DE CEMENTO, CON SALIDA BRIDADA SEGÚN ANSI B16.5 PARA VENTOSA 6". PRESIÓN DE DISEÑO 350 PSI</v>
          </cell>
          <cell r="D3410" t="str">
            <v>UN</v>
          </cell>
          <cell r="E3410">
            <v>4163810</v>
          </cell>
          <cell r="F3410" t="str">
            <v>Actualización 2022 -I + MO 2023</v>
          </cell>
          <cell r="G3410">
            <v>4163810</v>
          </cell>
        </row>
        <row r="3411">
          <cell r="B3411">
            <v>12981</v>
          </cell>
          <cell r="C3411" t="str">
            <v>CONSTRUCCIÓN DE LA INTERSECCIÓN A DESNIVEL DE PUENTE ARANDA - CODO HD EXTREMO JUNTA HIDRÁULICA PARA PVC 45ºX12"</v>
          </cell>
          <cell r="D3411" t="str">
            <v>UN</v>
          </cell>
          <cell r="E3411">
            <v>2033710</v>
          </cell>
          <cell r="F3411" t="str">
            <v>Actualización 2022 -I + MO 2023</v>
          </cell>
          <cell r="G3411">
            <v>2033710</v>
          </cell>
        </row>
        <row r="3412">
          <cell r="B3412">
            <v>12982</v>
          </cell>
          <cell r="C3412" t="str">
            <v>CONSTRUCCIÓN DE LA INTERSECCIÓN A DESNIVEL DE PUENTE ARANDA - CODO HD EXTREMO JUNTA HIDRÁULICA PARA PVC 22.5ºX12"</v>
          </cell>
          <cell r="D3412" t="str">
            <v>UN</v>
          </cell>
          <cell r="E3412">
            <v>1980160</v>
          </cell>
          <cell r="F3412" t="str">
            <v>Actualización 2022 -I + MO 2023</v>
          </cell>
          <cell r="G3412">
            <v>1980160</v>
          </cell>
        </row>
        <row r="3413">
          <cell r="B3413">
            <v>12983</v>
          </cell>
          <cell r="C3413" t="str">
            <v>CONSTRUCCIÓN DE LA INTERSECCIÓN A DESNIVEL DE PUENTE ARANDA - CODO HD EXTREMO JUNTA HIDRÁULICA PARA PVC 90ºX4"</v>
          </cell>
          <cell r="D3413" t="str">
            <v>UN</v>
          </cell>
          <cell r="E3413">
            <v>320110</v>
          </cell>
          <cell r="F3413" t="str">
            <v>Actualización 2022 -I + MO 2023</v>
          </cell>
          <cell r="G3413">
            <v>320110</v>
          </cell>
        </row>
        <row r="3414">
          <cell r="B3414">
            <v>12984</v>
          </cell>
          <cell r="C3414" t="str">
            <v>CONSTRUCCIÓN DE LA INTERSECCIÓN A DESNIVEL DE PUENTE ARANDA - CODO HD EXTREMO JUNTA HIDRÁULICA PARA PVC 90ºX12"</v>
          </cell>
          <cell r="D3414" t="str">
            <v>UN</v>
          </cell>
          <cell r="E3414">
            <v>2193170</v>
          </cell>
          <cell r="F3414" t="str">
            <v>Actualización 2022 -I + MO 2023</v>
          </cell>
          <cell r="G3414">
            <v>2193170</v>
          </cell>
        </row>
        <row r="3415">
          <cell r="B3415">
            <v>12985</v>
          </cell>
          <cell r="C3415" t="str">
            <v>CONSTRUCCIÓN DE LA INTERSECCIÓN A DESNIVEL DE PUENTE ARANDA - CODO HD EXTREMO JUNTA HIDRÁULICA PARA PVC 45ºX4"</v>
          </cell>
          <cell r="D3415" t="str">
            <v>UN</v>
          </cell>
          <cell r="E3415">
            <v>232050</v>
          </cell>
          <cell r="F3415" t="str">
            <v>Actualización 2022 -I + MO 2023</v>
          </cell>
          <cell r="G3415">
            <v>232050</v>
          </cell>
        </row>
        <row r="3416">
          <cell r="B3416">
            <v>12986</v>
          </cell>
          <cell r="C3416" t="str">
            <v>CONSTRUCCIÓN DE LA INTERSECCIÓN A DESNIVEL DE PUENTE ARANDA - CODO HD EXTREMO JUNTA HIDRÁULICA PARA PVC 90ºX6"</v>
          </cell>
          <cell r="D3416" t="str">
            <v>UN</v>
          </cell>
          <cell r="E3416">
            <v>584290</v>
          </cell>
          <cell r="F3416" t="str">
            <v>Actualización 2022 -I + MO 2023</v>
          </cell>
          <cell r="G3416">
            <v>584290</v>
          </cell>
        </row>
        <row r="3417">
          <cell r="B3417">
            <v>12987</v>
          </cell>
          <cell r="C3417" t="str">
            <v>CONSTRUCCIÓN DE LA INTERSECCIÓN A DESNIVEL DE PUENTE ARANDA - CODO HD JUNTA HIDRAULICA PARA PVC 11.25º X 12"</v>
          </cell>
          <cell r="D3417" t="str">
            <v>UN</v>
          </cell>
          <cell r="E3417">
            <v>1750490</v>
          </cell>
          <cell r="F3417" t="str">
            <v>Actualización 2022 -I + MO 2023</v>
          </cell>
          <cell r="G3417">
            <v>1750490</v>
          </cell>
        </row>
        <row r="3418">
          <cell r="B3418">
            <v>12988</v>
          </cell>
          <cell r="C3418" t="str">
            <v>CONSTRUCCIÓN DE LA INTERSECCIÓN A DESNIVEL DE PUENTE ARANDA - VÁLVULA COMPUERTA ELÁSTICA VÁSTAGO NO ASCENDENTE EXTREMO JUNTA HIDRÁULICA D=8"</v>
          </cell>
          <cell r="D3418" t="str">
            <v>UN</v>
          </cell>
          <cell r="E3418">
            <v>2651320</v>
          </cell>
          <cell r="F3418" t="str">
            <v>Actualización 2022 -I + MO 2023</v>
          </cell>
          <cell r="G3418">
            <v>2651320</v>
          </cell>
        </row>
        <row r="3419">
          <cell r="B3419">
            <v>12989</v>
          </cell>
          <cell r="C3419" t="str">
            <v>CONSTRUCCIÓN DE LA INTERSECCIÓN A DESNIVEL DE PUENTE ARANDA - VÁLVULA COMPUERTA ELÁSTICA VÁSTAGO NO ASCENDENTE EXTREMO JUNTA HIDRÁULICA D=12"</v>
          </cell>
          <cell r="D3419" t="str">
            <v>UN</v>
          </cell>
          <cell r="E3419">
            <v>6185620</v>
          </cell>
          <cell r="F3419" t="str">
            <v>Actualización 2022 -I + MO 2023</v>
          </cell>
          <cell r="G3419">
            <v>6185620</v>
          </cell>
        </row>
        <row r="3420">
          <cell r="B3420">
            <v>12990</v>
          </cell>
          <cell r="C3420" t="str">
            <v>CONSTRUCCIÓN DE LA INTERSECCIÓN A DESNIVEL DE PUENTE ARANDA - TEE EN ACERO Ø 16" x 12" CON EXTREMOS ESPIGO/CAMPANA Y BRIDA EN LA DERIVACIÓN (A)</v>
          </cell>
          <cell r="D3420" t="str">
            <v>UN</v>
          </cell>
          <cell r="E3420">
            <v>3079720</v>
          </cell>
          <cell r="F3420" t="str">
            <v>Actualización 2022 -I + MO 2023</v>
          </cell>
          <cell r="G3420">
            <v>3079720</v>
          </cell>
        </row>
        <row r="3421">
          <cell r="B3421">
            <v>12991</v>
          </cell>
          <cell r="C3421" t="str">
            <v>CONSTRUCCIÓN DE LA INTERSECCIÓN A DESNIVEL DE PUENTE ARANDA - VÁLVULA CHEQUE DE 4" (A) (150 PSI)</v>
          </cell>
          <cell r="D3421" t="str">
            <v>UN</v>
          </cell>
          <cell r="E3421">
            <v>861882</v>
          </cell>
          <cell r="F3421" t="str">
            <v>Actualización 2022 -I + MO 2023</v>
          </cell>
          <cell r="G3421">
            <v>861882</v>
          </cell>
        </row>
        <row r="3422">
          <cell r="B3422">
            <v>12992</v>
          </cell>
          <cell r="C3422" t="str">
            <v>CONSTRUCCIÓN DE LA INTERSECCIÓN A DESNIVEL DE PUENTE ARANDA - CODO EN ACERO D=24" CON REVEST. INTER. Y EXT. EN MORTERO DE CEMENTO. ENTRE 22 1/2° Y 45° L=0.80M X 0.80M. INCLUYE JUNTA ESPIGO-CAMPANA CON EMPAQUES DE CAUCHO</v>
          </cell>
          <cell r="D3422" t="str">
            <v>UN</v>
          </cell>
          <cell r="E3422">
            <v>4759286</v>
          </cell>
          <cell r="F3422" t="str">
            <v>Actualización 2022 -I + MO 2023</v>
          </cell>
          <cell r="G3422">
            <v>4759284</v>
          </cell>
        </row>
        <row r="3423">
          <cell r="B3423">
            <v>12993</v>
          </cell>
          <cell r="C3423" t="str">
            <v>CONSTRUCCIÓN DE LA INTERSECCIÓN A DESNIVEL DE PUENTE ARANDA - CODO EN ACERO Ø=24" ENTRE 67 1/2° Y 90° JUNTA ESPIGO Y CAMPANA, CON EMPAQUE DE CAUCHO, CON REVEST.INT. Y RECUBR. EXT. EN MORTERO DE CEMENTO. L= 1.75m x 1.75m PRESIÓN DE TRABAJO 150PSI.</v>
          </cell>
          <cell r="D3423" t="str">
            <v>UN</v>
          </cell>
          <cell r="E3423">
            <v>8257172</v>
          </cell>
          <cell r="F3423" t="str">
            <v>Actualización 2022 -I + MO 2023</v>
          </cell>
          <cell r="G3423">
            <v>8257172</v>
          </cell>
        </row>
        <row r="3424">
          <cell r="B3424">
            <v>12994</v>
          </cell>
          <cell r="C3424" t="str">
            <v>CONSTRUCCIÓN DE LA INTERSECCIÓN A DESNIVEL DE PUENTE ARANDA - BRIDA FLANGLES SLIP-ON ACERO CARBÓN 150 D= 24"</v>
          </cell>
          <cell r="D3424" t="str">
            <v>UN</v>
          </cell>
          <cell r="E3424">
            <v>1730260</v>
          </cell>
          <cell r="F3424" t="str">
            <v>Actualización 2022 -I + MO 2023</v>
          </cell>
          <cell r="G3424">
            <v>1730260</v>
          </cell>
        </row>
        <row r="3425">
          <cell r="B3425">
            <v>12995</v>
          </cell>
          <cell r="C3425" t="str">
            <v>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v>
          </cell>
          <cell r="D3425" t="str">
            <v>ML</v>
          </cell>
          <cell r="E3425">
            <v>1300789</v>
          </cell>
          <cell r="F3425" t="str">
            <v>Actualización 2022 -I + MO 2023</v>
          </cell>
          <cell r="G3425">
            <v>1300789</v>
          </cell>
        </row>
        <row r="3426">
          <cell r="B3426">
            <v>12996</v>
          </cell>
          <cell r="C3426" t="str">
            <v>CONSTRUCCIÓN DE LA INTERSECCIÓN A DESNIVEL DE PUENTE ARANDA - TUBO EN ACERO F 18" CON UNIONES ESPIGO / CAMPANA CON EMPAQUE DE CAUCHO, CON REVESTIMIENTO INTERIOR Y RECUBRIMIENTO EXTERIOR EN MORTERO DE CEMENTO. FABRICADO DE CONFORMIDAD CON LA NORMA AWWA C 200 A PA</v>
          </cell>
          <cell r="D3426" t="str">
            <v>ML</v>
          </cell>
          <cell r="E3426">
            <v>871199</v>
          </cell>
          <cell r="F3426" t="str">
            <v>Actualización 2022 -I + MO 2023</v>
          </cell>
          <cell r="G3426">
            <v>871199</v>
          </cell>
        </row>
        <row r="3427">
          <cell r="B3427">
            <v>12997</v>
          </cell>
          <cell r="C3427" t="str">
            <v>CONSTRUCCIÓN DE LA INTERSECCIÓN A DESNIVEL DE PUENTE ARANDA - TEE PEAD U. M . 4" X 2"</v>
          </cell>
          <cell r="D3427" t="str">
            <v>UN</v>
          </cell>
          <cell r="E3427">
            <v>98436</v>
          </cell>
          <cell r="F3427" t="str">
            <v>Actualización 2022 -I + MO 2023</v>
          </cell>
          <cell r="G3427">
            <v>98436</v>
          </cell>
        </row>
        <row r="3428">
          <cell r="B3428">
            <v>12998</v>
          </cell>
          <cell r="C3428" t="str">
            <v>CONSTRUCCIÓN DE LA INTERSECCIÓN A DESNIVEL DE PUENTE ARANDA - NIPLE EN ACERO Ø=36" EXTREMOS ESPIGO/BRIDA, CON REVESTIMIENTO INTERIOR Y RECUBRIMIENTO EXTERIOR EN MORTERO CEMENTO, L=2000mm CON SALIDA PARA VENTOSA Ø4" Y BY-PASS Ø4" SUMINISTRO Y TRANSPORTE</v>
          </cell>
          <cell r="D3428" t="str">
            <v>UN</v>
          </cell>
          <cell r="E3428">
            <v>8935710</v>
          </cell>
          <cell r="F3428" t="str">
            <v>Actualización 2022 -I + MO 2023</v>
          </cell>
          <cell r="G3428">
            <v>8935704</v>
          </cell>
        </row>
        <row r="3429">
          <cell r="B3429">
            <v>12999</v>
          </cell>
          <cell r="C3429" t="str">
            <v>CONSTRUCCIÓN DE LA INTERSECCIÓN A DESNIVEL DE PUENTE ARANDA - CODO EN ACERO D=30"  ENTRE 5° Y 22 1/2°, JUNTA ESPIGO CAMPANA CON EMPAQUE DE CAUHO, CON REVESTIMIENTO INTERIOR Y EXTERIOR EN MORTERO DE CEMENTO. L=0.45M X 0.45M. PRESIÓN DE TRABAJO 150 PSI. SUMINISTRO</v>
          </cell>
          <cell r="D3429" t="str">
            <v>UN</v>
          </cell>
          <cell r="E3429">
            <v>4564602</v>
          </cell>
          <cell r="F3429" t="str">
            <v>Actualización 2022 -I + MO 2023</v>
          </cell>
          <cell r="G3429">
            <v>4564600</v>
          </cell>
        </row>
        <row r="3430">
          <cell r="B3430">
            <v>13000</v>
          </cell>
          <cell r="C3430" t="str">
            <v xml:space="preserve">CONSTRUCCIÓN DE LA INTERSECCIÓN A DESNIVEL DE PUENTE ARANDA - CEMENTO ASFÁLTICO 60-70 </v>
          </cell>
          <cell r="D3430" t="str">
            <v>KG</v>
          </cell>
          <cell r="E3430">
            <v>1753</v>
          </cell>
          <cell r="F3430" t="str">
            <v>Actualización 2022 -I + MO 2023</v>
          </cell>
          <cell r="G3430">
            <v>1753</v>
          </cell>
        </row>
        <row r="3431">
          <cell r="B3431">
            <v>13001</v>
          </cell>
          <cell r="C3431" t="str">
            <v>CONSTRUCCIÓN DE LA INTERSECCIÓN A DESNIVEL DE PUENTE ARANDA - APOYO ELASTOMÉRICO SLIDE-FLON 60x70x7,5 DESLIZANTE.</v>
          </cell>
          <cell r="D3431" t="str">
            <v>UN</v>
          </cell>
          <cell r="E3431">
            <v>7979250</v>
          </cell>
          <cell r="F3431" t="str">
            <v>Actualización 2022 -I + MO 2023</v>
          </cell>
          <cell r="G3431">
            <v>7979248</v>
          </cell>
        </row>
        <row r="3432">
          <cell r="B3432">
            <v>13002</v>
          </cell>
          <cell r="C3432" t="str">
            <v>CONSTRUCCIÓN DE LA INTERSECCIÓN A DESNIVEL DE PUENTE ARANDA - JUNTA DE DILATACIÓN 330 MOVIMIENTO 330mm+/-165mm MODULOS 1.22 m</v>
          </cell>
          <cell r="D3432" t="str">
            <v>ML</v>
          </cell>
          <cell r="E3432">
            <v>7140000</v>
          </cell>
          <cell r="F3432" t="str">
            <v>Actualización 2022 -I + MO 2023</v>
          </cell>
          <cell r="G3432">
            <v>7140000</v>
          </cell>
        </row>
        <row r="3433">
          <cell r="B3433">
            <v>13003</v>
          </cell>
          <cell r="C3433" t="str">
            <v>CONSTRUCCIÓN DE LA INTERSECCIÓN A DESNIVEL DE PUENTE ARANDA - TRANSPORTE DE EQUIPOS PARA PRUEBA DE CARGA ESTÁTICA POR VIAJE DIURNO SIN ESCOLTA (En la Avenida La Sirena (AC 153 desde Kr 9 a Kr 19)</v>
          </cell>
          <cell r="D3433" t="str">
            <v>VIAJE</v>
          </cell>
          <cell r="E3433">
            <v>2161459</v>
          </cell>
          <cell r="F3433" t="str">
            <v>Actualización 2022 -I + MO 2023</v>
          </cell>
          <cell r="G3433">
            <v>2161458</v>
          </cell>
        </row>
        <row r="3434">
          <cell r="B3434">
            <v>13004</v>
          </cell>
          <cell r="C3434" t="str">
            <v>CONSTRUCCIÓN DE LA INTERSECCIÓN A DESNIVEL DE PUENTE ARANDA - PRUEBA DE CARGA ESTÁTICA PARA PUENTE VEHICULAR - Con superestructura en concreto. UBICADO EN LA AVENIDA LA SIRENA</v>
          </cell>
          <cell r="D3434" t="str">
            <v>UN</v>
          </cell>
          <cell r="E3434">
            <v>22765246</v>
          </cell>
          <cell r="F3434" t="str">
            <v>Actualización 2022 -I + MO 2023</v>
          </cell>
          <cell r="G3434">
            <v>22765232</v>
          </cell>
        </row>
        <row r="3435">
          <cell r="B3435">
            <v>13005</v>
          </cell>
          <cell r="C3435" t="str">
            <v>ESTUDIOS Y DISEÑOS PARA SITIOS INESTABLES EN BOGOTÁ D.C - BIOROLL TIPO FILTER DRENCH ØPROM= 20CM. INCLUYE GEOCABLE PARA SUJECIÓN</v>
          </cell>
          <cell r="D3435" t="str">
            <v>ML</v>
          </cell>
          <cell r="E3435">
            <v>19040</v>
          </cell>
          <cell r="F3435" t="str">
            <v>Actualización 2022 -I + MO 2023</v>
          </cell>
          <cell r="G3435">
            <v>19040</v>
          </cell>
        </row>
        <row r="3436">
          <cell r="B3436">
            <v>13006</v>
          </cell>
          <cell r="C3436" t="str">
            <v>ESTUDIOS Y DISEÑOS PARA SITIOS INESTABLES EN BOGOTÁ D.C - GUADUA NATURAL SELECCIONADA LONGITUD DE 6.00 m DIÁMETRO ENTRE 8 A 15 cm, CONICIDAD - CURVATURA INTERIOR A 6 cm. Incluye suministro)</v>
          </cell>
          <cell r="D3436" t="str">
            <v>UN</v>
          </cell>
          <cell r="E3436">
            <v>17444</v>
          </cell>
          <cell r="F3436" t="str">
            <v>Actualización 2022 -I + MO 2023</v>
          </cell>
          <cell r="G3436">
            <v>17444</v>
          </cell>
        </row>
        <row r="3437">
          <cell r="B3437">
            <v>13007</v>
          </cell>
          <cell r="C3437" t="str">
            <v>ESTUDIOS Y DISEÑOS PARA SITIOS INESTABLES EN BOGOTÁ D.C - GEOCABLE</v>
          </cell>
          <cell r="D3437" t="str">
            <v>ML</v>
          </cell>
          <cell r="E3437">
            <v>286</v>
          </cell>
          <cell r="F3437" t="str">
            <v>Actualización 2022 -I + MO 2023</v>
          </cell>
          <cell r="G3437">
            <v>286</v>
          </cell>
        </row>
        <row r="3438">
          <cell r="B3438">
            <v>13008</v>
          </cell>
          <cell r="C3438" t="str">
            <v>ESTUDIOS Y DISEÑOS PARA SITIOS INESTABLES EN BOGOTÁ D.C - GEOBIOMALLA SJ-HB-150 PARA CONTROL DE EROSIÓN EN TALUDES</v>
          </cell>
          <cell r="D3438" t="str">
            <v>M2</v>
          </cell>
          <cell r="E3438">
            <v>77350</v>
          </cell>
          <cell r="F3438" t="str">
            <v>Actualización 2022 -I + MO 2023</v>
          </cell>
          <cell r="G3438">
            <v>77350</v>
          </cell>
        </row>
        <row r="3439">
          <cell r="B3439">
            <v>13009</v>
          </cell>
          <cell r="C3439" t="str">
            <v>ESTUDIOS Y DISEÑOS PARA SITIOS INESTABLES EN BOGOTÁ D.C - BROCA SDS 1 1/4" X 36"</v>
          </cell>
          <cell r="D3439" t="str">
            <v>UN</v>
          </cell>
          <cell r="E3439">
            <v>493000</v>
          </cell>
          <cell r="F3439" t="str">
            <v>Actualización 2022 -I + MO 2023</v>
          </cell>
          <cell r="G3439">
            <v>493000</v>
          </cell>
        </row>
        <row r="3440">
          <cell r="B3440">
            <v>13010</v>
          </cell>
          <cell r="C3440" t="str">
            <v>ESTUDIOS Y DISEÑOS PARA SITIOS INESTABLES EN BOGOTÁ D.C - MALLA ROMBOIDAL SISTEMA TECCO® G45/2, TECCO® SPIKE PLATE P33/40, CLIP DE UNIÓN, SUJETACABLES, ANCLAJES DE CABEZA FLEXIBLE Y CABLE PERIMETRAL O SISTEMA EQUIVALENTE</v>
          </cell>
          <cell r="D3440" t="str">
            <v>M2</v>
          </cell>
          <cell r="E3440">
            <v>242175</v>
          </cell>
          <cell r="F3440" t="str">
            <v>Actualización 2022 -I + MO 2023</v>
          </cell>
          <cell r="G3440">
            <v>242175</v>
          </cell>
        </row>
        <row r="3441">
          <cell r="B3441">
            <v>13011</v>
          </cell>
          <cell r="C3441" t="str">
            <v>ESTUDIOS Y DISEÑOS PARA SITIOS INESTABLES EN BOGOTÁ D.C - MALLA ROMBOIDAL SISTEMA TECCO® G65/3, TECCO® SPIKE PLATE P33/40, CLIP DE UNIÓN, SUJETACABLES, ANCLAJES DE CABEZA FLEXIBLE Y CABLE PERIMETRAL O SISTEMA EQUIVALENTE</v>
          </cell>
          <cell r="D3441" t="str">
            <v>M2</v>
          </cell>
          <cell r="E3441">
            <v>276971</v>
          </cell>
          <cell r="F3441" t="str">
            <v>Actualización 2022 -I + MO 2023</v>
          </cell>
          <cell r="G3441">
            <v>276971</v>
          </cell>
        </row>
        <row r="3442">
          <cell r="B3442">
            <v>13012</v>
          </cell>
          <cell r="C3442" t="str">
            <v>ESTUDIOS Y DISEÑOS PARA SITIOS INESTABLES EN BOGOTÁ D.C - BARRA ROSCADA Ø=28MM, FY= 500N/MM2 (GEWI® PLUS 670/800 28MM  O EQUIVALENTE). INCLUYE ACOPLE GEWI® PLUS 28 MM, TUERCA CALOTA GEWI® PLUS 28 55°MM Y ESPACIADOR PARA BARRA DE 28 MM</v>
          </cell>
          <cell r="D3442" t="str">
            <v>ML</v>
          </cell>
          <cell r="E3442">
            <v>82308</v>
          </cell>
          <cell r="F3442" t="str">
            <v>Actualización 2022 -I + MO 2023</v>
          </cell>
          <cell r="G3442">
            <v>82308</v>
          </cell>
        </row>
        <row r="3443">
          <cell r="B3443">
            <v>13013</v>
          </cell>
          <cell r="C3443" t="str">
            <v>ESTUDIOS Y DISEÑOS PARA SITIOS INESTABLES EN BOGOTÁ D.C - BARRA ROSCADA Ø=18MM, FY= 500N/MM2 (BARRA DYWIDAG 18MM 950/1050). INCLUYE TUERCA HEXAGONAL DYWIDAG 18MM Y ACOPLE DYWIDAG 18MM 950/1050</v>
          </cell>
          <cell r="D3443" t="str">
            <v>ML</v>
          </cell>
          <cell r="E3443">
            <v>50566</v>
          </cell>
          <cell r="F3443" t="str">
            <v>Actualización 2022 -I + MO 2023</v>
          </cell>
          <cell r="G3443">
            <v>50566</v>
          </cell>
        </row>
        <row r="3444">
          <cell r="B3444">
            <v>13014</v>
          </cell>
          <cell r="C3444" t="str">
            <v>ESTUDIOS Y DISEÑOS PARA SITIOS INESTABLES EN BOGOTÁ D.C - TRITURADO 2"</v>
          </cell>
          <cell r="D3444" t="str">
            <v>M3</v>
          </cell>
          <cell r="E3444">
            <v>63000</v>
          </cell>
          <cell r="F3444" t="str">
            <v>Actualización 2022 -I + MO 2023</v>
          </cell>
          <cell r="G3444">
            <v>63000</v>
          </cell>
        </row>
        <row r="3445">
          <cell r="B3445">
            <v>13015</v>
          </cell>
          <cell r="C3445" t="str">
            <v>REFORZAMIENTO ESTRUCTURAL DEL PUENTE VEHICULAR AV. MEDELLÍN (CALLE 80) POR AV. NQS (Cra. 30) EN BOGOTÁ D.C - POLIESTIRENO LÁMINA DE 1,00X1,00X0,05 m, DENSIDAD 35 KG/M3</v>
          </cell>
          <cell r="D3445" t="str">
            <v>M2</v>
          </cell>
          <cell r="E3445">
            <v>55930</v>
          </cell>
          <cell r="F3445" t="str">
            <v>Actualización 2022 -I + MO 2023</v>
          </cell>
          <cell r="G3445">
            <v>55930</v>
          </cell>
        </row>
        <row r="3446">
          <cell r="B3446">
            <v>13016</v>
          </cell>
          <cell r="C3446" t="str">
            <v>REFORZAMIENTO ESTRUCTURAL DEL PUENTE VEHICULAR AV. MEDELLÍN (CALLE 80) POR AV. NQS (Cra. 30) EN BOGOTÁ D.C - NEOPRENO 35x25x5CM, D60 REFORZADO CON TRES PLATINAS 5 MM</v>
          </cell>
          <cell r="D3446" t="str">
            <v>UN</v>
          </cell>
          <cell r="E3446">
            <v>322371</v>
          </cell>
          <cell r="F3446" t="str">
            <v>Actualización 2022 -I + MO 2023</v>
          </cell>
          <cell r="G3446">
            <v>322371</v>
          </cell>
        </row>
        <row r="3447">
          <cell r="B3447">
            <v>13017</v>
          </cell>
          <cell r="C3447" t="str">
            <v>ESTUDIOS Y DISEÑOS PARA SITIOS INESTABLES EN BOGOTÁ D.C -TABLESTACADO METALICO EN ACERO ESTRUCTURAL HR A36</v>
          </cell>
          <cell r="D3447" t="str">
            <v>KG</v>
          </cell>
          <cell r="E3447">
            <v>6127</v>
          </cell>
          <cell r="F3447" t="str">
            <v>Actualización 2022 -I + MO 2023</v>
          </cell>
          <cell r="G3447">
            <v>6127</v>
          </cell>
        </row>
        <row r="3448">
          <cell r="B3448">
            <v>13018</v>
          </cell>
          <cell r="C3448" t="str">
            <v>ESTUDIOS Y DISEÑOS PARA SITIOS INESTABLES EN BOGOTÁ D.C -COSEDORA Y SELLADORA ELECTRICA DE SACOS</v>
          </cell>
          <cell r="D3448" t="str">
            <v>HR</v>
          </cell>
          <cell r="E3448">
            <v>220</v>
          </cell>
          <cell r="F3448" t="str">
            <v>Actualización 2022 -I + MO 2023</v>
          </cell>
          <cell r="G3448">
            <v>220</v>
          </cell>
        </row>
        <row r="3449">
          <cell r="B3449">
            <v>13019</v>
          </cell>
          <cell r="C3449" t="str">
            <v>ESTUDIOS Y DISEÑOS PARA SITIOS INESTABLES EN BOGOTÁ D.C - SISTEMA DE ANCLAJE REFORZADO (INCLUYE PATA DE ANCLA, CABLE DE 1/8" Y PRENSA METÁLICA, CARGA MAXIMA 500KG)</v>
          </cell>
          <cell r="D3449" t="str">
            <v>M2</v>
          </cell>
          <cell r="E3449">
            <v>46053</v>
          </cell>
          <cell r="F3449" t="str">
            <v>Actualización 2022 -I + MO 2023</v>
          </cell>
          <cell r="G3449">
            <v>46053</v>
          </cell>
        </row>
        <row r="3450">
          <cell r="B3450">
            <v>13020</v>
          </cell>
          <cell r="C3450" t="str">
            <v>ESTUDIOS Y DISEÑOS PARA SITIOS INESTABLES EN BOGOTÁ D.C -GEOCABLE</v>
          </cell>
          <cell r="D3450" t="str">
            <v>ML</v>
          </cell>
          <cell r="E3450">
            <v>286</v>
          </cell>
          <cell r="F3450" t="str">
            <v>Actualización 2022 -I + MO 2023</v>
          </cell>
          <cell r="G3450">
            <v>286</v>
          </cell>
        </row>
        <row r="3451">
          <cell r="B3451">
            <v>13021</v>
          </cell>
          <cell r="C3451" t="str">
            <v>ESTUDIOS Y DISEÑOS PARA SITIOS INESTABLES EN BOGOTÁ D.C -GEOBIOMALLA TIPO SJ HAND BAG O SIMILAR CON FINES DE GEOBIOPROTECCION Y REVEGETACION PARA CONTROL DE EROSIÓN Y ESTABILIZACION DE TALUDES</v>
          </cell>
          <cell r="D3451" t="str">
            <v>M2</v>
          </cell>
          <cell r="E3451">
            <v>77350</v>
          </cell>
          <cell r="F3451" t="str">
            <v>Actualización 2022 -I + MO 2023</v>
          </cell>
          <cell r="G3451">
            <v>77350</v>
          </cell>
        </row>
        <row r="3452">
          <cell r="B3452">
            <v>13022</v>
          </cell>
          <cell r="C3452" t="str">
            <v>ESTUDIOS Y DISEÑOS PARA SITIOS INESTABLES EN BOGOTÁ D.C -BROCA SDS 1 1/4" X 36"</v>
          </cell>
          <cell r="D3452" t="str">
            <v>UN</v>
          </cell>
          <cell r="E3452">
            <v>493000</v>
          </cell>
          <cell r="F3452" t="str">
            <v>Actualización 2022 -I + MO 2023</v>
          </cell>
          <cell r="G3452">
            <v>493000</v>
          </cell>
        </row>
        <row r="3453">
          <cell r="B3453">
            <v>13023</v>
          </cell>
          <cell r="C3453" t="str">
            <v>REFORZAMIENTO ESTRUCTURAL DEL PUENTE VEHICULAR AV. MEDELLÍN (CALLE 80) POR AV. NQS (Cra. 30) EN BOGOTÁ D.C - JUNTA ELASTOMÉRICA MOVIMIENTO 50 MM +/- 25 MM (INCLUYE SUMINISTRO E INSTALACIÓN Y TODOS LOS COSTOS DE SUMINISTRO E INSTALACIÓN DE MATERIAL PARA ANCLAJE)</v>
          </cell>
          <cell r="D3453" t="str">
            <v>ML</v>
          </cell>
          <cell r="E3453">
            <v>1809212</v>
          </cell>
          <cell r="F3453" t="str">
            <v>Actualización 2022 -I + MO 2023</v>
          </cell>
          <cell r="G3453">
            <v>1809212</v>
          </cell>
        </row>
        <row r="3454">
          <cell r="B3454">
            <v>13024</v>
          </cell>
          <cell r="C3454" t="str">
            <v>REFORZAMIENTO ESTRUCTURAL DEL PUENTE VEHICULAR AV. MEDELLÍN (CALLE 80) POR AV. NQS (Cra. 30) EN BOGOTÁ D.C - CONSTRUCCIÓN DE MICROPILOTES, D=0,30M, L=21M, INYECCIÓN F´C=21 MPA. INCLUYE PERFORACIÓN E INYECCIÓN. CEMENTO SUMINISTRADO POR EL CLIENTE</v>
          </cell>
          <cell r="D3454" t="str">
            <v>ML</v>
          </cell>
          <cell r="E3454">
            <v>186075</v>
          </cell>
          <cell r="F3454" t="str">
            <v>Actualización 2022 -I + MO 2023</v>
          </cell>
          <cell r="G3454">
            <v>186075</v>
          </cell>
        </row>
        <row r="3455">
          <cell r="B3455">
            <v>13025</v>
          </cell>
          <cell r="C3455" t="str">
            <v>REFORZAMIENTO ESTRUCTURAL DEL PUENTE VEHICULAR AV. MEDELLÍN (CALLE 80) POR AV. NQS (Cra. 30) EN BOGOTÁ D.C - INCLINÓMETRO BIDIRECCIONAL, INCLUYE: ACONDICIONAMIENTO DE TERRENO PARA INSTALACIÓN DE TUBERÍA ABS PARA INCLINÓMETRO VERTICAL + FIJACIÓN DE DATUM INFERIOR + ACOPLE DE SECCIONES DE ABS + LECHADA DE FIJACIÓN + PRUEBA DE CONTINUIDAD DE GUIAS DE INCLINÓMETRO + PERFORACIÓN MECÁNICA + TUBERÍA ABS PARA INCLINÓMETRO + OBRA DE ARTE PROTECCIÓN DE LA BOCA DEL TUBO DEL INCLINÓMETRO</v>
          </cell>
          <cell r="D3455" t="str">
            <v>UN</v>
          </cell>
          <cell r="E3455">
            <v>8076000</v>
          </cell>
          <cell r="F3455" t="str">
            <v>Actualización 2022 -I + MO 2023</v>
          </cell>
          <cell r="G3455">
            <v>8076000</v>
          </cell>
        </row>
        <row r="3456">
          <cell r="B3456">
            <v>13026</v>
          </cell>
          <cell r="C3456" t="str">
            <v>REFORZAMIENTO ESTRUCTURAL DEL PUENTE VEHICULAR AV. MEDELLÍN (CALLE 80) POR AV. NQS (Cra. 30) EN BOGOTÁ D.C - CELDA DE PRESIÓN EN CUERDA VIBRANTE, DIÁMETRO 230 MM. TRANSDUCTOR EN CUERDA VIBRANTE, 350 KPA; INCLUYE 10 METROS DE CABLE POR CADA CELDA.</v>
          </cell>
          <cell r="D3456" t="str">
            <v>UN</v>
          </cell>
          <cell r="E3456">
            <v>4970928</v>
          </cell>
          <cell r="F3456" t="str">
            <v>Actualización 2022 -I + MO 2023</v>
          </cell>
          <cell r="G3456">
            <v>4970928</v>
          </cell>
        </row>
        <row r="3457">
          <cell r="B3457">
            <v>13027</v>
          </cell>
          <cell r="C3457" t="str">
            <v>REFORZAMIENTO ESTRUCTURAL DEL PUENTE VEHICULAR AV. MEDELLÍN (CALLE 80) POR AV. NQS (Cra. 30) EN BOGOTÁ D.C - OBRAS DE ARTES CAJAS DE PROTECCIÓN CELDAS DE PRESIÓN Y TUBERÍA DE PROTECCIÓN, INCLUYE CAJA DE PROTECCIÓN, CAJAS DE MEDICIÓN, TUBERÍA, ABRAZADERAS, PERNOS, ETC. INSTALACIÓN DE CELDAS DE PRESIÓN POR EQUIPO TÉCNICO COMPUESTO POR TÉCNICO SÉNIOR, TÉCNICO JUNIOR Y PROFESIONAL HSE.</v>
          </cell>
          <cell r="D3457" t="str">
            <v>UN</v>
          </cell>
          <cell r="E3457">
            <v>4543777</v>
          </cell>
          <cell r="F3457" t="str">
            <v>Actualización 2022 -I + MO 2023</v>
          </cell>
          <cell r="G3457">
            <v>4543776</v>
          </cell>
        </row>
        <row r="3458">
          <cell r="B3458">
            <v>13028</v>
          </cell>
          <cell r="C3458" t="str">
            <v>REFORZAMIENTO ESTRUCTURAL DEL PUENTE VEHICULAR AV. MEDELLÍN (CALLE 80) POR AV. NQS (Cra. 30) EN BOGOTÁ D.C - TRANSPORTE DE EQUIPO Y PERSONAL PARA INSTRUMENTACIÓN REDES MATRICES DE ACUEDUCTO</v>
          </cell>
          <cell r="D3458" t="str">
            <v>GLB</v>
          </cell>
          <cell r="E3458">
            <v>833000</v>
          </cell>
          <cell r="F3458" t="str">
            <v>Actualización 2022 -I + MO 2023</v>
          </cell>
          <cell r="G3458">
            <v>833000</v>
          </cell>
        </row>
        <row r="3459">
          <cell r="B3459">
            <v>13029</v>
          </cell>
          <cell r="C3459" t="str">
            <v>REFORZAMIENTO ESTRUCTURAL DEL PUENTE VEHICULAR AV. MEDELLÍN (CALLE 80) POR AV. NQS (Cra. 30) EN BOGOTÁ D.C -LECTURA E INFORME SEMANAL SOBRE EL MONITOREO EFECTUADO A LAS REDES MATRICES EN ACUEDUCTO PARA CONTROL DE ESFUERZOS EN PROCESOS CONSTRUCTIVOS A REALIZARSE EN ZONAS CERCANAS A DICHAS TUBERÍAS</v>
          </cell>
          <cell r="D3459" t="str">
            <v>UN</v>
          </cell>
          <cell r="E3459">
            <v>604750</v>
          </cell>
          <cell r="F3459" t="str">
            <v>Actualización 2022 -I + MO 2023</v>
          </cell>
          <cell r="G3459">
            <v>604750</v>
          </cell>
        </row>
        <row r="3460">
          <cell r="B3460">
            <v>13030</v>
          </cell>
          <cell r="C3460" t="str">
            <v>REFORZAMIENTO ESTRUCTURAL DEL PUENTE VEHICULAR AV. MEDELLÍN (CALLE 80) POR AV. NQS (Cra. 30) EN BOGOTÁ D.C - IZAJE COMPUTARIZADO POR APOYO DE NEOPRENO, INCLUYE TRANSPORTES, EQUIPOS Y TÉCNICO. NO INCLUYE ESTRUCTURA DE APOYO</v>
          </cell>
          <cell r="D3460" t="str">
            <v>UN</v>
          </cell>
          <cell r="E3460">
            <v>3184542</v>
          </cell>
          <cell r="F3460" t="str">
            <v>Actualización 2022 -I + MO 2023</v>
          </cell>
          <cell r="G3460">
            <v>3184542</v>
          </cell>
        </row>
        <row r="3461">
          <cell r="B3461">
            <v>13031</v>
          </cell>
          <cell r="C3461" t="str">
            <v>REFORZAMIENTO ESTRUCTURAL DEL PUENTE VEHICULAR AV. MEDELLÍN (CALLE 80) POR AV. NQS (Cra. 30) EN BOGOTÁ D.C - PERFORACIÓN E INSTALACIÓN DE TUBERÍA DE 12" EN POLIPROPILENO POR SISTEMA DE PERFORACIÓN HORIZONTAL DIFIGIDA EN TERRENO BLANDO, INCLUYE TUBERÍA, UNIONES POR ELECTRODIFUSIÓN, ACCESORIOS, MANO DE OBRA E INVESTIGACIÓN POR GEORRADAR</v>
          </cell>
          <cell r="D3461" t="str">
            <v>ML</v>
          </cell>
          <cell r="E3461">
            <v>2230763</v>
          </cell>
          <cell r="F3461" t="str">
            <v>Actualización 2022 -I + MO 2023</v>
          </cell>
          <cell r="G3461">
            <v>2230762</v>
          </cell>
        </row>
        <row r="3462">
          <cell r="B3462">
            <v>13032</v>
          </cell>
          <cell r="C3462" t="str">
            <v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v>
          </cell>
          <cell r="D3462" t="str">
            <v>UN</v>
          </cell>
          <cell r="E3462">
            <v>36719794</v>
          </cell>
          <cell r="F3462" t="str">
            <v>Actualización 2022 -I + MO 2023</v>
          </cell>
          <cell r="G3462">
            <v>36719776</v>
          </cell>
        </row>
        <row r="3463">
          <cell r="B3463">
            <v>13033</v>
          </cell>
          <cell r="C3463" t="str">
            <v>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v>
          </cell>
          <cell r="D3463" t="str">
            <v>UN</v>
          </cell>
          <cell r="E3463">
            <v>44710900</v>
          </cell>
          <cell r="F3463" t="str">
            <v>Actualización 2022 -I + MO 2023</v>
          </cell>
          <cell r="G3463">
            <v>44710880</v>
          </cell>
        </row>
        <row r="3464">
          <cell r="B3464">
            <v>13035</v>
          </cell>
          <cell r="C3464" t="str">
            <v>CONSTRUCCIÓN INTERSECCIÓN A DESNIVEL PUENTE ARANDA Y DEMÁS OBRAS COMPLEMENTARIAS TRONCAL CALLE 13 -PUERTA METÁLICA ENTAMBORADA CAL 18 DE 4" INCLUYE PINTURA ELECTROSTÁTICA COLOR GRIS 7014 INCLUYE MARCO BISAGRAS REDONDAS Y CERRADURA. SUMINISTRO E INSTALACIÓN</v>
          </cell>
          <cell r="D3464" t="str">
            <v>UN</v>
          </cell>
          <cell r="E3464">
            <v>1413300</v>
          </cell>
          <cell r="F3464" t="str">
            <v>Actualización 2022 -I + MO 2023</v>
          </cell>
          <cell r="G3464">
            <v>1413300</v>
          </cell>
        </row>
        <row r="3465">
          <cell r="B3465">
            <v>13036</v>
          </cell>
          <cell r="C3465" t="str">
            <v>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v>
          </cell>
          <cell r="D3465" t="str">
            <v>M2</v>
          </cell>
          <cell r="E3465">
            <v>800715</v>
          </cell>
          <cell r="F3465" t="str">
            <v>Actualización 2022 -I + MO 2023</v>
          </cell>
          <cell r="G3465">
            <v>800715</v>
          </cell>
        </row>
        <row r="3466">
          <cell r="B3466">
            <v>13037</v>
          </cell>
          <cell r="C3466" t="str">
            <v>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v>
          </cell>
          <cell r="D3466" t="str">
            <v>ML</v>
          </cell>
          <cell r="E3466">
            <v>130226</v>
          </cell>
          <cell r="F3466" t="str">
            <v>Actualización 2022 -I + MO 2023</v>
          </cell>
          <cell r="G3466">
            <v>130226</v>
          </cell>
        </row>
        <row r="3467">
          <cell r="B3467">
            <v>13038</v>
          </cell>
          <cell r="C3467" t="str">
            <v>CONSTRUCCIÓN INTERSECCIÓN A DESNIVEL PUENTE ARANDA Y DEMÁS OBRAS COMPLEMENTARIAS TRONCAL CALLE 13 - VÁLVULA TIPO MARIPOSA DISCO INOX. DE Ø 4" CLASE 150. EXTREMOS BRIDADOS</v>
          </cell>
          <cell r="D3467" t="str">
            <v>UN</v>
          </cell>
          <cell r="E3467">
            <v>279650</v>
          </cell>
          <cell r="F3467" t="str">
            <v>Actualización 2022 -I + MO 2023</v>
          </cell>
          <cell r="G3467">
            <v>279650</v>
          </cell>
        </row>
        <row r="3468">
          <cell r="B3468">
            <v>13039</v>
          </cell>
          <cell r="C3468" t="str">
            <v>CONSTRUCCIÓN INTERSECCIÓN A DESNIVEL PUENTE ARANDA Y DEMÁS OBRAS COMPLEMENTARIAS TRONCAL CALLE 13 - JUNTA DE DILATACIÓN ELASTOMÉRICA 230 MOVIMIENTO 230mm+/-115mm MODULOS 1.83 m</v>
          </cell>
          <cell r="D3468" t="str">
            <v>ML</v>
          </cell>
          <cell r="E3468">
            <v>4748100</v>
          </cell>
          <cell r="F3468" t="str">
            <v>Actualización 2022 -I + MO 2023</v>
          </cell>
          <cell r="G3468">
            <v>4748100</v>
          </cell>
        </row>
        <row r="3469">
          <cell r="B3469">
            <v>13040</v>
          </cell>
          <cell r="C3469" t="str">
            <v>CONSTRUCCIÓN INTERSECCIÓN A DESNIVEL PUENTE ARANDA Y DEMÁS OBRAS COMPLEMENTARIAS TRONCAL CALLE 13 - VÁLVULA TIPO MARIPOSA DISCO INOX. DE Ø 6" CLASE 150. EXTREMOS BRIDADOS</v>
          </cell>
          <cell r="D3469" t="str">
            <v>UN</v>
          </cell>
          <cell r="E3469">
            <v>470050</v>
          </cell>
          <cell r="F3469" t="str">
            <v>Actualización 2022 -I + MO 2023</v>
          </cell>
          <cell r="G3469">
            <v>470050</v>
          </cell>
        </row>
        <row r="3470">
          <cell r="B3470">
            <v>13041</v>
          </cell>
          <cell r="C3470" t="str">
            <v>CONSTRUCCIÓN INTERSECCIÓN A DESNIVEL PUENTE ARANDA Y DEMÁS OBRAS COMPLEMENTARIAS TRONCAL CALLE 13 - TELERRUPTOR 1X16 AMP</v>
          </cell>
          <cell r="D3470" t="str">
            <v>UN</v>
          </cell>
          <cell r="E3470">
            <v>41055</v>
          </cell>
          <cell r="F3470" t="str">
            <v>Actualización 2022 -I + MO 2023</v>
          </cell>
          <cell r="G3470">
            <v>41055</v>
          </cell>
        </row>
        <row r="3471">
          <cell r="B3471">
            <v>13042</v>
          </cell>
          <cell r="C3471" t="str">
            <v>CONSTRUCCIÓN INTERSECCIÓN A DESNIVEL PUENTE ARANDA Y DEMÁS OBRAS COMPLEMENTARIAS TRONCAL CALLE 13 - UNIÓN JUNTA DESMONTAJE Ø 12" RÍGIDA CLASE 150 (Tipo BRIDA ANSI)</v>
          </cell>
          <cell r="D3471" t="str">
            <v>UN</v>
          </cell>
          <cell r="E3471">
            <v>3403400</v>
          </cell>
          <cell r="F3471" t="str">
            <v>Actualización 2022 -I + MO 2023</v>
          </cell>
          <cell r="G3471">
            <v>3403400</v>
          </cell>
        </row>
        <row r="3472">
          <cell r="B3472">
            <v>13043</v>
          </cell>
          <cell r="C3472" t="str">
            <v>CONSTRUCCIÓN INTERSECCIÓN A DESNIVEL PUENTE ARANDA Y DEMÁS OBRAS COMPLEMENTARIAS TRONCAL CALLE 13 -JUNTA DE DILATACIÓN ELASTOMÉRICA 160 MOVIMIENTO 160mm+/-80mm MODULOS 2 m</v>
          </cell>
          <cell r="D3472" t="str">
            <v>ML</v>
          </cell>
          <cell r="E3472">
            <v>1606500</v>
          </cell>
          <cell r="F3472" t="str">
            <v>Actualización 2022 -I + MO 2023</v>
          </cell>
          <cell r="G3472">
            <v>1606500</v>
          </cell>
        </row>
        <row r="3473">
          <cell r="B3473">
            <v>13044</v>
          </cell>
          <cell r="C3473" t="str">
            <v>CONSTRUCCIÓN INTERSECCIÓN A DESNIVEL PUENTE ARANDA Y DEMÁS OBRAS COMPLEMENTARIAS TRONCAL CALLE 13 - VALVULA COMPUERTA ELASTICA VNA (VÁSTAGO NO ASCENDENTE) EXTREMO BRIDADO. D=3"</v>
          </cell>
          <cell r="D3473" t="str">
            <v>UN</v>
          </cell>
          <cell r="E3473">
            <v>921060</v>
          </cell>
          <cell r="F3473" t="str">
            <v>Actualización 2022 -I + MO 2023</v>
          </cell>
          <cell r="G3473">
            <v>921060</v>
          </cell>
        </row>
        <row r="3474">
          <cell r="B3474">
            <v>13045</v>
          </cell>
          <cell r="C3474" t="str">
            <v>CONSTRUCCIÓN INTERSECCIÓN A DESNIVEL PUENTE ARANDA Y DEMÁS OBRAS COMPLEMENTARIAS TRONCAL CALLE 13- SUMIDERO PREFABRICADO PD200 REJA FUNDICIÓN PASARELA</v>
          </cell>
          <cell r="D3474" t="str">
            <v>UN</v>
          </cell>
          <cell r="E3474">
            <v>1610218</v>
          </cell>
          <cell r="F3474" t="str">
            <v>Actualización 2022 -I + MO 2023</v>
          </cell>
          <cell r="G3474">
            <v>1610218</v>
          </cell>
        </row>
        <row r="3475">
          <cell r="B3475">
            <v>13046</v>
          </cell>
          <cell r="C3475" t="str">
            <v>CONSTRUCCIÓN INTERSECCIÓN A DESNIVEL PUENTE ARANDA Y DEMÁS OBRAS COMPLEMENTARIAS TRONCAL CALLE 13 - CANAL PD200 REJA FUNDICIÓN PASARELA D400</v>
          </cell>
          <cell r="D3475" t="str">
            <v>UN</v>
          </cell>
          <cell r="E3475">
            <v>797907</v>
          </cell>
          <cell r="F3475" t="str">
            <v>Actualización 2022 -I + MO 2023</v>
          </cell>
          <cell r="G3475">
            <v>797907</v>
          </cell>
        </row>
        <row r="3476">
          <cell r="B3476">
            <v>13047</v>
          </cell>
          <cell r="C3476" t="str">
            <v>CONSTRUCCIÓN INTERSECCIÓN A DESNIVEL PUENTE ARANDA Y DEMÁS OBRAS COMPLEMENTARIAS TRONCAL CALLE 13 - MACROMEDIDOR TIPO WOLTMAN DE 3"</v>
          </cell>
          <cell r="D3476" t="str">
            <v>UN</v>
          </cell>
          <cell r="E3476">
            <v>2600000</v>
          </cell>
          <cell r="F3476" t="str">
            <v>Actualización 2022 -I + MO 2023</v>
          </cell>
          <cell r="G3476">
            <v>2600000</v>
          </cell>
        </row>
        <row r="3477">
          <cell r="B3477">
            <v>13048</v>
          </cell>
          <cell r="C3477" t="str">
            <v>CONSTRUCCIÓN INTERSECCIÓN A DESNIVEL PUENTE ARANDA Y DEMÁS OBRAS COMPLEMENTARIAS TRONCAL CALLE 13 - CODO EN ACERO D=16" ENTRE 22 ½° Y 45° JUNTA ESPIGO-CAMPANA CON EMPAQUE DE CAUCHO, CON  REVEST.INT. Y RECUBR. EXT. EN MORTERO DE CEMENTO. L=0.60X0.60M. PRESIÓN DE TRABAJO 150PSI</v>
          </cell>
          <cell r="D3477" t="str">
            <v>UN</v>
          </cell>
          <cell r="E3477">
            <v>2677500</v>
          </cell>
          <cell r="F3477" t="str">
            <v>Actualización 2022 -I + MO 2023</v>
          </cell>
          <cell r="G3477">
            <v>2677500</v>
          </cell>
        </row>
        <row r="3478">
          <cell r="B3478">
            <v>13049</v>
          </cell>
          <cell r="C3478" t="str">
            <v>CONSTRUCCIÓN INTERSECCIÓN A DESNIVEL PUENTE ARANDA Y DEMÁS OBRAS COMPLEMENTARIAS TRONCAL CALLE 13 - VÁLVULA CONTROL DE NIVEL DE TANQUE DE BOLA DE 3"</v>
          </cell>
          <cell r="D3478" t="str">
            <v>UN</v>
          </cell>
          <cell r="E3478">
            <v>1368143</v>
          </cell>
          <cell r="F3478" t="str">
            <v>Actualización 2022 -I + MO 2023</v>
          </cell>
          <cell r="G3478">
            <v>1368143</v>
          </cell>
        </row>
        <row r="3479">
          <cell r="B3479">
            <v>13050</v>
          </cell>
          <cell r="C3479" t="str">
            <v>CONSTRUCCIÓN INTERSECCIÓN A DESNIVEL PUENTE ARANDA Y DEMÁS OBRAS COMPLEMENTARIAS TRONCAL CALLE 13 - VÁLVULA VENTOSA HD CÁMARA DOBLE ACCIÓN (DOBLE EFECTO) D=6" EXTREMO EN BRIDA CLASE 150</v>
          </cell>
          <cell r="D3479" t="str">
            <v>UN</v>
          </cell>
          <cell r="E3479">
            <v>4960000</v>
          </cell>
          <cell r="F3479" t="str">
            <v>Actualización 2022 -I + MO 2023</v>
          </cell>
          <cell r="G3479">
            <v>4960000</v>
          </cell>
        </row>
        <row r="3480">
          <cell r="B3480">
            <v>13051</v>
          </cell>
          <cell r="C3480" t="str">
            <v>CONSTRUCCIÓN INTERSECCIÓN A DESNIVEL PUENTE ARANDA Y DEMÁS OBRAS COMPLEMENTARIAS TRONCAL CALLE 13 - UNIÓN JUNTA DE MONTAJE D=4" RÍGIDA CLASE 150</v>
          </cell>
          <cell r="D3480" t="str">
            <v>UN</v>
          </cell>
          <cell r="E3480">
            <v>690200</v>
          </cell>
          <cell r="F3480" t="str">
            <v>Actualización 2022 -I + MO 2023</v>
          </cell>
          <cell r="G3480">
            <v>690200</v>
          </cell>
        </row>
        <row r="3481">
          <cell r="B3481">
            <v>13052</v>
          </cell>
          <cell r="C3481" t="str">
            <v>CONSTRUCCIÓN INTERSECCIÓN A DESNIVEL PUENTE ARANDA Y DEMÁS OBRAS COMPLEMENTARIAS TRONCAL CALLE 13 - CAJA VERTICAL PARA 3 MEDIDORES TRIFÁSICOS DE ENERGÍA. DIMENSIONES 1550 X 300 X 180MM</v>
          </cell>
          <cell r="D3481" t="str">
            <v>UN</v>
          </cell>
          <cell r="E3481">
            <v>447550</v>
          </cell>
          <cell r="F3481" t="str">
            <v>Actualización 2022 -I + MO 2023</v>
          </cell>
          <cell r="G3481">
            <v>447550</v>
          </cell>
        </row>
        <row r="3482">
          <cell r="B3482">
            <v>13053</v>
          </cell>
          <cell r="C3482" t="str">
            <v>CONSTRUCCIÓN INTERSECCIÓN A DESNIVEL PUENTE ARANDA Y DEMÁS OBRAS COMPLEMENTARIAS TRONCAL CALLE 13 - UNIÓN JUNTA DE MONTAJE D=8" RÍGIDA CLASE 300</v>
          </cell>
          <cell r="D3482" t="str">
            <v>UN</v>
          </cell>
          <cell r="E3482">
            <v>3781696</v>
          </cell>
          <cell r="F3482" t="str">
            <v>Actualización 2022 -I + MO 2023</v>
          </cell>
          <cell r="G3482">
            <v>3781696</v>
          </cell>
        </row>
        <row r="3483">
          <cell r="B3483">
            <v>13054</v>
          </cell>
          <cell r="C3483" t="str">
            <v>CONSTRUCCIÓN INTERSECCIÓN A DESNIVEL PUENTE ARANDA Y DEMÁS OBRAS COMPLEMENTARIAS TRONCAL CALLE 13 -BREAKER INDUSTRIAL ABB 3 X 50 AMP</v>
          </cell>
          <cell r="D3483" t="str">
            <v>UN</v>
          </cell>
          <cell r="E3483">
            <v>384370</v>
          </cell>
          <cell r="F3483" t="str">
            <v>Actualización 2022 -I + MO 2023</v>
          </cell>
          <cell r="G3483">
            <v>384370</v>
          </cell>
        </row>
        <row r="3484">
          <cell r="B3484">
            <v>13055</v>
          </cell>
          <cell r="C3484" t="str">
            <v>CONSTRUCCIÓN INTERSECCIÓN A DESNIVEL PUENTE ARANDA Y DEMÁS OBRAS COMPLEMENTARIAS TRONCAL CALLE 13 - TEE PVC U.M. D=3" SCH 80</v>
          </cell>
          <cell r="D3484" t="str">
            <v>UN</v>
          </cell>
          <cell r="E3484">
            <v>140800</v>
          </cell>
          <cell r="F3484" t="str">
            <v>Actualización 2022 -I + MO 2023</v>
          </cell>
          <cell r="G3484">
            <v>140800</v>
          </cell>
        </row>
        <row r="3485">
          <cell r="B3485">
            <v>13056</v>
          </cell>
          <cell r="C3485" t="str">
            <v>CONSTRUCCIÓN INTERSECCIÓN A DESNIVEL PUENTE ARANDA Y DEMÁS OBRAS COMPLEMENTARIAS TRONCAL CALLE 13 - BREAKER INDUSTRIAL ABB 3 X 40 AMP</v>
          </cell>
          <cell r="D3485" t="str">
            <v>UN</v>
          </cell>
          <cell r="E3485">
            <v>384370</v>
          </cell>
          <cell r="F3485" t="str">
            <v>Actualización 2022 -I + MO 2023</v>
          </cell>
          <cell r="G3485">
            <v>384370</v>
          </cell>
        </row>
        <row r="3486">
          <cell r="B3486">
            <v>13057</v>
          </cell>
          <cell r="C3486" t="str">
            <v>CONSTRUCCIÓN INTERSECCIÓN A DESNIVEL PUENTE ARANDA Y DEMÁS OBRAS COMPLEMENTARIAS TRONCAL CALLE 13 -LAMINA ACERO INOXIDABLE 304 Cal. 18</v>
          </cell>
          <cell r="D3486" t="str">
            <v>M2</v>
          </cell>
          <cell r="E3486">
            <v>111865</v>
          </cell>
          <cell r="F3486" t="str">
            <v>Actualización 2022 -I + MO 2023</v>
          </cell>
          <cell r="G3486">
            <v>111865</v>
          </cell>
        </row>
        <row r="3487">
          <cell r="B3487">
            <v>13058</v>
          </cell>
          <cell r="C3487" t="str">
            <v>CONSTRUCCIÓN INTERSECCIÓN A DESNIVEL PUENTE ARANDA Y DEMÁS OBRAS COMPLEMENTARIAS TRONCAL CALLE 13 - VÁLVULA COMPUERTA ELÁSTICA VA (VÁSTAGO ASCENDENTE) D=4" CLASE 300 EXTREMOS BRIDADOS</v>
          </cell>
          <cell r="D3487" t="str">
            <v>UN</v>
          </cell>
          <cell r="E3487">
            <v>1011000</v>
          </cell>
          <cell r="F3487" t="str">
            <v>Actualización 2022 -I + MO 2023</v>
          </cell>
          <cell r="G3487">
            <v>1011000</v>
          </cell>
        </row>
        <row r="3488">
          <cell r="B3488">
            <v>13059</v>
          </cell>
          <cell r="C3488" t="str">
            <v>CONSTRUCCIÓN INTERSECCIÓN A DESNIVEL PUENTE ARANDA Y DEMÁS OBRAS COMPLEMENTARIAS TRONCAL CALLE 13 - TABLERO DE 12 CIRCUITOS AUTOSOPORTADO EN LÁMINA COLD ROLLED IP44 A 120 VC.A, BARRAJE TRAIFÁSICO DE 100A, 5 HILOS, F+N+T.</v>
          </cell>
          <cell r="D3488" t="str">
            <v>UN</v>
          </cell>
          <cell r="E3488">
            <v>179450</v>
          </cell>
          <cell r="F3488" t="str">
            <v>Actualización 2022 -I + MO 2023</v>
          </cell>
          <cell r="G3488">
            <v>179450</v>
          </cell>
        </row>
        <row r="3489">
          <cell r="B3489">
            <v>13060</v>
          </cell>
          <cell r="C3489" t="str">
            <v>CONSTRUCCIÓN INTERSECCIÓN A DESNIVEL PUENTE ARANDA Y DEMÁS OBRAS COMPLEMENTARIAS TRONCAL CALLE 13 - UNION JUNTA DE MONTAJE D=4" RÍGIDA CLASE 300</v>
          </cell>
          <cell r="D3489" t="str">
            <v>UN</v>
          </cell>
          <cell r="E3489">
            <v>1584162</v>
          </cell>
          <cell r="F3489" t="str">
            <v>Actualización 2022 -I + MO 2023</v>
          </cell>
          <cell r="G3489">
            <v>1584162</v>
          </cell>
        </row>
        <row r="3490">
          <cell r="B3490">
            <v>13061</v>
          </cell>
          <cell r="C3490" t="str">
            <v>CONSTRUCCIÓN INTERSECCIÓN A DESNIVEL PUENTE ARANDA Y DEMÁS OBRAS COMPLEMENTARIAS TRONCAL CALLE 13 - TABLETA TACTIL EN LAMINA METALICA, ANCHO 0.20M INSTALADA ALINEADA CON LA SUPERFICIE DEL PISO (INCLUYE SUMINISTRO E INSTALACIÓN).</v>
          </cell>
          <cell r="D3490" t="str">
            <v>ML</v>
          </cell>
          <cell r="E3490">
            <v>1201707</v>
          </cell>
          <cell r="F3490" t="str">
            <v>Actualización 2022 -I + MO 2023</v>
          </cell>
          <cell r="G3490">
            <v>1201707</v>
          </cell>
        </row>
        <row r="3491">
          <cell r="B3491">
            <v>13062</v>
          </cell>
          <cell r="C3491" t="str">
            <v>CONSTRUCCIÓN INTERSECCIÓN A DESNIVEL PUENTE ARANDA Y DEMÁS OBRAS COMPLEMENTARIAS TRONCAL CALLE 13 - CABLE 10 AWG THHN-600V EN COBRE</v>
          </cell>
          <cell r="D3491" t="str">
            <v>ML</v>
          </cell>
          <cell r="E3491">
            <v>11016</v>
          </cell>
          <cell r="F3491" t="str">
            <v>Actualización 2022 -I + MO 2023</v>
          </cell>
          <cell r="G3491">
            <v>11016</v>
          </cell>
        </row>
        <row r="3492">
          <cell r="B3492">
            <v>13063</v>
          </cell>
          <cell r="C3492" t="str">
            <v>CONSTRUCCIÓN INTERSECCIÓN A DESNIVEL PUENTE ARANDA Y DEMÁS OBRAS COMPLEMENTARIAS TRONCAL CALLE 13 - VÁLVULA CHEQUE DE 4" (A) (150 PSI)</v>
          </cell>
          <cell r="D3492" t="str">
            <v>UN</v>
          </cell>
          <cell r="E3492">
            <v>861883</v>
          </cell>
          <cell r="F3492" t="str">
            <v>Actualización 2022 -I + MO 2023</v>
          </cell>
          <cell r="G3492">
            <v>861883</v>
          </cell>
        </row>
        <row r="3493">
          <cell r="B3493">
            <v>13064</v>
          </cell>
          <cell r="C3493" t="str">
            <v>CONSTRUCCIÓN INTERSECCIÓN A DESNIVEL PUENTE ARANDA Y DEMÁS OBRAS COMPLEMENTARIAS TRONCAL CALLE 13 - NIPLE EN ACERO Ø 8" CON BRIDA Y EXTREMO LISO L= 150mm, REVESTIMIENTO INTERIOR Y EXTERIOR EN PINTURA EXPOXICA. SUMINISTRO Y TRANSPORTE</v>
          </cell>
          <cell r="D3493" t="str">
            <v>UN</v>
          </cell>
          <cell r="E3493">
            <v>609280</v>
          </cell>
          <cell r="F3493" t="str">
            <v>Actualización 2022 -I + MO 2023</v>
          </cell>
          <cell r="G3493">
            <v>609280</v>
          </cell>
        </row>
        <row r="3494">
          <cell r="B3494">
            <v>13065</v>
          </cell>
          <cell r="C3494" t="str">
            <v>CONSTRUCCIÓN INTERSECCIÓN A DESNIVEL PUENTE ARANDA Y DEMÁS OBRAS COMPLEMENTARIAS TRONCAL CALLE 13- BREAKER INDUSTRIAL ABB 3 X 40 AMP</v>
          </cell>
          <cell r="D3494" t="str">
            <v>UN</v>
          </cell>
          <cell r="E3494">
            <v>384370</v>
          </cell>
          <cell r="F3494" t="str">
            <v>Actualización 2022 -I + MO 2023</v>
          </cell>
          <cell r="G3494">
            <v>384370</v>
          </cell>
        </row>
        <row r="3495">
          <cell r="B3495">
            <v>13066</v>
          </cell>
          <cell r="C3495" t="str">
            <v>CONSTRUCCIÓN INTERSECCIÓN A DESNIVEL PUENTE ARANDA Y DEMÁS OBRAS COMPLEMENTARIAS TRONCAL CALLE 13 - MEDIDOR PARA AGUA DE 3/4" NPT, 20 mm DN</v>
          </cell>
          <cell r="D3495" t="str">
            <v>UN</v>
          </cell>
          <cell r="E3495">
            <v>261317</v>
          </cell>
          <cell r="F3495" t="str">
            <v>Actualización 2022 -I + MO 2023</v>
          </cell>
          <cell r="G3495">
            <v>261317</v>
          </cell>
        </row>
        <row r="3496">
          <cell r="B3496">
            <v>13067</v>
          </cell>
          <cell r="C3496" t="str">
            <v>CONSTRUCCIÓN INTERSECCIÓN A DESNIVEL PUENTE ARANDA Y DEMÁS OBRAS COMPLEMENTARIAS TRONCAL CALLE 13 - TABLERO DE 6 CIRCUITOS THR1 AUTOSOPORTADO , EN LÁMINA COL ROLLED IP44 A 208/120 VC.A. BARRAJE TRIFÁSICO 5 HILOS, 3F+N+T.</v>
          </cell>
          <cell r="D3496" t="str">
            <v>UN</v>
          </cell>
          <cell r="E3496">
            <v>105250</v>
          </cell>
          <cell r="F3496" t="str">
            <v>Actualización 2022 -I + MO 2023</v>
          </cell>
          <cell r="G3496">
            <v>105250</v>
          </cell>
        </row>
        <row r="3497">
          <cell r="B3497">
            <v>13068</v>
          </cell>
          <cell r="C3497" t="str">
            <v>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v>
          </cell>
          <cell r="D3497" t="str">
            <v>ML</v>
          </cell>
          <cell r="E3497">
            <v>35991</v>
          </cell>
          <cell r="F3497" t="str">
            <v>Actualización 2022 -I + MO 2023</v>
          </cell>
          <cell r="G3497">
            <v>35991</v>
          </cell>
        </row>
        <row r="3498">
          <cell r="B3498">
            <v>13069</v>
          </cell>
          <cell r="C3498" t="str">
            <v>CONSTRUCCIÓN INTERSECCIÓN A DESNIVEL PUENTE ARANDA Y DEMÁS OBRAS COMPLEMENTARIAS TRONCAL CALLE 13 - REDUCCION PVC U.M. NORMA NTC 382 3"x2"</v>
          </cell>
          <cell r="D3498" t="str">
            <v>UN</v>
          </cell>
          <cell r="E3498">
            <v>6440</v>
          </cell>
          <cell r="F3498" t="str">
            <v>Actualización 2022 -I + MO 2023</v>
          </cell>
          <cell r="G3498">
            <v>6440</v>
          </cell>
        </row>
        <row r="3499">
          <cell r="B3499">
            <v>13070</v>
          </cell>
          <cell r="C3499" t="str">
            <v>CONSTRUCCIÓN INTERSECCIÓN A DESNIVEL PUENTE ARANDA Y DEMÁS OBRAS COMPLEMENTARIAS TRONCAL CALLE 13 - TUBERÍA HD, ACUEDUCTO,  3"</v>
          </cell>
          <cell r="D3499" t="str">
            <v>ML</v>
          </cell>
          <cell r="E3499">
            <v>85617</v>
          </cell>
          <cell r="F3499" t="str">
            <v>Actualización 2022 -I + MO 2023</v>
          </cell>
          <cell r="G3499">
            <v>85617</v>
          </cell>
        </row>
        <row r="3500">
          <cell r="B3500">
            <v>13071</v>
          </cell>
          <cell r="C3500" t="str">
            <v>CONSTRUCCIÓN INTERSECCIÓN A DESNIVEL PUENTE ARANDA Y DEMÁS OBRAS COMPLEMENTARIAS TRONCAL CALLE 13 - VÁLVULA CHEQUE DE 6" CLASE # 150</v>
          </cell>
          <cell r="D3500" t="str">
            <v>UN</v>
          </cell>
          <cell r="E3500">
            <v>1624071</v>
          </cell>
          <cell r="F3500" t="str">
            <v>Actualización 2022 -I + MO 2023</v>
          </cell>
          <cell r="G3500">
            <v>1624071</v>
          </cell>
        </row>
        <row r="3501">
          <cell r="B3501">
            <v>13072</v>
          </cell>
          <cell r="C3501" t="str">
            <v>CONSTRUCCIÓN INTERSECCIÓN A DESNIVEL PUENTE ARANDA Y DEMÁS OBRAS COMPLEMENTARIAS TRONCAL CALLE 13 - VÁLVULA VENTOSA HD DE DOBLE EFECTO  D=4" CLASE 150 EXTREMO EN BRIDA</v>
          </cell>
          <cell r="D3501" t="str">
            <v>UN</v>
          </cell>
          <cell r="E3501">
            <v>1606500</v>
          </cell>
          <cell r="F3501" t="str">
            <v>Actualización 2022 -I + MO 2023</v>
          </cell>
          <cell r="G3501">
            <v>1606500</v>
          </cell>
        </row>
        <row r="3502">
          <cell r="B3502">
            <v>13073</v>
          </cell>
          <cell r="C3502" t="str">
            <v>CONSTRUCCIÓN INTERSECCIÓN A DESNIVEL PUENTE ARANDA Y DEMÁS OBRAS COMPLEMENTARIAS TRONCAL CALLE 13 - TUBERIA CONDUIT GALVANIZADA IMC D=2 1/2"</v>
          </cell>
          <cell r="D3502" t="str">
            <v>ML</v>
          </cell>
          <cell r="E3502">
            <v>63267</v>
          </cell>
          <cell r="F3502" t="str">
            <v>Actualización 2022 -I + MO 2023</v>
          </cell>
          <cell r="G3502">
            <v>63267</v>
          </cell>
        </row>
        <row r="3503">
          <cell r="B3503">
            <v>13074</v>
          </cell>
          <cell r="C3503" t="str">
            <v>CONSTRUCCIÓN INTERSECCIÓN A DESNIVEL PUENTE ARANDA Y DEMÁS OBRAS COMPLEMENTARIAS TRONCAL CALLE 13 - REGISTRO BOLA 3/4" TIPO PESADO</v>
          </cell>
          <cell r="D3503" t="str">
            <v>UN</v>
          </cell>
          <cell r="E3503">
            <v>9800</v>
          </cell>
          <cell r="F3503" t="str">
            <v>Actualización 2022 -I + MO 2023</v>
          </cell>
          <cell r="G3503">
            <v>9800</v>
          </cell>
        </row>
        <row r="3504">
          <cell r="B3504">
            <v>13075</v>
          </cell>
          <cell r="C3504" t="str">
            <v>CONSTRUCCIÓN INTERSECCIÓN A DESNIVEL PUENTE ARANDA Y DEMÁS OBRAS COMPLEMENTARIAS TRONCAL CALLE 13 - TEE EN ACERO Ø 16" x 12" CON EXTREMOS ESPIGO/CAMPANA Y BRIDA EN LA DERIVACIÓN (A)</v>
          </cell>
          <cell r="D3504" t="str">
            <v>UN</v>
          </cell>
          <cell r="E3504">
            <v>3079720</v>
          </cell>
          <cell r="F3504" t="str">
            <v>Actualización 2022 -I + MO 2023</v>
          </cell>
          <cell r="G3504">
            <v>3079720</v>
          </cell>
        </row>
        <row r="3505">
          <cell r="B3505">
            <v>13076</v>
          </cell>
          <cell r="C3505" t="str">
            <v>CONSTRUCCIÓN INTERSECCIÓN A DESNIVEL PUENTE ARANDA Y DEMÁS OBRAS COMPLEMENTARIAS TRONCAL CALLE 13 - UNIÓN JUNTA DE MONTAJE D=8" RÍGIDA CLASE 150</v>
          </cell>
          <cell r="D3505" t="str">
            <v>UN</v>
          </cell>
          <cell r="E3505">
            <v>1594600</v>
          </cell>
          <cell r="F3505" t="str">
            <v>Actualización 2022 -I + MO 2023</v>
          </cell>
          <cell r="G3505">
            <v>1594600</v>
          </cell>
        </row>
        <row r="3506">
          <cell r="B3506">
            <v>13077</v>
          </cell>
          <cell r="C3506" t="str">
            <v>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v>
          </cell>
          <cell r="D3506" t="str">
            <v>UN</v>
          </cell>
          <cell r="E3506">
            <v>29870184</v>
          </cell>
          <cell r="F3506" t="str">
            <v>Actualización 2022 -I + MO 2023</v>
          </cell>
          <cell r="G3506">
            <v>29870176</v>
          </cell>
        </row>
        <row r="3507">
          <cell r="B3507">
            <v>13078</v>
          </cell>
          <cell r="C3507" t="str">
            <v>CONSTRUCCIÓN INTERSECCIÓN A DESNIVEL PUENTE ARANDA Y DEMÁS OBRAS COMPLEMENTARIAS TRONCAL CALLE 13 - CODO EN ACERO D=16" ENTRE 5° Y 22 1/2°  L=0.35MX0.35M, CON REVEST. INTER. Y EXT. EN MORTERO DE CEMENTO. INCLUYE UNIONES (ESPIGO CAMPANA), EMPAQUES DE CAUCHO, NO INCLUYE MATERIALES PARA ANCLAJE</v>
          </cell>
          <cell r="D3507" t="str">
            <v>UN</v>
          </cell>
          <cell r="E3507">
            <v>1874250</v>
          </cell>
          <cell r="F3507" t="str">
            <v>Actualización 2022 -I + MO 2023</v>
          </cell>
          <cell r="G3507">
            <v>1874250</v>
          </cell>
        </row>
        <row r="3508">
          <cell r="B3508">
            <v>13079</v>
          </cell>
          <cell r="C3508" t="str">
            <v>CONSTRUCCIÓN INTERSECCIÓN A DESNIVEL PUENTE ARANDA Y DEMÁS OBRAS COMPLEMENTARIAS TRONCAL CALLE 13 - PUERTA MECÁNICA PARA ESTACIÓN TIPO TRANSMILENIO (4.75X2.382) EN VIDRIO LAMINADO DE SEGURIDAD. INCLUYE PERFIL PERIMETRAL EN ALUMINIO, PINTURA ELCTROSTÁTICA (Suministro e instalación)</v>
          </cell>
          <cell r="D3508" t="str">
            <v>UN</v>
          </cell>
          <cell r="E3508">
            <v>42266807</v>
          </cell>
          <cell r="F3508" t="str">
            <v>Actualización 2022 -I + MO 2023</v>
          </cell>
          <cell r="G3508">
            <v>42266784</v>
          </cell>
        </row>
        <row r="3509">
          <cell r="B3509">
            <v>13080</v>
          </cell>
          <cell r="C3509" t="str">
            <v>CONSTRUCCIÓN INTERSECCIÓN A DESNIVEL PUENTE ARANDA Y DEMÁS OBRAS COMPLEMENTARIAS TRONCAL CALLE 13 - VÁLVULA TIPO MARIPOSA DISCO INOX. DE Ø 16" CLASE 150. EXTREMOS BRIDADOS</v>
          </cell>
          <cell r="D3509" t="str">
            <v>UN</v>
          </cell>
          <cell r="E3509">
            <v>11662000</v>
          </cell>
          <cell r="F3509" t="str">
            <v>Actualización 2022 -I + MO 2023</v>
          </cell>
          <cell r="G3509">
            <v>11662000</v>
          </cell>
        </row>
        <row r="3510">
          <cell r="B3510">
            <v>13081</v>
          </cell>
          <cell r="C3510" t="str">
            <v>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v>
          </cell>
          <cell r="D3510" t="str">
            <v>UN</v>
          </cell>
          <cell r="E3510">
            <v>11907140</v>
          </cell>
          <cell r="F3510" t="str">
            <v>Actualización 2022 -I + MO 2023</v>
          </cell>
          <cell r="G3510">
            <v>11907136</v>
          </cell>
        </row>
        <row r="3511">
          <cell r="B3511">
            <v>13082</v>
          </cell>
          <cell r="C3511" t="str">
            <v>CONSTRUCCIÓN INTERSECCIÓN A DESNIVEL PUENTE ARANDA Y DEMÁS OBRAS COMPLEMENTARIAS TRONCAL CALLE 13 - UNIÓN JUNTA DE MONTAJE D=6" RÍGIDA CLASE 150</v>
          </cell>
          <cell r="D3511" t="str">
            <v>UN</v>
          </cell>
          <cell r="E3511">
            <v>1427762</v>
          </cell>
          <cell r="F3511" t="str">
            <v>Actualización 2022 -I + MO 2023</v>
          </cell>
          <cell r="G3511">
            <v>1427762</v>
          </cell>
        </row>
        <row r="3512">
          <cell r="B3512">
            <v>13083</v>
          </cell>
          <cell r="C3512" t="str">
            <v>CONSTRUCCIÓN INTERSECCIÓN A DESNIVEL PUENTE ARANDA Y DEMÁS OBRAS COMPLEMENTARIAS TRONCAL CALLE 13 - TAPÓN HEMBRA HA ROSCA NPT Ø2"</v>
          </cell>
          <cell r="D3512" t="str">
            <v>UN</v>
          </cell>
          <cell r="E3512">
            <v>9639</v>
          </cell>
          <cell r="F3512" t="str">
            <v>Actualización 2022 -I + MO 2023</v>
          </cell>
          <cell r="G3512">
            <v>9639</v>
          </cell>
        </row>
        <row r="3513">
          <cell r="B3513">
            <v>13084</v>
          </cell>
          <cell r="C3513" t="str">
            <v>CONSTRUCCIÓN INTERSECCIÓN A DESNIVEL PUENTE ARANDA Y DEMÁS OBRAS COMPLEMENTARIAS TRONCAL CALLE 13 - UNION DE DESMONTAJE AUTOPORTANTE HD Ø18" BRIDA B16.5 (*)</v>
          </cell>
          <cell r="D3513" t="str">
            <v>UN</v>
          </cell>
          <cell r="E3513">
            <v>7080500</v>
          </cell>
          <cell r="F3513" t="str">
            <v>Actualización 2022 -I + MO 2023</v>
          </cell>
          <cell r="G3513">
            <v>7080500</v>
          </cell>
        </row>
        <row r="3514">
          <cell r="B3514">
            <v>13085</v>
          </cell>
          <cell r="C3514" t="str">
            <v>CONSTRUCCIÓN INTERSECCIÓN A DESNIVEL PUENTE ARANDA Y DEMÁS OBRAS COMPLEMENTARIAS TRONCAL CALLE 13 - NIPLE EN ACERO Ø=30" EXTREMOS BRIDA/CAMPANA, REVEST.INTERIOR Y RECUBR EXT. EN MORTERO CEMENTO, L=2000mm CON SALIDA PARA VENTOSA Ø4" Y BY-PASS Ø4". SUMINISTRO Y TRANSPORTE</v>
          </cell>
          <cell r="D3514" t="str">
            <v>UN</v>
          </cell>
          <cell r="E3514">
            <v>8009890</v>
          </cell>
          <cell r="F3514" t="str">
            <v>Actualización 2022 -I + MO 2023</v>
          </cell>
          <cell r="G3514">
            <v>8009888</v>
          </cell>
        </row>
        <row r="3515">
          <cell r="B3515">
            <v>13086</v>
          </cell>
          <cell r="C3515" t="str">
            <v>CONSTRUCCIÓN INTERSECCIÓN A DESNIVEL PUENTE ARANDA Y DEMÁS OBRAS COMPLEMENTARIAS TRONCAL CALLE 13 -  VALVULA DE COMPUERTA VNA HD Ø4" BRIDA B.16.5 CL300 SELLO DE BRONCE DE MANIOBRA "</v>
          </cell>
          <cell r="D3515" t="str">
            <v>UN</v>
          </cell>
          <cell r="E3515">
            <v>818125</v>
          </cell>
          <cell r="F3515" t="str">
            <v>Actualización 2022 -I + MO 2023</v>
          </cell>
          <cell r="G3515">
            <v>818125</v>
          </cell>
        </row>
        <row r="3516">
          <cell r="B3516">
            <v>13087</v>
          </cell>
          <cell r="C3516" t="str">
            <v>CONSTRUCCIÓN INTERSECCIÓN A DESNIVEL PUENTE ARANDA Y DEMÁS OBRAS COMPLEMENTARIAS TRONCAL CALLE 13 - VÁLVULA COMPUERTA VNA Ø2" HD B16.5 CL 300 CON VOLANTE MANIOBRA</v>
          </cell>
          <cell r="D3516" t="str">
            <v>UN</v>
          </cell>
          <cell r="E3516">
            <v>1025071</v>
          </cell>
          <cell r="F3516" t="str">
            <v>Actualización 2022 -I + MO 2023</v>
          </cell>
          <cell r="G3516">
            <v>1025071</v>
          </cell>
        </row>
        <row r="3517">
          <cell r="B3517">
            <v>13088</v>
          </cell>
          <cell r="C3517" t="str">
            <v>CONSTRUCCIÓN INTERSECCIÓN A DESNIVEL PUENTE ARANDA Y DEMÁS OBRAS COMPLEMENTARIAS TRONCAL CALLE 13 -TUBERIA EN ACERO GALVANIZADA D= 2" (NO INCLUYE RELLENOS). SUMINISTRO E INSTALACIÓN.</v>
          </cell>
          <cell r="D3517" t="str">
            <v>ML</v>
          </cell>
          <cell r="E3517">
            <v>58599</v>
          </cell>
          <cell r="F3517" t="str">
            <v>Actualización 2022 -I + MO 2023</v>
          </cell>
          <cell r="G3517">
            <v>58599</v>
          </cell>
        </row>
        <row r="3518">
          <cell r="B3518">
            <v>13089</v>
          </cell>
          <cell r="C3518" t="str">
            <v>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v>
          </cell>
          <cell r="D3518" t="str">
            <v>ML</v>
          </cell>
          <cell r="E3518">
            <v>52371</v>
          </cell>
          <cell r="F3518" t="str">
            <v>Actualización 2022 -I + MO 2023</v>
          </cell>
          <cell r="G3518">
            <v>52371</v>
          </cell>
        </row>
        <row r="3519">
          <cell r="B3519">
            <v>13090</v>
          </cell>
          <cell r="C3519" t="str">
            <v>CONSTRUCCIÓN INTERSECCIÓN A DESNIVEL PUENTE ARANDA Y DEMÁS OBRAS COMPLEMENTARIAS TRONCAL CALLE 13 - VALVULA DE COMPUERTA VNA HD Ø8" BRIDA B.16.5 CL300 SELLO DE BORNCE DE MANIOBRA</v>
          </cell>
          <cell r="D3519" t="str">
            <v>UN</v>
          </cell>
          <cell r="E3519">
            <v>5271492</v>
          </cell>
          <cell r="F3519" t="str">
            <v>Actualización 2022 -I + MO 2023</v>
          </cell>
          <cell r="G3519">
            <v>5271492</v>
          </cell>
        </row>
        <row r="3520">
          <cell r="B3520">
            <v>13091</v>
          </cell>
          <cell r="C3520" t="str">
            <v>"CONSTRUCCIÓN INTERSECCIÓN A DESNIVEL PUENTE ARANDA Y DEMÁS OBRAS COMPLEMENTARIAS TRONCAL CALLE 13 -  VALVULA DE COMPUERTA VNA HD Ø4"" BRIDA B.16.5 CL300 SELLO DE BRONCE DE MANIOBRA "</v>
          </cell>
          <cell r="D3520" t="str">
            <v>UN</v>
          </cell>
          <cell r="E3520">
            <v>818125</v>
          </cell>
          <cell r="F3520" t="str">
            <v>Actualización 2022 -I + MO 2023</v>
          </cell>
          <cell r="G3520">
            <v>818125</v>
          </cell>
        </row>
        <row r="3521">
          <cell r="B3521">
            <v>13092</v>
          </cell>
          <cell r="C3521" t="str">
            <v>CONSTRUCCIÓN INTERSECCIÓN A DESNIVEL PUENTE ARANDA Y DEMÁS OBRAS COMPLEMENTARIAS TRONCAL CALLE 13 - PANELES EN VIDRIO LAMINADO Y DE SEGURIDAD PARA PASAMANOS EXTERIOR, FIJACIÓN CON BUJES. (SUMINISTRO E INSTALACIÓN)</v>
          </cell>
          <cell r="D3521" t="str">
            <v>M2</v>
          </cell>
          <cell r="E3521">
            <v>290240</v>
          </cell>
          <cell r="F3521" t="str">
            <v>Actualización 2022 -I + MO 2023</v>
          </cell>
          <cell r="G3521">
            <v>290240</v>
          </cell>
        </row>
        <row r="3522">
          <cell r="B3522">
            <v>13093</v>
          </cell>
          <cell r="C3522" t="str">
            <v>CONSTRUCCIÓN INTERSECCIÓN A DESNIVEL PUENTE ARANDA Y DEMÁS OBRAS COMPLEMENTARIAS TRONCAL CALLE 13 - REDUCCIÓN EN ACERO D=18" D=16" CON CAMPANA D=18" Y ESPIGO 16", CON REVESTIMIENTO INTERIOR Y RECUBRIMIENTO EXTERIOR EN MORTERO DE CEMENTO. L=0.20m. PRESIÓN DE TRABAJO = 150 PSI.</v>
          </cell>
          <cell r="D3522" t="str">
            <v>UN</v>
          </cell>
          <cell r="E3522">
            <v>3059490</v>
          </cell>
          <cell r="F3522" t="str">
            <v>Actualización 2022 -I + MO 2023</v>
          </cell>
          <cell r="G3522">
            <v>3059490</v>
          </cell>
        </row>
        <row r="3523">
          <cell r="B3523">
            <v>13094</v>
          </cell>
          <cell r="C3523" t="str">
            <v>CONSTRUCCIÓN INTERSECCIÓN A DESNIVEL PUENTE ARANDA Y DEMÁS OBRAS COMPLEMENTARIAS TRONCAL CALLE 13 - PASAMANOS EXTERIOR EN PLATINAS VERTICALES 2" X 5/8" + TOPE, PIE EN LONGITUDINAL, EN TUBULAR DE ACERO D=2" SOLDADO A PLATINAS (SUMINISTRO E INSTALACIÓN)</v>
          </cell>
          <cell r="D3523" t="str">
            <v>ML</v>
          </cell>
          <cell r="E3523">
            <v>406335</v>
          </cell>
          <cell r="F3523" t="str">
            <v>Actualización 2022 -I + MO 2023</v>
          </cell>
          <cell r="G3523">
            <v>406335</v>
          </cell>
        </row>
        <row r="3524">
          <cell r="B3524">
            <v>13095</v>
          </cell>
          <cell r="C3524" t="str">
            <v>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v>
          </cell>
          <cell r="D3524" t="str">
            <v>M2</v>
          </cell>
          <cell r="E3524">
            <v>345075</v>
          </cell>
          <cell r="F3524" t="str">
            <v>Actualización 2022 -I + MO 2023</v>
          </cell>
          <cell r="G3524">
            <v>345075</v>
          </cell>
        </row>
        <row r="3525">
          <cell r="B3525">
            <v>13096</v>
          </cell>
          <cell r="C3525" t="str">
            <v>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v>
          </cell>
          <cell r="D3525" t="str">
            <v>M2</v>
          </cell>
          <cell r="E3525">
            <v>302513</v>
          </cell>
          <cell r="F3525" t="str">
            <v>Actualización 2022 -I + MO 2023</v>
          </cell>
          <cell r="G3525">
            <v>302513</v>
          </cell>
        </row>
        <row r="3526">
          <cell r="B3526">
            <v>13097</v>
          </cell>
          <cell r="C3526" t="str">
            <v>CONSTRUCCIÓN INTERSECCIÓN A DESNIVEL PUENTE ARANDA Y DEMÁS OBRAS COMPLEMENTARIAS TRONCAL CALLE 13 - CABLE MONOPOLAR DE ALUMINIO, THHW PARA 600 V C.A., CALIBRE No 6 AWG. (Suministro e Instalación)</v>
          </cell>
          <cell r="D3526" t="str">
            <v>ML</v>
          </cell>
          <cell r="E3526">
            <v>3211</v>
          </cell>
          <cell r="F3526" t="str">
            <v>Actualización 2022 -I + MO 2023</v>
          </cell>
          <cell r="G3526">
            <v>3211</v>
          </cell>
        </row>
        <row r="3527">
          <cell r="B3527">
            <v>13098</v>
          </cell>
          <cell r="C3527" t="str">
            <v>CONSTRUCCIÓN INTERSECCIÓN A DESNIVEL PUENTE ARANDA Y DEMÁS OBRAS COMPLEMENTARIAS TRONCAL CALLE 13 - BARANDA EN VIDRIO TEMPLADO 6 MM, H=1.0M Y PASAMANOS CILÍNDRICO EN ACERO INOXIDABLE MATE DE D= 2" TORNIQUETES PLATAFORMAS. (SUMINISTRO E INSTALACIÓN)</v>
          </cell>
          <cell r="D3527" t="str">
            <v>ML</v>
          </cell>
          <cell r="E3527">
            <v>174620</v>
          </cell>
          <cell r="F3527" t="str">
            <v>Actualización 2022 -I + MO 2023</v>
          </cell>
          <cell r="G3527">
            <v>174620</v>
          </cell>
        </row>
        <row r="3528">
          <cell r="B3528">
            <v>13099</v>
          </cell>
          <cell r="C3528" t="str">
            <v>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v>
          </cell>
          <cell r="D3528" t="str">
            <v>M2</v>
          </cell>
          <cell r="E3528">
            <v>378132</v>
          </cell>
          <cell r="F3528" t="str">
            <v>Actualización 2022 -I + MO 2023</v>
          </cell>
          <cell r="G3528">
            <v>378132</v>
          </cell>
        </row>
        <row r="3529">
          <cell r="B3529">
            <v>13100</v>
          </cell>
          <cell r="C3529" t="str">
            <v>CONSTRUCCIÓN INTERSECCIÓN A DESNIVEL PUENTE ARANDA Y DEMÁS OBRAS COMPLEMENTARIAS TRONCAL CALLE 13 - Breaker industrial 3 X 20 AMP (Suministro e instalación)</v>
          </cell>
          <cell r="D3529" t="str">
            <v>UN</v>
          </cell>
          <cell r="E3529">
            <v>134368</v>
          </cell>
          <cell r="F3529" t="str">
            <v>Actualización 2022 -I + MO 2023</v>
          </cell>
          <cell r="G3529">
            <v>134368</v>
          </cell>
        </row>
        <row r="3530">
          <cell r="B3530">
            <v>13101</v>
          </cell>
          <cell r="C3530" t="str">
            <v>CONSTRUCCIÓN INTERSECCIÓN A DESNIVEL PUENTE ARANDA Y DEMÁS OBRAS COMPLEMENTARIAS TRONCAL CALLE 13 - Breaker industrial 3 X 30 AMP (Suministro e instalación)</v>
          </cell>
          <cell r="D3530" t="str">
            <v>UN</v>
          </cell>
          <cell r="E3530">
            <v>136252</v>
          </cell>
          <cell r="F3530" t="str">
            <v>Actualización 2022 -I + MO 2023</v>
          </cell>
          <cell r="G3530">
            <v>136252</v>
          </cell>
        </row>
        <row r="3531">
          <cell r="B3531">
            <v>13102</v>
          </cell>
          <cell r="C3531" t="str">
            <v>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v>
          </cell>
          <cell r="D3531" t="str">
            <v>ML</v>
          </cell>
          <cell r="E3531">
            <v>1728300</v>
          </cell>
          <cell r="F3531" t="str">
            <v>Actualización 2022 -I + MO 2023</v>
          </cell>
          <cell r="G3531">
            <v>1728300</v>
          </cell>
        </row>
        <row r="3532">
          <cell r="B3532">
            <v>13103</v>
          </cell>
          <cell r="C3532" t="str">
            <v>CONSTRUCCIÓN INTERSECCIÓN A DESNIVEL PUENTE ARANDA Y DEMÁS OBRAS COMPLEMENTARIAS TRONCAL CALLE 13 - Breaker industrial 3 X 40 AMP (Suministro e instalación)</v>
          </cell>
          <cell r="D3532" t="str">
            <v>UN</v>
          </cell>
          <cell r="E3532">
            <v>136252</v>
          </cell>
          <cell r="F3532" t="str">
            <v>Actualización 2022 -I + MO 2023</v>
          </cell>
          <cell r="G3532">
            <v>136252</v>
          </cell>
        </row>
        <row r="3533">
          <cell r="B3533">
            <v>13104</v>
          </cell>
          <cell r="C3533" t="str">
            <v>CONSTRUCCIÓN INTERSECCIÓN A DESNIVEL PUENTE ARANDA Y DEMÁS OBRAS COMPLEMENTARIAS TRONCAL CALLE 13 - CICLOPARQUEADERO METÁLICO SENCILLO, SEGÚN DETALLE ESPECÍFICO</v>
          </cell>
          <cell r="D3533" t="str">
            <v>UN</v>
          </cell>
          <cell r="E3533">
            <v>350258</v>
          </cell>
          <cell r="F3533" t="str">
            <v>Actualización 2022 -I + MO 2023</v>
          </cell>
          <cell r="G3533">
            <v>350258</v>
          </cell>
        </row>
        <row r="3534">
          <cell r="B3534">
            <v>13105</v>
          </cell>
          <cell r="C3534" t="str">
            <v>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v>
          </cell>
          <cell r="D3534" t="str">
            <v>UN</v>
          </cell>
          <cell r="E3534">
            <v>561681</v>
          </cell>
          <cell r="F3534" t="str">
            <v>Actualización 2022 -I + MO 2023</v>
          </cell>
          <cell r="G3534">
            <v>561681</v>
          </cell>
        </row>
        <row r="3535">
          <cell r="B3535">
            <v>13106</v>
          </cell>
          <cell r="C3535" t="str">
            <v>CONSTRUCCIÓN INTERSECCIÓN A DESNIVEL PUENTE ARANDA Y DEMÁS OBRAS COMPLEMENTARIAS TRONCAL CALLE 13 - BREAKER ENCHUFABLE 1x20A (suministro e instalación)</v>
          </cell>
          <cell r="D3535" t="str">
            <v>UN</v>
          </cell>
          <cell r="E3535">
            <v>11524</v>
          </cell>
          <cell r="F3535" t="str">
            <v>Actualización 2022 -I + MO 2023</v>
          </cell>
          <cell r="G3535">
            <v>11524</v>
          </cell>
        </row>
        <row r="3536">
          <cell r="B3536">
            <v>13107</v>
          </cell>
          <cell r="C3536" t="str">
            <v>CONSTRUCCIÓN INTERSECCIÓN A DESNIVEL PUENTE ARANDA Y DEMÁS OBRAS COMPLEMENTARIAS TRONCAL CALLE 13 - Breaker industrial graduable de 40A hasta 100A (Suministro e instalación)</v>
          </cell>
          <cell r="D3536" t="str">
            <v>UN</v>
          </cell>
          <cell r="E3536">
            <v>202446</v>
          </cell>
          <cell r="F3536" t="str">
            <v>Actualización 2022 -I + MO 2023</v>
          </cell>
          <cell r="G3536">
            <v>202446</v>
          </cell>
        </row>
        <row r="3537">
          <cell r="B3537">
            <v>13108</v>
          </cell>
          <cell r="C3537" t="str">
            <v>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v>
          </cell>
          <cell r="D3537" t="str">
            <v>UN</v>
          </cell>
          <cell r="E3537">
            <v>22690766</v>
          </cell>
          <cell r="F3537" t="str">
            <v>Actualización 2022 -I + MO 2023</v>
          </cell>
          <cell r="G3537">
            <v>22690752</v>
          </cell>
        </row>
        <row r="3538">
          <cell r="B3538">
            <v>13109</v>
          </cell>
          <cell r="C3538" t="str">
            <v>CONSTRUCCIÓN INTERSECCIÓN A DESNIVEL PUENTE ARANDA Y DEMÁS OBRAS COMPLEMENTARIAS TRONCAL CALLE 13 - Tablero de 42 circuitos autosoportado en lámina cold rolled IP44 A 208/120 VC.A. barraje trifásico de  225 A, 5 hilos, 3F+N+T, ( suministro e instalación)</v>
          </cell>
          <cell r="D3538" t="str">
            <v>UN</v>
          </cell>
          <cell r="E3538">
            <v>395067</v>
          </cell>
          <cell r="F3538" t="str">
            <v>Actualización 2022 -I + MO 2023</v>
          </cell>
          <cell r="G3538">
            <v>395067</v>
          </cell>
        </row>
        <row r="3539">
          <cell r="B3539">
            <v>13110</v>
          </cell>
          <cell r="C3539" t="str">
            <v>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v>
          </cell>
          <cell r="D3539" t="str">
            <v>UN</v>
          </cell>
          <cell r="E3539">
            <v>109690</v>
          </cell>
          <cell r="F3539" t="str">
            <v>Actualización 2022 -I + MO 2023</v>
          </cell>
          <cell r="G3539">
            <v>109690</v>
          </cell>
        </row>
        <row r="3540">
          <cell r="B3540">
            <v>13111</v>
          </cell>
          <cell r="C3540" t="str">
            <v>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v>
          </cell>
          <cell r="D3540" t="str">
            <v>UN</v>
          </cell>
          <cell r="E3540">
            <v>4140304</v>
          </cell>
          <cell r="F3540" t="str">
            <v>Actualización 2022 -I + MO 2023</v>
          </cell>
          <cell r="G3540">
            <v>4140304</v>
          </cell>
        </row>
        <row r="3541">
          <cell r="B3541">
            <v>13112</v>
          </cell>
          <cell r="C3541" t="str">
            <v>CONSTRUCCIÓN INTERSECCIÓN A DESNIVEL PUENTE ARANDA Y DEMÁS OBRAS COMPLEMENTARIAS TRONCAL CALLE 13 - MODULO INSTITUCIONAL CAFÉ PARA TRONCAL CARRERA SÉPTIMA DE ACUERDO A PLANOS DE DISEÑO. (INCLUYE FABRICACIÓN, SUMINISTRO E INSTALACIÓN)</v>
          </cell>
          <cell r="D3541" t="str">
            <v>UN</v>
          </cell>
          <cell r="E3541">
            <v>116120592</v>
          </cell>
          <cell r="F3541" t="str">
            <v>Actualización 2022 -I + MO 2023</v>
          </cell>
          <cell r="G3541">
            <v>116120576</v>
          </cell>
        </row>
        <row r="3542">
          <cell r="B3542">
            <v>13113</v>
          </cell>
          <cell r="C3542" t="str">
            <v>CONSTRUCCIÓN INTERSECCIÓN A DESNIVEL PUENTE ARANDA Y DEMÁS OBRAS COMPLEMENTARIAS TRONCAL CALLE 13 -JUNTA DE DILATACIÓN 80 MOVIMIENTO 80mm+/-40mm MODULOS 2 m</v>
          </cell>
          <cell r="D3542" t="str">
            <v>ML</v>
          </cell>
          <cell r="E3542">
            <v>674730</v>
          </cell>
          <cell r="F3542" t="str">
            <v>Actualización 2022 -I + MO 2023</v>
          </cell>
          <cell r="G3542">
            <v>674730</v>
          </cell>
        </row>
        <row r="3543">
          <cell r="B3543">
            <v>13114</v>
          </cell>
          <cell r="C3543" t="str">
            <v>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v>
          </cell>
          <cell r="D3543" t="str">
            <v>UN</v>
          </cell>
          <cell r="E3543">
            <v>5940627</v>
          </cell>
          <cell r="F3543" t="str">
            <v>Actualización 2022 -I + MO 2023</v>
          </cell>
          <cell r="G3543">
            <v>5940624</v>
          </cell>
        </row>
        <row r="3544">
          <cell r="B3544">
            <v>13115</v>
          </cell>
          <cell r="C3544" t="str">
            <v>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v>
          </cell>
          <cell r="D3544" t="str">
            <v>UN</v>
          </cell>
          <cell r="E3544">
            <v>5538407</v>
          </cell>
          <cell r="F3544" t="str">
            <v>Actualización 2022 -I + MO 2023</v>
          </cell>
          <cell r="G3544">
            <v>5538404</v>
          </cell>
        </row>
        <row r="3545">
          <cell r="B3545">
            <v>13116</v>
          </cell>
          <cell r="C3545" t="str">
            <v>CONSTRUCCIÓN INTERSECCIÓN A DESNIVEL PUENTE ARANDA Y DEMÁS OBRAS COMPLEMENTARIAS TRONCAL CALLE 13 - MESON INTERIOR TAQUILLAS CON ESTRUCTURA METÁLICA DE SOPORTE Y ACABADO EN ACERO INOXIDABLE MATE, CON APOYO PISO, DE A=40CM. (SUMINISTRO E INSTALACIÓN)</v>
          </cell>
          <cell r="D3545" t="str">
            <v>ML</v>
          </cell>
          <cell r="E3545">
            <v>291048</v>
          </cell>
          <cell r="F3545" t="str">
            <v>Actualización 2022 -I + MO 2023</v>
          </cell>
          <cell r="G3545">
            <v>291048</v>
          </cell>
        </row>
        <row r="3546">
          <cell r="B3546">
            <v>13117</v>
          </cell>
          <cell r="C3546" t="str">
            <v>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v>
          </cell>
          <cell r="D3546" t="str">
            <v>UN</v>
          </cell>
          <cell r="E3546">
            <v>6609407</v>
          </cell>
          <cell r="F3546" t="str">
            <v>Actualización 2022 -I + MO 2023</v>
          </cell>
          <cell r="G3546">
            <v>6609404</v>
          </cell>
        </row>
        <row r="3547">
          <cell r="B3547">
            <v>13118</v>
          </cell>
          <cell r="C3547" t="str">
            <v>CONSTRUCCIÓN INTERSECCIÓN A DESNIVEL PUENTE ARANDA Y DEMÁS OBRAS COMPLEMENTARIAS TRONCAL CALLE 13 - VIDRIO TEMPLADO DE 10 MM CON PELÍCULA SAND BLASTING</v>
          </cell>
          <cell r="D3547" t="str">
            <v>M2</v>
          </cell>
          <cell r="E3547">
            <v>277102</v>
          </cell>
          <cell r="F3547" t="str">
            <v>Actualización 2022 -I + MO 2023</v>
          </cell>
          <cell r="G3547">
            <v>277102</v>
          </cell>
        </row>
        <row r="3548">
          <cell r="B3548">
            <v>13119</v>
          </cell>
          <cell r="C3548" t="str">
            <v>CONSTRUCCIÓN INTERSECCIÓN A DESNIVEL PUENTE ARANDA Y DEMÁS OBRAS COMPLEMENTARIAS TRONCAL CALLE 13 -PUERTA METALICA CON TABLEROS DE CELOSIA EN ALUMINIO CONFORMADOS POR PERFILES TUBULARES EN ALUMINIO ANODIZADO MATE NATURAL DE 12X3 CM. (INCLUYE SUMINISTRO E INSTALACIÓN).</v>
          </cell>
          <cell r="D3548" t="str">
            <v>M2</v>
          </cell>
          <cell r="E3548">
            <v>408634</v>
          </cell>
          <cell r="F3548" t="str">
            <v>Actualización 2022 -I + MO 2023</v>
          </cell>
          <cell r="G3548">
            <v>408634</v>
          </cell>
        </row>
        <row r="3549">
          <cell r="B3549">
            <v>13120</v>
          </cell>
          <cell r="C3549" t="str">
            <v>CONSTRUCCIÓN INTERSECCIÓN A DESNIVEL PUENTE ARANDA Y DEMÁS OBRAS COMPLEMENTARIAS TRONCAL CALLE 13 - JUNTA BISELADA 16" ENTRE 0° Y 5° WSP ACERO AL CARBONO NORMA AWWA C200 150 PSI, CON RECUBRIMIENTO SEGÚN NORMA AWWA C205, EXTREMOS ESPIGO/CAMPANA. (Suminisro e instalación)</v>
          </cell>
          <cell r="D3549" t="str">
            <v>UN</v>
          </cell>
          <cell r="E3549">
            <v>200158</v>
          </cell>
          <cell r="F3549" t="str">
            <v>Actualización 2022 -I + MO 2023</v>
          </cell>
          <cell r="G3549">
            <v>200158</v>
          </cell>
        </row>
        <row r="3550">
          <cell r="B3550">
            <v>13121</v>
          </cell>
          <cell r="C3550" t="str">
            <v>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v>
          </cell>
          <cell r="D3550" t="str">
            <v>UN</v>
          </cell>
          <cell r="E3550">
            <v>5676368</v>
          </cell>
          <cell r="F3550" t="str">
            <v>Actualización 2022 -I + MO 2023</v>
          </cell>
          <cell r="G3550">
            <v>5676368</v>
          </cell>
        </row>
        <row r="3551">
          <cell r="B3551">
            <v>13122</v>
          </cell>
          <cell r="C3551" t="str">
            <v>CONSTRUCCIÓN INTERSECCIÓN A DESNIVEL PUENTE ARANDA Y DEMÁS OBRAS COMPLEMENTARIAS TRONCAL CALLE 13 - VÁLVULA COMPUERTA ELÁSTICA VA (VÁSTAGO ASCENDENTE) D=6" DN (DIÁMETRO NOMINAL) 150 MM CON EXTREMOS BRIDADOS (SUMINISTRO E INSTALACIÓN)</v>
          </cell>
          <cell r="D3551" t="str">
            <v>UN</v>
          </cell>
          <cell r="E3551">
            <v>1933543</v>
          </cell>
          <cell r="F3551" t="str">
            <v>Actualización 2022 -I + MO 2023</v>
          </cell>
          <cell r="G3551">
            <v>1933543</v>
          </cell>
        </row>
        <row r="3552">
          <cell r="B3552">
            <v>13123</v>
          </cell>
          <cell r="C3552" t="str">
            <v>CONSTRUCCIÓN INTERSECCIÓN A DESNIVEL PUENTE ARANDA Y DEMÁS OBRAS COMPLEMENTARIAS TRONCAL CALLE 13 - QUIEBRA SOL METÁLICO</v>
          </cell>
          <cell r="D3552" t="str">
            <v>M2</v>
          </cell>
          <cell r="E3552">
            <v>354591</v>
          </cell>
          <cell r="F3552" t="str">
            <v>Actualización 2022 -I + MO 2023</v>
          </cell>
          <cell r="G3552">
            <v>354591</v>
          </cell>
        </row>
        <row r="3553">
          <cell r="B3553">
            <v>13124</v>
          </cell>
          <cell r="C3553" t="str">
            <v>CONSTRUCCIÓN INTERSECCIÓN A DESNIVEL PUENTE ARANDA Y DEMÁS OBRAS COMPLEMENTARIAS TRONCAL CALLE 13 -CABLE MONOPOLAR DE ALUMINIO, HF FR PARA 600V C.A. CALIBRE NO. 8 AWG (INCLUYE SUMINISTRO E INSTALACIÓN)</v>
          </cell>
          <cell r="D3553" t="str">
            <v>ML</v>
          </cell>
          <cell r="E3553">
            <v>28110</v>
          </cell>
          <cell r="F3553" t="str">
            <v>Actualización 2022 -I + MO 2023</v>
          </cell>
          <cell r="G3553">
            <v>28110</v>
          </cell>
        </row>
        <row r="3554">
          <cell r="B3554">
            <v>13126</v>
          </cell>
          <cell r="C3554" t="str">
            <v>CONSTRUCCIÓN INTERSECCIÓN A DESNIVEL PUENTE ARANDA Y DEMÁS OBRAS COMPLEMENTARIAS TRONCAL CALLE 13 - REDUCCIÓN EN ACERO D=18" A D=12" CON ESPIGO EN D=18" Y CAMPANA EN D=12", CON REVESTIMIENTO INTERIOR Y RECUBIRMIENTO EXTERIOR EN MORTERO DE CEMENTO. L=0,20M. PRESIÓN DE TRABAJO 350 PSI.</v>
          </cell>
          <cell r="D3554" t="str">
            <v>UN</v>
          </cell>
          <cell r="E3554">
            <v>3246388</v>
          </cell>
          <cell r="F3554" t="str">
            <v>Actualización 2022 -I + MO 2023</v>
          </cell>
          <cell r="G3554">
            <v>3246388</v>
          </cell>
        </row>
        <row r="3555">
          <cell r="B3555">
            <v>13127</v>
          </cell>
          <cell r="C3555" t="str">
            <v>CONSTRUCCIÓN INTERSECCIÓN A DESNIVEL PUENTE ARANDA Y DEMÁS OBRAS COMPLEMENTARIAS TRONCAL CALLE 13 - LUMINARIA LED 15W, 120 V, 60 HZ</v>
          </cell>
          <cell r="D3555" t="str">
            <v>UN</v>
          </cell>
          <cell r="E3555">
            <v>2070600</v>
          </cell>
          <cell r="F3555" t="str">
            <v>Actualización 2022 -I + MO 2023</v>
          </cell>
          <cell r="G3555">
            <v>2070600</v>
          </cell>
        </row>
        <row r="3556">
          <cell r="B3556">
            <v>13128</v>
          </cell>
          <cell r="C3556" t="str">
            <v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v>
          </cell>
          <cell r="D3556" t="str">
            <v>UN</v>
          </cell>
          <cell r="E3556">
            <v>2396896</v>
          </cell>
          <cell r="F3556" t="str">
            <v>Actualización 2022 -I + MO 2023</v>
          </cell>
          <cell r="G3556">
            <v>2396896</v>
          </cell>
        </row>
        <row r="3557">
          <cell r="B3557">
            <v>13129</v>
          </cell>
          <cell r="C3557" t="str">
            <v>CONSTRUCCIÓN INTERSECCIÓN A DESNIVEL PUENTE ARANDA Y DEMÁS OBRAS COMPLEMENTARIAS TRONCAL CALLE 13 - REDUCCIÓN EN ACERO D=18" A D=8" CON ESPIGO EN D=18" Y CAMPANA EN D=8", CON REVESTIMIENTO INTERIOR Y RECUBIRMIENTO EXTERIOR EN MORTERO DE CEMENTO. L=0,20M. PRESIÓN DE TRABAJO 350 PSI.</v>
          </cell>
          <cell r="D3557" t="str">
            <v>UN</v>
          </cell>
          <cell r="E3557">
            <v>4267408</v>
          </cell>
          <cell r="F3557" t="str">
            <v>Actualización 2022 -I + MO 2023</v>
          </cell>
          <cell r="G3557">
            <v>4267408</v>
          </cell>
        </row>
        <row r="3558">
          <cell r="B3558">
            <v>13130</v>
          </cell>
          <cell r="C3558" t="str">
            <v>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v>
          </cell>
          <cell r="D3558" t="str">
            <v>UN</v>
          </cell>
          <cell r="E3558">
            <v>3960388</v>
          </cell>
          <cell r="F3558" t="str">
            <v>Actualización 2022 -I + MO 2023</v>
          </cell>
          <cell r="G3558">
            <v>3960388</v>
          </cell>
        </row>
        <row r="3559">
          <cell r="B3559">
            <v>13131</v>
          </cell>
          <cell r="C3559" t="str">
            <v>CONSTRUCCIÓN INTERSECCIÓN A DESNIVEL PUENTE ARANDA Y DEMÁS OBRAS COMPLEMENTARIAS TRONCAL CALLE 13 - JUNTA BISELADA 30" ENTRE 0° Y 5° WSP ACERO AL CARBONO NORMA AWWA C200 350 PSI, CON RECUBRIMIENTO SEGÚN NORMA AWWA C205, EXTREMOS ESPIGO/CAMPANA. (Suminisro e instalación)</v>
          </cell>
          <cell r="D3559" t="str">
            <v>UN</v>
          </cell>
          <cell r="E3559">
            <v>346231</v>
          </cell>
          <cell r="F3559" t="str">
            <v>Actualización 2022 -I + MO 2023</v>
          </cell>
          <cell r="G3559">
            <v>346231</v>
          </cell>
        </row>
        <row r="3560">
          <cell r="B3560">
            <v>13132</v>
          </cell>
          <cell r="C3560" t="str">
            <v>CONSTRUCCIÓN INTERSECCIÓN A DESNIVEL PUENTE ARANDA Y DEMÁS OBRAS COMPLEMENTARIAS TRONCAL CALLE 13 - PUERTA EN ALUMINIO Y VIDRIO DE 4 MM DE ESPESOR DE 1.00 M X 3.00 M. (INCLUYE SUMINISTRO E INSTALACIÓN)</v>
          </cell>
          <cell r="D3560" t="str">
            <v>UN/DIA</v>
          </cell>
          <cell r="E3560">
            <v>1863118</v>
          </cell>
          <cell r="F3560" t="str">
            <v>Actualización 2022 -I + MO 2023</v>
          </cell>
          <cell r="G3560">
            <v>1863118</v>
          </cell>
        </row>
        <row r="3561">
          <cell r="B3561">
            <v>13133</v>
          </cell>
          <cell r="C3561" t="str">
            <v xml:space="preserve"> CONSTRUCCIÓN INTERSECCIÓN A DESNIVEL PUENTE ARANDA Y DEMÁS OBRAS COMPLEMENTARIAS TRONCAL CALLE 13 -TABLERO DE CONTROL ILUMINACIÓN. INCLUYE INTERRUPTOR HORARIO PROGRAMABLE, REGLETAS, RIELES Y DEMÁS ACCESORIOS DE MONTAJE.</v>
          </cell>
          <cell r="D3561" t="str">
            <v>ML</v>
          </cell>
          <cell r="E3561">
            <v>18041087</v>
          </cell>
          <cell r="F3561" t="str">
            <v>Actualización 2022 -I + MO 2023</v>
          </cell>
          <cell r="G3561">
            <v>18041072</v>
          </cell>
        </row>
        <row r="3562">
          <cell r="B3562">
            <v>13134</v>
          </cell>
          <cell r="C3562" t="str">
            <v>CONSTRUCCIÓN INTERSECCIÓN A DESNIVEL PUENTE ARANDA Y DEMÁS OBRAS COMPLEMENTARIAS TRONCAL CALLE 13 - CODO D=30" ENTRE 5° y 22.5° WSP ACERO AL CARBONO NORMA AWWA C200 350 PSI, CON RECUBRIMIENTO SEGÚN NORMA AWWA C205, EXTREMOS ESPIGO/CAMPANA. (Suminisro e instalación)</v>
          </cell>
          <cell r="D3562" t="str">
            <v>UN</v>
          </cell>
          <cell r="E3562">
            <v>5464301</v>
          </cell>
          <cell r="F3562" t="str">
            <v>Actualización 2022 -I + MO 2023</v>
          </cell>
          <cell r="G3562">
            <v>5464300</v>
          </cell>
        </row>
        <row r="3563">
          <cell r="B3563">
            <v>13135</v>
          </cell>
          <cell r="C3563" t="str">
            <v>CONSTRUCCIÓN INTERSECCIÓN A DESNIVEL PUENTE ARANDA Y DEMÁS OBRAS COMPLEMENTARIAS TRONCAL CALLE 13 - BANDEJA PORTACABLES METÁLICA 200MM X 100MM. INCLUYE SOPORTES E INSTALACIONES</v>
          </cell>
          <cell r="D3563" t="str">
            <v>ML</v>
          </cell>
          <cell r="E3563">
            <v>58658</v>
          </cell>
          <cell r="F3563" t="str">
            <v>Actualización 2022 -I + MO 2023</v>
          </cell>
          <cell r="G3563">
            <v>58658</v>
          </cell>
        </row>
        <row r="3564">
          <cell r="B3564">
            <v>13136</v>
          </cell>
          <cell r="C3564" t="str">
            <v>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v>
          </cell>
          <cell r="D3564" t="str">
            <v>UN</v>
          </cell>
          <cell r="E3564">
            <v>9732831</v>
          </cell>
          <cell r="F3564" t="str">
            <v>Actualización 2022 -I + MO 2023</v>
          </cell>
          <cell r="G3564">
            <v>9732824</v>
          </cell>
        </row>
        <row r="3565">
          <cell r="B3565">
            <v>13137</v>
          </cell>
          <cell r="C3565" t="str">
            <v>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v>
          </cell>
          <cell r="D3565" t="str">
            <v>UN</v>
          </cell>
          <cell r="E3565">
            <v>15187791</v>
          </cell>
          <cell r="F3565" t="str">
            <v>Actualización 2022 -I + MO 2023</v>
          </cell>
          <cell r="G3565">
            <v>15187784</v>
          </cell>
        </row>
        <row r="3566">
          <cell r="B3566">
            <v>13138</v>
          </cell>
          <cell r="C3566" t="str">
            <v>CONSTRUCCIÓN INTERSECCIÓN A DESNIVEL PUENTE ARANDA Y DEMÁS OBRAS COMPLEMENTARIAS TRONCAL CALLE 13 - CODO 36" WSP ENTRE 5° Y 22.5° WSP ACERO CARBON NORMA AWWA C200 350 PSI, CON RECUBRIMIENTO SEGÚN NORMA AWWA C205, EXTREMO ESPIGO, CAMPANA. (Incluye suministro e instalación)</v>
          </cell>
          <cell r="D3566" t="str">
            <v>UN</v>
          </cell>
          <cell r="E3566">
            <v>6430416</v>
          </cell>
          <cell r="F3566" t="str">
            <v>Actualización 2022 -I + MO 2023</v>
          </cell>
          <cell r="G3566">
            <v>6430416</v>
          </cell>
        </row>
        <row r="3567">
          <cell r="B3567">
            <v>13139</v>
          </cell>
          <cell r="C3567" t="str">
            <v>CONSTRUCCIÓN INTERSECCIÓN A DESNIVEL PUENTE ARANDA Y DEMÁS OBRAS COMPLEMENTARIAS TRONCAL CALLE 13 - CODO 36" WSP ENTRE 22.5° Y 45° WSP ACERO CARBON NORMA AWWA C200 350 PSI, CON RECUBRIMIENTO SEGÚN NORMA AWWA C205, EXTREMO ESPIGO, CAMPANA. (Incluye suministro e instalación)</v>
          </cell>
          <cell r="D3567" t="str">
            <v>UN</v>
          </cell>
          <cell r="E3567">
            <v>10339566</v>
          </cell>
          <cell r="F3567" t="str">
            <v>Actualización 2022 -I + MO 2023</v>
          </cell>
          <cell r="G3567">
            <v>10339560</v>
          </cell>
        </row>
        <row r="3568">
          <cell r="B3568">
            <v>13140</v>
          </cell>
          <cell r="C3568" t="str">
            <v>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v>
          </cell>
          <cell r="D3568" t="str">
            <v>UN</v>
          </cell>
          <cell r="E3568">
            <v>21136436</v>
          </cell>
          <cell r="F3568" t="str">
            <v>Actualización 2022 -I + MO 2023</v>
          </cell>
          <cell r="G3568">
            <v>21136432</v>
          </cell>
        </row>
        <row r="3569">
          <cell r="B3569">
            <v>13141</v>
          </cell>
          <cell r="C3569" t="str">
            <v xml:space="preserve"> CONSTRUCCIÓN INTERSECCIÓN A DESNIVEL PUENTE ARANDA Y DEMÁS OBRAS COMPLEMENTARIAS TRONCAL CALLE 13 -CABLE CONDUCTOR DE COBRE DESNUDO, CALIBRE NO. 10 AWG. (INCLUYE SUMINISTRO E INSTALACIÓN)</v>
          </cell>
          <cell r="D3569" t="str">
            <v>ML</v>
          </cell>
          <cell r="E3569">
            <v>4594</v>
          </cell>
          <cell r="F3569" t="str">
            <v>Actualización 2022 -I + MO 2023</v>
          </cell>
          <cell r="G3569">
            <v>4594</v>
          </cell>
        </row>
        <row r="3570">
          <cell r="B3570">
            <v>13142</v>
          </cell>
          <cell r="C3570" t="str">
            <v>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v>
          </cell>
          <cell r="D3570" t="str">
            <v>UN</v>
          </cell>
          <cell r="E3570">
            <v>2374274</v>
          </cell>
          <cell r="F3570" t="str">
            <v>Actualización 2022 -I + MO 2023</v>
          </cell>
          <cell r="G3570">
            <v>2374274</v>
          </cell>
        </row>
        <row r="3571">
          <cell r="B3571">
            <v>13143</v>
          </cell>
          <cell r="C3571" t="str">
            <v>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v>
          </cell>
          <cell r="D3571" t="str">
            <v>UN</v>
          </cell>
          <cell r="E3571">
            <v>30692136</v>
          </cell>
          <cell r="F3571" t="str">
            <v>Actualización 2022 -I + MO 2023</v>
          </cell>
          <cell r="G3571">
            <v>30692128</v>
          </cell>
        </row>
        <row r="3572">
          <cell r="B3572">
            <v>13144</v>
          </cell>
          <cell r="C3572" t="str">
            <v>CONSTRUCCIÓN INTERSECCIÓN A DESNIVEL PUENTE ARANDA Y DEMÁS OBRAS COMPLEMENTARIAS TRONCAL CALLE 13 - PANEL SEPARADOR DE ORINALES 0.50M X 1.50M ANCLADO A MURO EN LÁMINA DE ACERO INOXIDABLE MATE CAL, 18</v>
          </cell>
          <cell r="D3572" t="str">
            <v>UN</v>
          </cell>
          <cell r="E3572">
            <v>679756</v>
          </cell>
          <cell r="F3572" t="str">
            <v>Actualización 2022 -I + MO 2023</v>
          </cell>
          <cell r="G3572">
            <v>679756</v>
          </cell>
        </row>
        <row r="3573">
          <cell r="B3573">
            <v>13145</v>
          </cell>
          <cell r="C3573" t="str">
            <v>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v>
          </cell>
          <cell r="D3573" t="str">
            <v>UN</v>
          </cell>
          <cell r="E3573">
            <v>33794466</v>
          </cell>
          <cell r="F3573" t="str">
            <v>Actualización 2022 -I + MO 2023</v>
          </cell>
          <cell r="G3573">
            <v>33794464</v>
          </cell>
        </row>
        <row r="3574">
          <cell r="B3574">
            <v>13146</v>
          </cell>
          <cell r="C3574" t="str">
            <v>CONSTRUCCIÓN INTERSECCIÓN A DESNIVEL PUENTE ARANDA Y DEMÁS OBRAS COMPLEMENTARIAS TRONCAL CALLE 13 - REDUCCIÓN EN ACERO D=36" A D=30" CON ESPIGO EN D=36" Y CAMPANA EN D=30", CON REVESTIMIENTO INTERIOR Y RECUBIRMIENTO EXTERIOR EN MORTERO DE CEMENTO. L=0,20M. PRESIÓN DE TRABAJO 350 PSI.</v>
          </cell>
          <cell r="D3574" t="str">
            <v>UN</v>
          </cell>
          <cell r="E3574">
            <v>5872306</v>
          </cell>
          <cell r="F3574" t="str">
            <v>Actualización 2022 -I + MO 2023</v>
          </cell>
          <cell r="G3574">
            <v>5872304</v>
          </cell>
        </row>
        <row r="3575">
          <cell r="B3575">
            <v>13147</v>
          </cell>
          <cell r="C3575" t="str">
            <v xml:space="preserve">CONSTRUCCIÓN INTERSECCIÓN A DESNIVEL PUENTE ARANDA Y DEMÁS OBRAS COMPLEMENTARIAS TRONCAL CALLE 13 - PERSIANA METALICA CON CELOSIA EN ALUMINIO CONFORMADA POR PERFILES TUBULARES EN ALUMINIO ANODIZADO MATE NATURAL DE 12X3 CM. (INCLUYE SUMINISTRO E INSTALACIÓN). </v>
          </cell>
          <cell r="D3575" t="str">
            <v>M2</v>
          </cell>
          <cell r="E3575">
            <v>210155</v>
          </cell>
          <cell r="F3575" t="str">
            <v>Actualización 2022 -I + MO 2023</v>
          </cell>
          <cell r="G3575">
            <v>210155</v>
          </cell>
        </row>
        <row r="3576">
          <cell r="B3576">
            <v>13148</v>
          </cell>
          <cell r="C3576" t="str">
            <v>CONSTRUCCIÓN INTERSECCIÓN A DESNIVEL PUENTE ARANDA Y DEMÁS OBRAS COMPLEMENTARIAS TRONCAL CALLE 13 - UNIÓN DE DESMONTAJE RÍGIDA Ø=10" CLASE 150 (Suministro e instalación)</v>
          </cell>
          <cell r="D3576" t="str">
            <v>UN</v>
          </cell>
          <cell r="E3576">
            <v>2493432</v>
          </cell>
          <cell r="F3576" t="str">
            <v>Actualización 2022 -I + MO 2023</v>
          </cell>
          <cell r="G3576">
            <v>2493432</v>
          </cell>
        </row>
        <row r="3577">
          <cell r="B3577">
            <v>13149</v>
          </cell>
          <cell r="C3577" t="str">
            <v>CONSTRUCCIÓN INTERSECCIÓN A DESNIVEL PUENTE ARANDA Y DEMÁS OBRAS COMPLEMENTARIAS TRONCAL CALLE 13 - UNIÓN DE DESMONTAJE RÍGIDA D=12" CLASE 300 (Suministro e instalación)</v>
          </cell>
          <cell r="D3577" t="str">
            <v>UN</v>
          </cell>
          <cell r="E3577">
            <v>6605690</v>
          </cell>
          <cell r="F3577" t="str">
            <v>Actualización 2022 -I + MO 2023</v>
          </cell>
          <cell r="G3577">
            <v>6605688</v>
          </cell>
        </row>
        <row r="3578">
          <cell r="B3578">
            <v>13150</v>
          </cell>
          <cell r="C3578" t="str">
            <v>CONSTRUCCIÓN INTERSECCIÓN A DESNIVEL PUENTE ARANDA Y DEMÁS OBRAS COMPLEMENTARIAS TRONCAL CALLE 13 - UNIÓN DE DESMONTAJE RÍGIDA Ø 30" CLASE 300 (Suministro e instalación)</v>
          </cell>
          <cell r="D3578" t="str">
            <v>UN</v>
          </cell>
          <cell r="E3578">
            <v>40568286</v>
          </cell>
          <cell r="F3578" t="str">
            <v>Actualización 2022 -I + MO 2023</v>
          </cell>
          <cell r="G3578">
            <v>40568256</v>
          </cell>
        </row>
        <row r="3579">
          <cell r="B3579">
            <v>13151</v>
          </cell>
          <cell r="C3579" t="str">
            <v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v>
          </cell>
          <cell r="D3579" t="str">
            <v>M2</v>
          </cell>
          <cell r="E3579">
            <v>319002</v>
          </cell>
          <cell r="F3579" t="str">
            <v>Actualización 2022 -I + MO 2023</v>
          </cell>
          <cell r="G3579">
            <v>319002</v>
          </cell>
        </row>
        <row r="3580">
          <cell r="B3580">
            <v>13152</v>
          </cell>
          <cell r="C3580" t="str">
            <v>CONSTRUCCIÓN INTERSECCIÓN A DESNIVEL PUENTE ARANDA Y DEMÁS OBRAS COMPLEMENTARIAS TRONCAL CALLE 13 - UNIÓN DE DESMONTAJE RÍGIDA D=36" CLASE 300 (Suministro e instalación)</v>
          </cell>
          <cell r="D3580" t="str">
            <v>UN</v>
          </cell>
          <cell r="E3580">
            <v>44887345</v>
          </cell>
          <cell r="F3580" t="str">
            <v>Actualización 2022 -I + MO 2023</v>
          </cell>
          <cell r="G3580">
            <v>44887328</v>
          </cell>
        </row>
        <row r="3581">
          <cell r="B3581">
            <v>13153</v>
          </cell>
          <cell r="C3581" t="str">
            <v>CONSTRUCCIÓN INTERSECCIÓN A DESNIVEL PUENTE ARANDA Y DEMÁS OBRAS COMPLEMENTARIAS TRONCAL CALLE 13 - VÁLVULA MARIPOSA DE Ø 8", ASTM A536, CL 300 #, CON EXTREMOS BRIDADOS ANSI/ASME B16.5 (Suministro e instalación)</v>
          </cell>
          <cell r="D3581" t="str">
            <v>UN</v>
          </cell>
          <cell r="E3581">
            <v>9248257</v>
          </cell>
          <cell r="F3581" t="str">
            <v>Actualización 2022 -I + MO 2023</v>
          </cell>
          <cell r="G3581">
            <v>9248256</v>
          </cell>
        </row>
        <row r="3582">
          <cell r="B3582">
            <v>13154</v>
          </cell>
          <cell r="C3582" t="str">
            <v>CONSTRUCCIÓN INTERSECCIÓN A DESNIVEL PUENTE ARANDA Y DEMÁS OBRAS COMPLEMENTARIAS TRONCAL CALLE 13 - VÁLVULA MARIPOSA DE Ø 10", ASTM A536, CL 300 #, CON EXTREMOS BRIDADOS ANSI/ASME B16.5 (Suministro e instalación)</v>
          </cell>
          <cell r="D3582" t="str">
            <v>UN</v>
          </cell>
          <cell r="E3582">
            <v>12059418</v>
          </cell>
          <cell r="F3582" t="str">
            <v>Actualización 2022 -I + MO 2023</v>
          </cell>
          <cell r="G3582">
            <v>12059416</v>
          </cell>
        </row>
        <row r="3583">
          <cell r="B3583">
            <v>13155</v>
          </cell>
          <cell r="C3583" t="str">
            <v>CONSTRUCCIÓN INTERSECCIÓN A DESNIVEL PUENTE ARANDA Y DEMÁS OBRAS COMPLEMENTARIAS TRONCAL CALLE 13 - VÁLVULA TIPO MARIPOSA DE Ø 12", ASTM A536, CL 300 #, CON EXTREMOS BRIDADOS ANSI/ASME B16.5 (Suministro e instalación)</v>
          </cell>
          <cell r="D3583" t="str">
            <v>UN</v>
          </cell>
          <cell r="E3583">
            <v>16707880</v>
          </cell>
          <cell r="F3583" t="str">
            <v>Actualización 2022 -I + MO 2023</v>
          </cell>
          <cell r="G3583">
            <v>16707880</v>
          </cell>
        </row>
        <row r="3584">
          <cell r="B3584">
            <v>13156</v>
          </cell>
          <cell r="C3584" t="str">
            <v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v>
          </cell>
          <cell r="D3584" t="str">
            <v>UN</v>
          </cell>
          <cell r="E3584">
            <v>573968</v>
          </cell>
          <cell r="F3584" t="str">
            <v>Actualización 2022 -I + MO 2023</v>
          </cell>
          <cell r="G3584">
            <v>573968</v>
          </cell>
        </row>
        <row r="3585">
          <cell r="B3585">
            <v>13157</v>
          </cell>
          <cell r="C3585" t="str">
            <v>CONSTRUCCIÓN INTERSECCIÓN A DESNIVEL PUENTE ARANDA Y DEMÁS OBRAS COMPLEMENTARIAS TRONCAL CALLE 13 - VÁLVULA TIPO MARIPOSA DE Ø 18", ASTM A536, CL 300 #, CON EXTREMOS BRIDADOS ANSI/ASME B16.5 (Suministro e instalación)</v>
          </cell>
          <cell r="D3585" t="str">
            <v>UN</v>
          </cell>
          <cell r="E3585">
            <v>32388967</v>
          </cell>
          <cell r="F3585" t="str">
            <v>Actualización 2022 -I + MO 2023</v>
          </cell>
          <cell r="G3585">
            <v>32388960</v>
          </cell>
        </row>
        <row r="3586">
          <cell r="B3586">
            <v>13158</v>
          </cell>
          <cell r="C3586" t="str">
            <v xml:space="preserve"> CONSTRUCCIÓN INTERSECCIÓN A DESNIVEL PUENTE ARANDA Y DEMÁS OBRAS COMPLEMENTARIAS TRONCAL CALLE 13 -REDUCCION PVC SOLDAR D=2X1 (Suministro e Instalación)</v>
          </cell>
          <cell r="D3586" t="str">
            <v>UN</v>
          </cell>
          <cell r="E3586">
            <v>14596</v>
          </cell>
          <cell r="F3586" t="str">
            <v>Actualización 2022 -I + MO 2023</v>
          </cell>
          <cell r="G3586">
            <v>14596</v>
          </cell>
        </row>
        <row r="3587">
          <cell r="B3587">
            <v>13159</v>
          </cell>
          <cell r="C3587" t="str">
            <v>CONSTRUCCIÓN INTERSECCIÓN A DESNIVEL PUENTE ARANDA Y DEMÁS OBRAS COMPLEMENTARIAS TRONCAL CALLE 13 - VÁLVULA TIPO MARIPOSA DE Ø 30", ASTM A536, CL 300 #, CON EXTREMOS BRIDADOS ANSI/ASME B16.47 (SUMINISTRO E INSTALACIÓN)</v>
          </cell>
          <cell r="D3587" t="str">
            <v>UN</v>
          </cell>
          <cell r="E3587">
            <v>74253438</v>
          </cell>
          <cell r="F3587" t="str">
            <v>Actualización 2022 -I + MO 2023</v>
          </cell>
          <cell r="G3587">
            <v>74253376</v>
          </cell>
        </row>
        <row r="3588">
          <cell r="B3588">
            <v>13160</v>
          </cell>
          <cell r="C3588" t="str">
            <v xml:space="preserve"> CONSTRUCCIÓN INTERSECCIÓN A DESNIVEL PUENTE ARANDA Y DEMÁS OBRAS COMPLEMENTARIAS TRONCAL CALLE 13 -Bomba electrica de 1HP,  Caudal 4.86 Gpm, presión 36.75 psi. (Suministro e instalación)</v>
          </cell>
          <cell r="D3588" t="str">
            <v>UN</v>
          </cell>
          <cell r="E3588">
            <v>1578578</v>
          </cell>
          <cell r="F3588" t="str">
            <v>Actualización 2022 -I + MO 2023</v>
          </cell>
          <cell r="G3588">
            <v>1578578</v>
          </cell>
        </row>
        <row r="3589">
          <cell r="B3589">
            <v>13161</v>
          </cell>
          <cell r="C3589" t="str">
            <v>CONSTRUCCIÓN INTERSECCIÓN A DESNIVEL PUENTE ARANDA Y DEMÁS OBRAS COMPLEMENTARIAS TRONCAL CALLE 13 - VÁLVULA TIPO MARIPOSA DE Ø 36", ASTM A536, CL 300 #, CON EXTREMOS BRIDADOS ANSI/ASME B16.47 (Suministro e instalación)</v>
          </cell>
          <cell r="D3589" t="str">
            <v>UN</v>
          </cell>
          <cell r="E3589">
            <v>50494470</v>
          </cell>
          <cell r="F3589" t="str">
            <v>Actualización 2022 -I + MO 2023</v>
          </cell>
          <cell r="G3589">
            <v>50494464</v>
          </cell>
        </row>
        <row r="3590">
          <cell r="B3590">
            <v>13162</v>
          </cell>
          <cell r="C3590" t="str">
            <v xml:space="preserve"> CONSTRUCCIÓN INTERSECCIÓN A DESNIVEL PUENTE ARANDA Y DEMÁS OBRAS COMPLEMENTARIAS TRONCAL CALLE 13 -UNION HG 3/4". Suministro e instalaciòn</v>
          </cell>
          <cell r="D3590" t="str">
            <v>UN</v>
          </cell>
          <cell r="E3590">
            <v>2770</v>
          </cell>
          <cell r="F3590" t="str">
            <v>Actualización 2022 -I + MO 2023</v>
          </cell>
          <cell r="G3590">
            <v>2770</v>
          </cell>
        </row>
        <row r="3591">
          <cell r="B3591">
            <v>13163</v>
          </cell>
          <cell r="C3591" t="str">
            <v>CONSTRUCCIÓN INTERSECCIÓN A DESNIVEL PUENTE ARANDA Y DEMÁS OBRAS COMPLEMENTARIAS TRONCAL CALLE 13 - Válvula ventosa HD de doble efecto D=4" Clase 300 extremos bridados ANSI B16.5 (Suministro e instalación)</v>
          </cell>
          <cell r="D3591" t="str">
            <v>UN</v>
          </cell>
          <cell r="E3591">
            <v>2321781</v>
          </cell>
          <cell r="F3591" t="str">
            <v>Actualización 2022 -I + MO 2023</v>
          </cell>
          <cell r="G3591">
            <v>2321780</v>
          </cell>
        </row>
        <row r="3592">
          <cell r="B3592">
            <v>13164</v>
          </cell>
          <cell r="C3592" t="str">
            <v>CONSTRUCCIÓN INTERSECCIÓN A DESNIVEL PUENTE ARANDA Y DEMÁS OBRAS COMPLEMENTARIAS TRONCAL CALLE 13 - BRIDA SLIP ON D=4"  CLASE 300, ANSI/ASME B16.5 (SUMINISTRO E INSTALACIÓN)</v>
          </cell>
          <cell r="D3592" t="str">
            <v>UN</v>
          </cell>
          <cell r="E3592">
            <v>230644</v>
          </cell>
          <cell r="F3592" t="str">
            <v>Actualización 2022 -I + MO 2023</v>
          </cell>
          <cell r="G3592">
            <v>230644</v>
          </cell>
        </row>
        <row r="3593">
          <cell r="B3593">
            <v>13165</v>
          </cell>
          <cell r="C3593" t="str">
            <v xml:space="preserve"> CONSTRUCCIÓN INTERSECCIÓN A DESNIVEL PUENTE ARANDA Y DEMÁS OBRAS COMPLEMENTARIAS TRONCAL CALLE 13 -VÁLVULA DE CHEQUE Ø 8", 300#, EXTREMOS BRIDADOS ANSI/ASME B16.5 (SUMINISTRO E INSTALACIÓN)</v>
          </cell>
          <cell r="D3593" t="str">
            <v>UN</v>
          </cell>
          <cell r="E3593">
            <v>2310207</v>
          </cell>
          <cell r="F3593" t="str">
            <v>Actualización 2022 -I + MO 2023</v>
          </cell>
          <cell r="G3593">
            <v>2310206</v>
          </cell>
        </row>
        <row r="3594">
          <cell r="B3594">
            <v>13166</v>
          </cell>
          <cell r="C3594" t="str">
            <v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v>
          </cell>
          <cell r="D3594" t="str">
            <v>UN</v>
          </cell>
          <cell r="E3594">
            <v>316087</v>
          </cell>
          <cell r="F3594" t="str">
            <v>Actualización 2022 -I + MO 2023</v>
          </cell>
          <cell r="G3594">
            <v>316087</v>
          </cell>
        </row>
        <row r="3595">
          <cell r="B3595">
            <v>13167</v>
          </cell>
          <cell r="C3595" t="str">
            <v>CONSTRUCCIÓN INTERSECCIÓN A DESNIVEL PUENTE ARANDA Y DEMÁS OBRAS COMPLEMENTARIAS TRONCAL CALLE 13 - CODO 90° D=4" LR, ASTM A234, WPB D=4" CLASE 150 (Suministro e instalación)</v>
          </cell>
          <cell r="D3595" t="str">
            <v>UN</v>
          </cell>
          <cell r="E3595">
            <v>468022</v>
          </cell>
          <cell r="F3595" t="str">
            <v>Actualización 2022 -I + MO 2023</v>
          </cell>
          <cell r="G3595">
            <v>468022</v>
          </cell>
        </row>
        <row r="3596">
          <cell r="B3596">
            <v>13168</v>
          </cell>
          <cell r="C3596" t="str">
            <v>CONSTRUCCIÓN INTERSECCIÓN A DESNIVEL PUENTE ARANDA Y DEMÁS OBRAS COMPLEMENTARIAS TRONCAL CALLE 13 - ACOMETIDA DOMICILIARIA PARA TUB. P/PAL EN 6" a medidor en 3/4". SUMINISTRO E INSTALACIÓN. (INCLUYE TUBERIA PF D=3/4", CAJILLA EN POLIPROPILENO, REGISTROS Y ACCESORIOS, LOG. PROM. = 6.50m).</v>
          </cell>
          <cell r="D3596" t="str">
            <v>UN</v>
          </cell>
          <cell r="E3596">
            <v>414571</v>
          </cell>
          <cell r="F3596" t="str">
            <v>Actualización 2022 -I + MO 2023</v>
          </cell>
          <cell r="G3596">
            <v>414571</v>
          </cell>
        </row>
        <row r="3597">
          <cell r="B3597">
            <v>13169</v>
          </cell>
          <cell r="C3597" t="str">
            <v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v>
          </cell>
          <cell r="D3597" t="str">
            <v>UN</v>
          </cell>
          <cell r="E3597">
            <v>755723</v>
          </cell>
          <cell r="F3597" t="str">
            <v>Actualización 2022 -I + MO 2023</v>
          </cell>
          <cell r="G3597">
            <v>755723</v>
          </cell>
        </row>
        <row r="3598">
          <cell r="B3598">
            <v>13170</v>
          </cell>
          <cell r="C3598" t="str">
            <v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D3598" t="str">
            <v>ML</v>
          </cell>
          <cell r="E3598">
            <v>8275333</v>
          </cell>
          <cell r="F3598" t="str">
            <v>Actualización 2022 -I + MO 2023</v>
          </cell>
          <cell r="G3598">
            <v>8275332</v>
          </cell>
        </row>
        <row r="3599">
          <cell r="B3599">
            <v>13171</v>
          </cell>
          <cell r="C3599" t="str">
            <v>CONSTRUCCIÓN INTERSECCIÓN A DESNIVEL PUENTE ARANDA Y DEMÁS OBRAS COMPLEMENTARIAS TRONCAL CALLE 13 - ACOMETIDA DOMICILIARIA PARA TUB. P/PAL EN 8" a medidor en 1 1/2". SUMINISTRO E INSTALACIÓN. (INCLUYE TUBERIA PEAD D=1 1/2", CAJILLA EN POLIPROPILENO, REGISTROS Y ACCESORIOS, LOG. PROM. = 6.50m).</v>
          </cell>
          <cell r="D3599" t="str">
            <v>UN</v>
          </cell>
          <cell r="E3599">
            <v>622186</v>
          </cell>
          <cell r="F3599" t="str">
            <v>Actualización 2022 -I + MO 2023</v>
          </cell>
          <cell r="G3599">
            <v>622186</v>
          </cell>
        </row>
        <row r="3600">
          <cell r="B3600">
            <v>13172</v>
          </cell>
          <cell r="C3600" t="str">
            <v>CONSTRUCCIÓN INTERSECCIÓN A DESNIVEL PUENTE ARANDA Y DEMÁS OBRAS COMPLEMENTARIAS TRONCAL CALLE 13 - TUBERIA HG D= 1/2`` (INCLUYE SUMINISTRO E INSTALACIÓN, SOLDADURA).</v>
          </cell>
          <cell r="D3600" t="str">
            <v>UN</v>
          </cell>
          <cell r="E3600">
            <v>11522</v>
          </cell>
          <cell r="F3600" t="str">
            <v>Actualización 2022 -I + MO 2023</v>
          </cell>
          <cell r="G3600">
            <v>11522</v>
          </cell>
        </row>
        <row r="3601">
          <cell r="B3601">
            <v>13173</v>
          </cell>
          <cell r="C3601" t="str">
            <v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v>
          </cell>
          <cell r="D3601" t="str">
            <v>ML</v>
          </cell>
          <cell r="E3601">
            <v>5315803</v>
          </cell>
          <cell r="F3601" t="str">
            <v>Actualización 2022 -I + MO 2023</v>
          </cell>
          <cell r="G3601">
            <v>5315800</v>
          </cell>
        </row>
        <row r="3602">
          <cell r="B3602">
            <v>13174</v>
          </cell>
          <cell r="C3602" t="str">
            <v>CONSTRUCCIÓN INTERSECCIÓN A DESNIVEL PUENTE ARANDA Y DEMÁS OBRAS COMPLEMENTARIAS TRONCAL CALLE 13 - TUBERIA HG D= 3/4`` (INCLUYE SUMINISTRO E INSTALACIÓN, SOLDADURA).</v>
          </cell>
          <cell r="D3602" t="str">
            <v>UN</v>
          </cell>
          <cell r="E3602">
            <v>14464</v>
          </cell>
          <cell r="F3602" t="str">
            <v>Actualización 2022 -I + MO 2023</v>
          </cell>
          <cell r="G3602">
            <v>14464</v>
          </cell>
        </row>
        <row r="3603">
          <cell r="B3603">
            <v>13175</v>
          </cell>
          <cell r="C3603" t="str">
            <v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D3603" t="str">
            <v>ML</v>
          </cell>
          <cell r="E3603">
            <v>2858453</v>
          </cell>
          <cell r="F3603" t="str">
            <v>Actualización 2022 -I + MO 2023</v>
          </cell>
          <cell r="G3603">
            <v>2858452</v>
          </cell>
        </row>
        <row r="3604">
          <cell r="B3604">
            <v>13176</v>
          </cell>
          <cell r="C3604" t="str">
            <v>CONSTRUCCIÓN INTERSECCIÓN A DESNIVEL PUENTE ARANDA Y DEMÁS OBRAS COMPLEMENTARIAS TRONCAL CALLE 13 - CODO 90° HG DE 1/2". Suministro en instalación.</v>
          </cell>
          <cell r="D3604" t="str">
            <v>UN</v>
          </cell>
          <cell r="E3604">
            <v>10488</v>
          </cell>
          <cell r="F3604" t="str">
            <v>Actualización 2022 -I + MO 2023</v>
          </cell>
          <cell r="G3604">
            <v>10488</v>
          </cell>
        </row>
        <row r="3605">
          <cell r="B3605">
            <v>13177</v>
          </cell>
          <cell r="C3605" t="str">
            <v>CONSTRUCCIÓN INTERSECCIÓN A DESNIVEL PUENTE ARANDA Y DEMÁS OBRAS COMPLEMENTARIAS TRONCAL CALLE 13 - CODO 90° HG DE ¾". Suministro en instalación.</v>
          </cell>
          <cell r="D3605" t="str">
            <v>UN</v>
          </cell>
          <cell r="E3605">
            <v>12788</v>
          </cell>
          <cell r="F3605" t="str">
            <v>Actualización 2022 -I + MO 2023</v>
          </cell>
          <cell r="G3605">
            <v>12788</v>
          </cell>
        </row>
        <row r="3606">
          <cell r="B3606">
            <v>13178</v>
          </cell>
          <cell r="C3606" t="str">
            <v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v>
          </cell>
          <cell r="D3606" t="str">
            <v>UN</v>
          </cell>
          <cell r="E3606">
            <v>2848097</v>
          </cell>
          <cell r="F3606" t="str">
            <v>Actualización 2022 -I + MO 2023</v>
          </cell>
          <cell r="G3606">
            <v>2848096</v>
          </cell>
        </row>
        <row r="3607">
          <cell r="B3607">
            <v>13179</v>
          </cell>
          <cell r="C3607" t="str">
            <v>CONSTRUCCIÓN INTERSECCIÓN A DESNIVEL PUENTE ARANDA Y DEMÁS OBRAS COMPLEMENTARIAS TRONCAL CALLE 13 - TEE HG DE 3/4". Suministro en instalación</v>
          </cell>
          <cell r="D3607" t="str">
            <v>UN</v>
          </cell>
          <cell r="E3607">
            <v>11488</v>
          </cell>
          <cell r="F3607" t="str">
            <v>Actualización 2022 -I + MO 2023</v>
          </cell>
          <cell r="G3607">
            <v>11488</v>
          </cell>
        </row>
        <row r="3608">
          <cell r="B3608">
            <v>13180</v>
          </cell>
          <cell r="C3608" t="str">
            <v>CONSTRUCCIÓN INTERSECCIÓN A DESNIVEL PUENTE ARANDA Y DEMÁS OBRAS COMPLEMENTARIAS TRONCAL CALLE 13 - REDUCCION HG E.L. D=3/4" A  1/2" (Incluye suministro e instalación).</v>
          </cell>
          <cell r="D3608" t="str">
            <v>UN</v>
          </cell>
          <cell r="E3608">
            <v>13738</v>
          </cell>
          <cell r="F3608" t="str">
            <v>Actualización 2022 -I + MO 2023</v>
          </cell>
          <cell r="G3608">
            <v>13738</v>
          </cell>
        </row>
        <row r="3609">
          <cell r="B3609">
            <v>13181</v>
          </cell>
          <cell r="C3609" t="str">
            <v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v>
          </cell>
          <cell r="D3609" t="str">
            <v>UN</v>
          </cell>
          <cell r="E3609">
            <v>1916869</v>
          </cell>
          <cell r="F3609" t="str">
            <v>Actualización 2022 -I + MO 2023</v>
          </cell>
          <cell r="G3609">
            <v>1916869</v>
          </cell>
        </row>
        <row r="3610">
          <cell r="B3610">
            <v>13182</v>
          </cell>
          <cell r="C3610" t="str">
            <v>CONSTRUCCIÓN INTERSECCIÓN A DESNIVEL PUENTE ARANDA Y DEMÁS OBRAS COMPLEMENTARIAS TRONCAL CALLE 13 - Válvula ventosa HD de doble efecto D=6" Clase 300 extremos bridados ANSI B16.5 (Suministro e instalación)</v>
          </cell>
          <cell r="D3610" t="str">
            <v>UN</v>
          </cell>
          <cell r="E3610">
            <v>14109256</v>
          </cell>
          <cell r="F3610" t="str">
            <v>Actualización 2022 -I + MO 2023</v>
          </cell>
          <cell r="G3610">
            <v>14109256</v>
          </cell>
        </row>
        <row r="3611">
          <cell r="B3611">
            <v>13183</v>
          </cell>
          <cell r="C3611" t="str">
            <v>CONSTRUCCIÓN INTERSECCIÓN A DESNIVEL PUENTE ARANDA Y DEMÁS OBRAS COMPLEMENTARIAS TRONCAL CALLE 13 -BRIDA SLIP ON RF D=8" CLASE 300, ANSI B16.5 (suministro e instalación, no incluye equipo de soldadura)</v>
          </cell>
          <cell r="D3611" t="str">
            <v>UN</v>
          </cell>
          <cell r="E3611">
            <v>234489</v>
          </cell>
          <cell r="F3611" t="str">
            <v>Actualización 2022 -I + MO 2023</v>
          </cell>
          <cell r="G3611">
            <v>234489</v>
          </cell>
        </row>
        <row r="3612">
          <cell r="B3612">
            <v>13184</v>
          </cell>
          <cell r="C3612" t="str">
            <v>CONSTRUCCIÓN INTERSECCIÓN A DESNIVEL PUENTE ARANDA Y DEMÁS OBRAS COMPLEMENTARIAS TRONCAL CALLE 13 - Válvula ventosa HD de doble efecto D=3" Clase 300 extremos bridados ANSI B16.5 (Suministro e instalación)</v>
          </cell>
          <cell r="D3612" t="str">
            <v>UN</v>
          </cell>
          <cell r="E3612">
            <v>6315921</v>
          </cell>
          <cell r="F3612" t="str">
            <v>Actualización 2022 -I + MO 2023</v>
          </cell>
          <cell r="G3612">
            <v>6315920</v>
          </cell>
        </row>
        <row r="3613">
          <cell r="B3613">
            <v>13185</v>
          </cell>
          <cell r="C3613" t="str">
            <v>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v>
          </cell>
          <cell r="D3613" t="str">
            <v>UN</v>
          </cell>
          <cell r="E3613">
            <v>12814760</v>
          </cell>
          <cell r="F3613" t="str">
            <v>Actualización 2022 -I + MO 2023</v>
          </cell>
          <cell r="G3613">
            <v>12814760</v>
          </cell>
        </row>
        <row r="3614">
          <cell r="B3614">
            <v>13186</v>
          </cell>
          <cell r="C3614" t="str">
            <v>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v>
          </cell>
          <cell r="D3614" t="str">
            <v>UN</v>
          </cell>
          <cell r="E3614">
            <v>2384678</v>
          </cell>
          <cell r="F3614" t="str">
            <v>Actualización 2022 -I + MO 2023</v>
          </cell>
          <cell r="G3614">
            <v>2384678</v>
          </cell>
        </row>
        <row r="3615">
          <cell r="B3615">
            <v>13187</v>
          </cell>
          <cell r="C3615" t="str">
            <v>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v>
          </cell>
          <cell r="D3615" t="str">
            <v>UN</v>
          </cell>
          <cell r="E3615">
            <v>5082326</v>
          </cell>
          <cell r="F3615" t="str">
            <v>Actualización 2022 -I + MO 2023</v>
          </cell>
          <cell r="G3615">
            <v>5082324</v>
          </cell>
        </row>
        <row r="3616">
          <cell r="B3616">
            <v>13188</v>
          </cell>
          <cell r="C3616" t="str">
            <v>MONITOREO DE  RUIDO AMBIENTAL (Incluye punto de monitoreo de ruido para una (1) jornada diurna en día hábil y no hábil y una (1) jornada nocturna día hábil y no hábil (total 4 mediciones por punto), (Incluye informe técnico de campo, memoria de cálculo e isófonas).</v>
          </cell>
          <cell r="D3616" t="str">
            <v>PUNTO</v>
          </cell>
          <cell r="E3616">
            <v>375236</v>
          </cell>
          <cell r="F3616" t="str">
            <v>Actualización 2022 -I + MO 2023</v>
          </cell>
          <cell r="G3616">
            <v>375236</v>
          </cell>
        </row>
        <row r="3617">
          <cell r="B3617">
            <v>13189</v>
          </cell>
          <cell r="C3617" t="str">
            <v xml:space="preserve">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 </v>
          </cell>
          <cell r="D3617" t="str">
            <v>ESTACION</v>
          </cell>
          <cell r="E3617">
            <v>22740900</v>
          </cell>
          <cell r="F3617" t="str">
            <v>Actualización 2022 -I + MO 2023</v>
          </cell>
          <cell r="G3617">
            <v>22740896</v>
          </cell>
        </row>
        <row r="3618">
          <cell r="B3618">
            <v>13190</v>
          </cell>
          <cell r="C3618" t="str">
            <v>LOGÍSTICA MONITOREOS (Incluye unidad móvil, técnico de campo, comisión de campo y desplazamiento unidades móviles y transporte (máx 4 puntos monitoreo ruido y 4 estaciones calidad del aire)</v>
          </cell>
          <cell r="D3618" t="str">
            <v>UN</v>
          </cell>
          <cell r="E3618">
            <v>10317300</v>
          </cell>
          <cell r="F3618" t="str">
            <v>Actualización 2022 -I + MO 2023</v>
          </cell>
          <cell r="G3618">
            <v>10317296</v>
          </cell>
        </row>
        <row r="3619">
          <cell r="B3619">
            <v>13191</v>
          </cell>
          <cell r="C3619" t="str">
            <v>MODELO DE CALIDAD DEL AIRE (Incluye modelo de dispersión de contaminantes atmosféricos con un (01) escenario, donde se simularán los aportes del contaminante PM10, PM2.5 y gases (CO, SOx y NOx))</v>
          </cell>
          <cell r="D3619" t="str">
            <v>UN</v>
          </cell>
          <cell r="E3619">
            <v>11900000</v>
          </cell>
          <cell r="F3619" t="str">
            <v>Actualización 2022 -I + MO 2023</v>
          </cell>
          <cell r="G3619">
            <v>11900000</v>
          </cell>
        </row>
        <row r="3620">
          <cell r="B3620">
            <v>13192</v>
          </cell>
          <cell r="C3620" t="str">
            <v>PROYECTO CONSTRUCCION PUENTES SAN AGUSTIN Y LOS ANDES - CAPA DE REY</v>
          </cell>
          <cell r="D3620" t="str">
            <v>UN</v>
          </cell>
          <cell r="E3620">
            <v>3000</v>
          </cell>
          <cell r="F3620" t="str">
            <v>Actualización 2022 -I + MO 2023</v>
          </cell>
          <cell r="G3620">
            <v>3000</v>
          </cell>
        </row>
        <row r="3621">
          <cell r="B3621">
            <v>13193</v>
          </cell>
          <cell r="C3621" t="str">
            <v>PROYECTO CONSTRUCCION PUENTES SAN AGUSTIN Y LOS ANDES - PERNO ROSCADO EN U REF. PEU58AG600 DIAMETRO PERNO R 5/8-11 UNC. DIAMETRO NOMINAL DE TUBERIA 6"</v>
          </cell>
          <cell r="D3621" t="str">
            <v>UN</v>
          </cell>
          <cell r="E3621">
            <v>7961</v>
          </cell>
          <cell r="F3621" t="str">
            <v>Actualización 2022 -I + MO 2023</v>
          </cell>
          <cell r="G3621">
            <v>7961</v>
          </cell>
        </row>
        <row r="3622">
          <cell r="B3622">
            <v>13194</v>
          </cell>
          <cell r="C3622" t="str">
            <v>PROYECTO CONSTRUCCION PUENTES SAN AGUSTIN Y LOS ANDES - PERNOS DE ANCLAJE - ACERO ASTM A193 GR B7 (INCLUYE SUMINISTRO E INSTALACION)</v>
          </cell>
          <cell r="D3622" t="str">
            <v>ML</v>
          </cell>
          <cell r="E3622">
            <v>88358</v>
          </cell>
          <cell r="F3622" t="str">
            <v>Actualización 2022 -I + MO 2023</v>
          </cell>
          <cell r="G3622">
            <v>88358</v>
          </cell>
        </row>
        <row r="3623">
          <cell r="B3623">
            <v>13195</v>
          </cell>
          <cell r="C3623" t="str">
            <v>PROYECTO CONSTRUCCION PUENTES SAN AGUSTIN Y LOS ANDES - ACERO ESTRUCTURAL A588 PARA PLATINAS (INCLUYE SUMINISTRO E INSTALACION)</v>
          </cell>
          <cell r="D3623" t="str">
            <v>KG</v>
          </cell>
          <cell r="E3623">
            <v>20409</v>
          </cell>
          <cell r="F3623" t="str">
            <v>Actualización 2022 -I + MO 2023</v>
          </cell>
          <cell r="G3623">
            <v>20409</v>
          </cell>
        </row>
        <row r="3624">
          <cell r="B3624">
            <v>13196</v>
          </cell>
          <cell r="C3624" t="str">
            <v>PROYECTO CONSTRUCCION PUENTES SAN AGUSTIN Y LOS ANDES - ACERO ESTRUCTURAL A500 GR C PARA ESTRUCTURA (INCLUYE SIMINISTRO E INSTALACION)</v>
          </cell>
          <cell r="D3624" t="str">
            <v>KG</v>
          </cell>
          <cell r="E3624">
            <v>21480</v>
          </cell>
          <cell r="F3624" t="str">
            <v>Actualización 2022 -I + MO 2023</v>
          </cell>
          <cell r="G3624">
            <v>21480</v>
          </cell>
        </row>
        <row r="3625">
          <cell r="B3625">
            <v>13197</v>
          </cell>
          <cell r="C3625" t="str">
            <v>PROYECTO CONSTRUCCION PUENTES SAN AGUSTIN Y LOS ANDES - EJECUCIÓN DE MICROPILOTES, INCLUYE PERFORACIÓN, LLENADO E INYECCIÓN HASTA 100 KG DE CEMENTO E INSTALACIÓN DE REFUERZO</v>
          </cell>
          <cell r="D3625" t="str">
            <v>ML</v>
          </cell>
          <cell r="E3625">
            <v>233240</v>
          </cell>
          <cell r="F3625" t="str">
            <v>Actualización 2022 -I + MO 2023</v>
          </cell>
          <cell r="G3625">
            <v>233240</v>
          </cell>
        </row>
        <row r="3626">
          <cell r="B3626">
            <v>13198</v>
          </cell>
          <cell r="C3626" t="str">
            <v>PROYECTO CONSTRUCCION PUENTES SAN AGUSTIN Y LOS ANDES - LUMINARIA RALED II 32 RA02SII 44W COMPLETA PARA ALUMBRADO PÚBLICO (INCLUYE SUMINISTRO Y TRANSPORTE)</v>
          </cell>
          <cell r="D3626" t="str">
            <v>UN</v>
          </cell>
          <cell r="E3626">
            <v>1142162</v>
          </cell>
          <cell r="F3626" t="str">
            <v>Actualización 2022 -I + MO 2023</v>
          </cell>
          <cell r="G3626">
            <v>1142162</v>
          </cell>
        </row>
        <row r="3627">
          <cell r="B3627">
            <v>13199</v>
          </cell>
          <cell r="C3627" t="str">
            <v>PROYECTO CONSTRUCCION PUENTES SAN AGUSTIN Y LOS ANDES - LUMINARIA RALED II 48 RA02SII 74W COMPLETA PARA ALUMBRADO PÚBLICO (INCLUYE SUMINISTRO Y TRANSPORTE)</v>
          </cell>
          <cell r="D3627" t="str">
            <v>UN</v>
          </cell>
          <cell r="E3627">
            <v>1353506</v>
          </cell>
          <cell r="F3627" t="str">
            <v>Actualización 2022 -I + MO 2023</v>
          </cell>
          <cell r="G3627">
            <v>1353506</v>
          </cell>
        </row>
        <row r="3628">
          <cell r="B3628">
            <v>13200</v>
          </cell>
          <cell r="C3628" t="str">
            <v>PROYECTO CONSTRUCCION PUENTES SAN AGUSTIN Y LOS ANDES - LUMINARIA RALED I 16. RA02SII 45W Y ACCESORIOS COMPLETA PARA ALUMBRADO PÚBLICO</v>
          </cell>
          <cell r="D3628" t="str">
            <v>UN</v>
          </cell>
          <cell r="E3628">
            <v>775166</v>
          </cell>
          <cell r="F3628" t="str">
            <v>Actualización 2022 -I + MO 2023</v>
          </cell>
          <cell r="G3628">
            <v>775166</v>
          </cell>
        </row>
        <row r="3629">
          <cell r="B3629">
            <v>13201</v>
          </cell>
          <cell r="C3629" t="str">
            <v>PROYECTO CONSTRUCCION PUENTES SAN AGUSTIN Y LOS ANDES - CABLE ALUMINIO AISLADO NO.2</v>
          </cell>
          <cell r="D3629" t="str">
            <v>ML</v>
          </cell>
          <cell r="E3629">
            <v>6177</v>
          </cell>
          <cell r="F3629" t="str">
            <v>Actualización 2022 -I + MO 2023</v>
          </cell>
          <cell r="G3629">
            <v>6177</v>
          </cell>
        </row>
        <row r="3630">
          <cell r="B3630">
            <v>13202</v>
          </cell>
          <cell r="C3630" t="str">
            <v>PROYECTO CONSTRUCCION PUENTES SAN AGUSTIN Y LOS ANDES - MEDIDOR AGUA FRIA 4"</v>
          </cell>
          <cell r="D3630" t="str">
            <v>UN</v>
          </cell>
          <cell r="E3630">
            <v>1811894</v>
          </cell>
          <cell r="F3630" t="str">
            <v>Actualización 2022 -I + MO 2023</v>
          </cell>
          <cell r="G3630">
            <v>1811894</v>
          </cell>
        </row>
        <row r="3631">
          <cell r="B3631">
            <v>13203</v>
          </cell>
          <cell r="C3631" t="str">
            <v>PROYECTO CONSTRUCCION PUENTES SAN AGUSTIN Y LOS ANDES - TEE HG 4"X2" EXTREMO LISO</v>
          </cell>
          <cell r="D3631" t="str">
            <v>UN</v>
          </cell>
          <cell r="E3631">
            <v>93177</v>
          </cell>
          <cell r="F3631" t="str">
            <v>Actualización 2022 -I + MO 2023</v>
          </cell>
          <cell r="G3631">
            <v>93177</v>
          </cell>
        </row>
        <row r="3632">
          <cell r="B3632">
            <v>13204</v>
          </cell>
          <cell r="C3632" t="str">
            <v>PROYECTO CONSTRUCCION PUENTES SAN AGUSTIN Y LOS ANDES - TAPON MACHO GALVANIZADO 2"</v>
          </cell>
          <cell r="D3632" t="str">
            <v>UN</v>
          </cell>
          <cell r="E3632">
            <v>6188</v>
          </cell>
          <cell r="F3632" t="str">
            <v>Actualización 2022 -I + MO 2023</v>
          </cell>
          <cell r="G3632">
            <v>6188</v>
          </cell>
        </row>
        <row r="3633">
          <cell r="B3633">
            <v>13205</v>
          </cell>
          <cell r="C3633" t="str">
            <v>REVITALIZACIÓN DEL EJE AMBIENTAL EN BOGOTA D.C. FASE II - ADOQUÍN ENCHAPE CON PATAS DE ARCILLA DE 1/4x26 TIPO SALMONA</v>
          </cell>
          <cell r="D3633" t="str">
            <v>UN</v>
          </cell>
          <cell r="E3633">
            <v>1150</v>
          </cell>
          <cell r="F3633" t="str">
            <v>Actualización 2022 -I + MO 2023</v>
          </cell>
          <cell r="G3633">
            <v>1150</v>
          </cell>
        </row>
        <row r="3634">
          <cell r="B3634">
            <v>13206</v>
          </cell>
          <cell r="C3634" t="str">
            <v>PROYECTO CONSTRUCCION PUENTES SAN AGUSTIN Y LOS ANDES - CURVA CONDUIT GALVANIZADA IMC 3"</v>
          </cell>
          <cell r="D3634" t="str">
            <v>UN</v>
          </cell>
          <cell r="E3634">
            <v>137029</v>
          </cell>
          <cell r="F3634" t="str">
            <v>Actualización 2022 -I + MO 2023</v>
          </cell>
          <cell r="G3634">
            <v>137029</v>
          </cell>
        </row>
        <row r="3635">
          <cell r="B3635">
            <v>13207</v>
          </cell>
          <cell r="C3635" t="str">
            <v>PROYECTO CONSTRUCCION PUENTES SAN AGUSTIN Y LOS ANDES - UNIÓN CONDUIT GALVANIZADO IMC 3"</v>
          </cell>
          <cell r="D3635" t="str">
            <v>UN</v>
          </cell>
          <cell r="E3635">
            <v>29869</v>
          </cell>
          <cell r="F3635" t="str">
            <v>Actualización 2022 -I + MO 2023</v>
          </cell>
          <cell r="G3635">
            <v>29869</v>
          </cell>
        </row>
        <row r="3636">
          <cell r="B3636">
            <v>13208</v>
          </cell>
          <cell r="C3636" t="str">
            <v>PROYECTO CONSTRUCCION PUENTES SAN AGUSTIN Y LOS ANDES -TUBERIA ESTRUCTURAL ACERO AL CARBONO DE 5" BARRAS DE PERFORACION COMPLETA (DIÁMETRO 127 MM Y ESPESOR 9MM)</v>
          </cell>
          <cell r="D3636" t="str">
            <v>ML</v>
          </cell>
          <cell r="E3636">
            <v>281435</v>
          </cell>
          <cell r="F3636" t="str">
            <v>Actualización 2022 -I + MO 2023</v>
          </cell>
          <cell r="G3636">
            <v>281435</v>
          </cell>
        </row>
        <row r="3637">
          <cell r="B3637">
            <v>13209</v>
          </cell>
          <cell r="C3637" t="str">
            <v>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v>
          </cell>
          <cell r="D3637" t="str">
            <v>UN</v>
          </cell>
          <cell r="E3637">
            <v>90685309</v>
          </cell>
          <cell r="F3637" t="str">
            <v>Actualización 2022 -I + MO 2023</v>
          </cell>
          <cell r="G3637">
            <v>90685248</v>
          </cell>
        </row>
        <row r="3638">
          <cell r="B3638">
            <v>13210</v>
          </cell>
          <cell r="C3638" t="str">
            <v>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v>
          </cell>
          <cell r="D3638" t="str">
            <v>UN</v>
          </cell>
          <cell r="E3638">
            <v>58342996</v>
          </cell>
          <cell r="F3638" t="str">
            <v>Actualización 2022 -I + MO 2023</v>
          </cell>
          <cell r="G3638">
            <v>58342976</v>
          </cell>
        </row>
        <row r="3639">
          <cell r="B3639">
            <v>13211</v>
          </cell>
          <cell r="C3639" t="str">
            <v>CONSTRUCCIÓN INTERSECCIÓN A DESNIVEL PUENTE ARANDA Y DEMÁS OBRAS COMPLEMENTARIAS TRONCAL CALLE 13 - SUMINISTRO E INSTALACIÓN DE RECEPTOR INTELIGENTE 'DSSAdvanced'' PARA UNA PARADA DE BUS EN ESTACIÓN ' - INCLUYE LECTORA UHF - DRIVER RFID - MODULOS TESTIGOS</v>
          </cell>
          <cell r="D3639" t="str">
            <v>UN</v>
          </cell>
          <cell r="E3639">
            <v>4185476</v>
          </cell>
          <cell r="F3639" t="str">
            <v>Actualización 2022 -I + MO 2023</v>
          </cell>
          <cell r="G3639">
            <v>4185476</v>
          </cell>
        </row>
        <row r="3640">
          <cell r="B3640">
            <v>13212</v>
          </cell>
          <cell r="C3640" t="str">
            <v>CONSTRUCCIÓN INTERSECCIÓN A DESNIVEL PUENTE ARANDA Y DEMÁS OBRAS COMPLEMENTARIAS TRONCAL CALLE 13 - SUMINISTRO E INSTALACIÓN DE MASTER LOGGER - LAN ''DSSAdvanced'' PARA UN VAGON ESTRUCTURAL</v>
          </cell>
          <cell r="D3640" t="str">
            <v>UN</v>
          </cell>
          <cell r="E3640">
            <v>13380480</v>
          </cell>
          <cell r="F3640" t="str">
            <v>Actualización 2022 -I + MO 2023</v>
          </cell>
          <cell r="G3640">
            <v>13380480</v>
          </cell>
        </row>
        <row r="3641">
          <cell r="B3641">
            <v>13213</v>
          </cell>
          <cell r="C3641" t="str">
            <v>CONSTRUCCIÓN INTERSECCIÓN A DESNIVEL PUENTE ARANDA Y DEMÁS OBRAS COMPLEMENTARIAS TRONCAL CALLE 13 - SUMINISTRO E INSTALACIÓN DE POWER SUPPLY 12-16 VCC, 1,5-2.0 A-DSS CON MÓDULO BACK UP ELD 001-DSS DE RECARGA AUTOMÁTICA.</v>
          </cell>
          <cell r="D3641" t="str">
            <v>UN</v>
          </cell>
          <cell r="E3641">
            <v>2029322</v>
          </cell>
          <cell r="F3641" t="str">
            <v>Actualización 2022 -I + MO 2023</v>
          </cell>
          <cell r="G3641">
            <v>2029322</v>
          </cell>
        </row>
        <row r="3642">
          <cell r="B3642">
            <v>13214</v>
          </cell>
          <cell r="C3642" t="str">
            <v>AVENIDA CONTADOR (CL. 134) - BANCA EN CONCRETO M-02-A, (INCLUYE TRANSPORTE DEL ELEMENTO)</v>
          </cell>
          <cell r="D3642" t="str">
            <v>UN</v>
          </cell>
          <cell r="E3642">
            <v>2268250</v>
          </cell>
          <cell r="F3642" t="str">
            <v>Actualización 2022 -I + MO 2023</v>
          </cell>
          <cell r="G3642">
            <v>2268250</v>
          </cell>
        </row>
        <row r="3643">
          <cell r="B3643">
            <v>13215</v>
          </cell>
          <cell r="C3643" t="str">
            <v>AVENIDA CONTADOR (CL. 134) - BLOQUEO Y TRANSPLANTE DE ARBOLES 15 - 20 MT (INCLUYE TRANSPORTE, RECOLECCIÓN,ALISTAMIENTO DE ZONA, PREBLOQUEO, BLOQUEO, PRUEBAS DE INFILTRACIÓN Y PH DEL SUELO, TRASLADO Y UBICACIÓN FINAL, ENDOTERAPIAS, INFORME ACTIVIDADES REALIZADAS).</v>
          </cell>
          <cell r="D3643" t="str">
            <v>UN</v>
          </cell>
          <cell r="E3643">
            <v>3403313</v>
          </cell>
          <cell r="F3643" t="str">
            <v>Actualización 2022 -I + MO 2023</v>
          </cell>
          <cell r="G3643">
            <v>3403312</v>
          </cell>
        </row>
        <row r="3644">
          <cell r="B3644">
            <v>13216</v>
          </cell>
          <cell r="C3644" t="str">
            <v>AVENIDA CONTADOR (CL. 134) - rejilla de piso metalica cuadrado 10 x 10 cm para desague de 3"</v>
          </cell>
          <cell r="D3644" t="str">
            <v>UN</v>
          </cell>
          <cell r="E3644">
            <v>31900</v>
          </cell>
          <cell r="F3644" t="str">
            <v>Actualización 2022 -I + MO 2023</v>
          </cell>
          <cell r="G3644">
            <v>31900</v>
          </cell>
        </row>
        <row r="3645">
          <cell r="B3645">
            <v>13217</v>
          </cell>
          <cell r="C3645" t="str">
            <v>AVENIDA CONTADOR (CL. 134) - BENTONITA SODICA</v>
          </cell>
          <cell r="D3645" t="str">
            <v>KG</v>
          </cell>
          <cell r="E3645">
            <v>4192</v>
          </cell>
          <cell r="F3645" t="str">
            <v>Actualización 2022 -I + MO 2023</v>
          </cell>
          <cell r="G3645">
            <v>4192</v>
          </cell>
        </row>
        <row r="3646">
          <cell r="B3646">
            <v>13218</v>
          </cell>
          <cell r="C3646" t="str">
            <v>AVENIDA CONTADOR (CL. 134) - Cinta tipo Hypalon H-20</v>
          </cell>
          <cell r="D3646" t="str">
            <v>ML</v>
          </cell>
          <cell r="E3646">
            <v>188085</v>
          </cell>
          <cell r="F3646" t="str">
            <v>Actualización 2022 -I + MO 2023</v>
          </cell>
          <cell r="G3646">
            <v>188085</v>
          </cell>
        </row>
        <row r="3647">
          <cell r="B3647">
            <v>13219</v>
          </cell>
          <cell r="C3647" t="str">
            <v>AVENIDA CONTADOR (CL. 134) - POLIESTIRENO DE ALTA DENSIDAD 9 e=2cm</v>
          </cell>
          <cell r="D3647" t="str">
            <v>M3</v>
          </cell>
          <cell r="E3647">
            <v>194554</v>
          </cell>
          <cell r="F3647" t="str">
            <v>Actualización 2022 -I + MO 2023</v>
          </cell>
          <cell r="G3647">
            <v>194554</v>
          </cell>
        </row>
        <row r="3648">
          <cell r="B3648">
            <v>13220</v>
          </cell>
          <cell r="C3648" t="str">
            <v>AVENIDA CONTADOR (CL. 134) - MANGUERA DE POLIETILENO DE BAJA DENSIDAD 1"</v>
          </cell>
          <cell r="D3648" t="str">
            <v>ML</v>
          </cell>
          <cell r="E3648">
            <v>1278</v>
          </cell>
          <cell r="F3648" t="str">
            <v>Actualización 2022 -I + MO 2023</v>
          </cell>
          <cell r="G3648">
            <v>1278</v>
          </cell>
        </row>
        <row r="3649">
          <cell r="B3649">
            <v>13221</v>
          </cell>
          <cell r="C3649" t="str">
            <v xml:space="preserve">LOSETA PULIDA DE MICROGRANO DE MARMOL FORMATO 40 cm * 40 cm * 4,5 cm </v>
          </cell>
          <cell r="D3649" t="str">
            <v>M2</v>
          </cell>
          <cell r="E3649">
            <v>120025</v>
          </cell>
          <cell r="F3649" t="str">
            <v>Actualización 2022 -I + MO 2023</v>
          </cell>
          <cell r="G3649">
            <v>120025</v>
          </cell>
        </row>
      </sheetData>
      <sheetData sheetId="8" refreshError="1">
        <row r="3">
          <cell r="D3">
            <v>1</v>
          </cell>
        </row>
        <row r="46">
          <cell r="F46" t="str">
            <v>TARIFA MES - PERSONAL TÉCNICO - TOPÓGRAFO INSPECTOR (NO INCLUYE FACTOR DE PRESTACIONES)</v>
          </cell>
        </row>
        <row r="52">
          <cell r="F52" t="str">
            <v>TARIFA MES - PERSONAL TÉCNICO - INSPECTOR 2 (NO INCLUYE FACTOR DE PRESTACIONES)</v>
          </cell>
        </row>
        <row r="56">
          <cell r="F56" t="str">
            <v>TARIFA MES - PERSONAL AUXILIAR TÉCNICO - CADENERO 1 (NO INCLUYE FACTOR DE PRESTACIONES)</v>
          </cell>
        </row>
        <row r="58">
          <cell r="F58" t="str">
            <v>TARIFA MES - PERSONAL AUXILIAR TÉCNICO - CONDUCTOR O MOTORISTA (NO INCLUYE FACTOR DE PRESTACIONES)</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IZ59"/>
  <sheetViews>
    <sheetView showGridLines="0" view="pageBreakPreview" topLeftCell="D41" zoomScale="85" zoomScaleNormal="100" zoomScaleSheetLayoutView="85" workbookViewId="0">
      <selection activeCell="M16" sqref="M16"/>
    </sheetView>
  </sheetViews>
  <sheetFormatPr baseColWidth="10" defaultColWidth="11.42578125" defaultRowHeight="15" x14ac:dyDescent="0.3"/>
  <cols>
    <col min="1" max="1" width="8.28515625" style="51" bestFit="1" customWidth="1"/>
    <col min="2" max="2" width="3.140625" style="51" customWidth="1"/>
    <col min="3" max="3" width="14.42578125" style="51" customWidth="1"/>
    <col min="4" max="4" width="58.7109375" style="51" customWidth="1"/>
    <col min="5" max="5" width="16" style="51" bestFit="1" customWidth="1"/>
    <col min="6" max="6" width="13.28515625" style="51" customWidth="1"/>
    <col min="7" max="7" width="9.140625" style="51" customWidth="1"/>
    <col min="8" max="8" width="9.7109375" style="51" customWidth="1"/>
    <col min="9" max="9" width="3.28515625" style="51" customWidth="1"/>
    <col min="10" max="10" width="18.7109375" style="51" customWidth="1"/>
    <col min="11" max="11" width="18.140625" style="51" customWidth="1"/>
    <col min="12" max="13" width="22.140625" style="51" customWidth="1"/>
    <col min="14" max="14" width="32" style="51" customWidth="1"/>
    <col min="15" max="15" width="4.42578125" style="51" customWidth="1"/>
    <col min="16" max="16" width="16" style="51" customWidth="1"/>
    <col min="17" max="17" width="15.140625" style="51" bestFit="1" customWidth="1"/>
    <col min="18" max="18" width="14.140625" style="51" bestFit="1" customWidth="1"/>
    <col min="19" max="16384" width="11.42578125" style="51"/>
  </cols>
  <sheetData>
    <row r="1" spans="3:260" ht="15.75" customHeight="1" thickBot="1" x14ac:dyDescent="0.35"/>
    <row r="2" spans="3:260" s="52" customFormat="1" ht="9" customHeight="1" thickTop="1" x14ac:dyDescent="0.3">
      <c r="C2" s="92"/>
      <c r="D2" s="93"/>
      <c r="E2" s="210"/>
      <c r="F2" s="210"/>
      <c r="G2" s="53"/>
      <c r="H2" s="53"/>
      <c r="I2" s="53"/>
      <c r="J2" s="91"/>
      <c r="K2" s="91"/>
      <c r="L2" s="91"/>
      <c r="M2" s="91"/>
      <c r="N2" s="94"/>
    </row>
    <row r="3" spans="3:260" s="52" customFormat="1" ht="15" customHeight="1" thickBot="1" x14ac:dyDescent="0.35">
      <c r="C3" s="211" t="s">
        <v>0</v>
      </c>
      <c r="D3" s="212"/>
      <c r="E3" s="213">
        <v>45547</v>
      </c>
      <c r="F3" s="213"/>
      <c r="G3" s="95"/>
      <c r="H3" s="95"/>
      <c r="I3" s="95"/>
      <c r="J3" s="96"/>
      <c r="K3" s="97"/>
      <c r="L3" s="97"/>
      <c r="M3" s="97"/>
      <c r="N3" s="125"/>
    </row>
    <row r="4" spans="3:260" s="52" customFormat="1" ht="15" customHeight="1" x14ac:dyDescent="0.3">
      <c r="C4" s="200" t="s">
        <v>1</v>
      </c>
      <c r="D4" s="201"/>
      <c r="E4" s="202"/>
      <c r="F4" s="202"/>
      <c r="G4" s="95"/>
      <c r="H4" s="95"/>
      <c r="I4" s="95"/>
      <c r="J4" s="185" t="s">
        <v>121</v>
      </c>
      <c r="K4" s="186"/>
      <c r="L4" s="186"/>
      <c r="M4" s="186"/>
      <c r="N4" s="187"/>
    </row>
    <row r="5" spans="3:260" s="52" customFormat="1" ht="15" customHeight="1" x14ac:dyDescent="0.3">
      <c r="C5" s="200" t="s">
        <v>2</v>
      </c>
      <c r="D5" s="201"/>
      <c r="E5" s="203"/>
      <c r="F5" s="203"/>
      <c r="G5" s="99"/>
      <c r="H5" s="99"/>
      <c r="I5" s="99"/>
      <c r="J5" s="188"/>
      <c r="K5" s="189"/>
      <c r="L5" s="189"/>
      <c r="M5" s="189"/>
      <c r="N5" s="190"/>
    </row>
    <row r="6" spans="3:260" s="52" customFormat="1" ht="10.5" customHeight="1" thickBot="1" x14ac:dyDescent="0.35">
      <c r="C6" s="100"/>
      <c r="D6" s="101"/>
      <c r="E6" s="101"/>
      <c r="F6" s="101"/>
      <c r="G6" s="101"/>
      <c r="H6" s="101"/>
      <c r="I6" s="101"/>
      <c r="J6" s="188"/>
      <c r="K6" s="189"/>
      <c r="L6" s="189"/>
      <c r="M6" s="189"/>
      <c r="N6" s="190"/>
    </row>
    <row r="7" spans="3:260" s="52" customFormat="1" ht="10.5" customHeight="1" x14ac:dyDescent="0.3">
      <c r="C7" s="204" t="s">
        <v>3</v>
      </c>
      <c r="D7" s="205"/>
      <c r="E7" s="206">
        <f>+L56</f>
        <v>671576745</v>
      </c>
      <c r="F7" s="207"/>
      <c r="G7" s="102"/>
      <c r="H7" s="102"/>
      <c r="I7" s="102"/>
      <c r="J7" s="188"/>
      <c r="K7" s="189"/>
      <c r="L7" s="189"/>
      <c r="M7" s="189"/>
      <c r="N7" s="190"/>
    </row>
    <row r="8" spans="3:260" s="52" customFormat="1" ht="10.5" customHeight="1" x14ac:dyDescent="0.3">
      <c r="C8" s="194" t="s">
        <v>4</v>
      </c>
      <c r="D8" s="196"/>
      <c r="E8" s="54">
        <v>6</v>
      </c>
      <c r="F8" s="55" t="s">
        <v>5</v>
      </c>
      <c r="G8" s="56"/>
      <c r="H8" s="56"/>
      <c r="I8" s="56"/>
      <c r="J8" s="188"/>
      <c r="K8" s="189"/>
      <c r="L8" s="189"/>
      <c r="M8" s="189"/>
      <c r="N8" s="190"/>
    </row>
    <row r="9" spans="3:260" s="52" customFormat="1" ht="10.5" customHeight="1" x14ac:dyDescent="0.3">
      <c r="C9" s="194" t="s">
        <v>6</v>
      </c>
      <c r="D9" s="196"/>
      <c r="E9" s="54">
        <v>1</v>
      </c>
      <c r="F9" s="55" t="s">
        <v>5</v>
      </c>
      <c r="G9" s="56"/>
      <c r="H9" s="56"/>
      <c r="I9" s="56"/>
      <c r="J9" s="188"/>
      <c r="K9" s="189"/>
      <c r="L9" s="189"/>
      <c r="M9" s="189"/>
      <c r="N9" s="190"/>
    </row>
    <row r="10" spans="3:260" s="52" customFormat="1" ht="10.5" customHeight="1" thickBot="1" x14ac:dyDescent="0.35">
      <c r="C10" s="223"/>
      <c r="D10" s="224"/>
      <c r="E10" s="224"/>
      <c r="F10" s="225"/>
      <c r="G10" s="97"/>
      <c r="H10" s="97"/>
      <c r="I10" s="97"/>
      <c r="J10" s="191"/>
      <c r="K10" s="192"/>
      <c r="L10" s="192"/>
      <c r="M10" s="192"/>
      <c r="N10" s="193"/>
    </row>
    <row r="11" spans="3:260" s="52" customFormat="1" ht="10.5" customHeight="1" x14ac:dyDescent="0.3">
      <c r="C11" s="103"/>
      <c r="D11" s="97"/>
      <c r="E11" s="104"/>
      <c r="F11" s="97"/>
      <c r="G11" s="97"/>
      <c r="H11" s="97"/>
      <c r="I11" s="97"/>
      <c r="J11" s="105"/>
      <c r="K11" s="105"/>
      <c r="L11" s="105"/>
      <c r="M11" s="105"/>
      <c r="N11" s="98"/>
    </row>
    <row r="12" spans="3:260" s="52" customFormat="1" ht="10.5" customHeight="1" x14ac:dyDescent="0.3">
      <c r="C12" s="214" t="s">
        <v>7</v>
      </c>
      <c r="D12" s="215"/>
      <c r="E12" s="215"/>
      <c r="F12" s="215"/>
      <c r="G12" s="215"/>
      <c r="H12" s="215"/>
      <c r="I12" s="215"/>
      <c r="J12" s="215"/>
      <c r="K12" s="215"/>
      <c r="L12" s="215"/>
      <c r="M12" s="215"/>
      <c r="N12" s="216"/>
    </row>
    <row r="13" spans="3:260" s="58" customFormat="1" ht="43.15" customHeight="1" x14ac:dyDescent="0.3">
      <c r="C13" s="106" t="s">
        <v>8</v>
      </c>
      <c r="D13" s="217" t="s">
        <v>9</v>
      </c>
      <c r="E13" s="217" t="s">
        <v>10</v>
      </c>
      <c r="F13" s="219" t="s">
        <v>11</v>
      </c>
      <c r="G13" s="220"/>
      <c r="H13" s="219" t="s">
        <v>12</v>
      </c>
      <c r="I13" s="220"/>
      <c r="J13" s="57" t="s">
        <v>13</v>
      </c>
      <c r="K13" s="57" t="s">
        <v>14</v>
      </c>
      <c r="L13" s="57" t="s">
        <v>15</v>
      </c>
      <c r="M13" s="57" t="s">
        <v>16</v>
      </c>
      <c r="N13" s="107"/>
      <c r="R13" s="178">
        <v>1179719885</v>
      </c>
      <c r="IZ13" s="52"/>
    </row>
    <row r="14" spans="3:260" s="58" customFormat="1" ht="10.5" customHeight="1" x14ac:dyDescent="0.3">
      <c r="C14" s="108" t="s">
        <v>17</v>
      </c>
      <c r="D14" s="218"/>
      <c r="E14" s="218"/>
      <c r="F14" s="221" t="s">
        <v>18</v>
      </c>
      <c r="G14" s="222"/>
      <c r="H14" s="221" t="s">
        <v>18</v>
      </c>
      <c r="I14" s="222"/>
      <c r="J14" s="59" t="s">
        <v>19</v>
      </c>
      <c r="K14" s="59" t="s">
        <v>20</v>
      </c>
      <c r="L14" s="59" t="s">
        <v>21</v>
      </c>
      <c r="M14" s="59" t="s">
        <v>21</v>
      </c>
      <c r="N14" s="109"/>
      <c r="IZ14" s="52"/>
    </row>
    <row r="15" spans="3:260" s="58" customFormat="1" ht="10.5" customHeight="1" x14ac:dyDescent="0.3">
      <c r="C15" s="194" t="s">
        <v>22</v>
      </c>
      <c r="D15" s="195"/>
      <c r="E15" s="195"/>
      <c r="F15" s="195"/>
      <c r="G15" s="195"/>
      <c r="H15" s="195"/>
      <c r="I15" s="195"/>
      <c r="J15" s="195"/>
      <c r="K15" s="195"/>
      <c r="L15" s="195"/>
      <c r="M15" s="195"/>
      <c r="N15" s="226"/>
      <c r="IZ15" s="52"/>
    </row>
    <row r="16" spans="3:260" s="52" customFormat="1" ht="10.15" customHeight="1" x14ac:dyDescent="0.3">
      <c r="C16" s="110">
        <v>1</v>
      </c>
      <c r="D16" s="60" t="s">
        <v>23</v>
      </c>
      <c r="E16" s="54">
        <v>5</v>
      </c>
      <c r="F16" s="208">
        <v>0.5</v>
      </c>
      <c r="G16" s="209"/>
      <c r="H16" s="208">
        <v>0.5</v>
      </c>
      <c r="I16" s="209"/>
      <c r="J16" s="61">
        <v>7768000</v>
      </c>
      <c r="K16" s="62">
        <v>2.15</v>
      </c>
      <c r="L16" s="63">
        <f>+ROUND(F16*J16*K16,0)</f>
        <v>8350600</v>
      </c>
      <c r="M16" s="63">
        <f>ROUND(C16*H16*J16*K16,0)</f>
        <v>8350600</v>
      </c>
      <c r="N16" s="111"/>
    </row>
    <row r="17" spans="1:260" s="52" customFormat="1" ht="10.5" customHeight="1" x14ac:dyDescent="0.3">
      <c r="C17" s="110">
        <v>1</v>
      </c>
      <c r="D17" s="60" t="s">
        <v>24</v>
      </c>
      <c r="E17" s="54">
        <v>6</v>
      </c>
      <c r="F17" s="208">
        <v>0.5</v>
      </c>
      <c r="G17" s="209"/>
      <c r="H17" s="208">
        <v>1</v>
      </c>
      <c r="I17" s="209"/>
      <c r="J17" s="61">
        <v>6927000</v>
      </c>
      <c r="K17" s="62">
        <f t="shared" ref="K17:K22" si="0">+K16</f>
        <v>2.15</v>
      </c>
      <c r="L17" s="63">
        <f t="shared" ref="L17:L29" si="1">+ROUND(F17*J17*K17,0)</f>
        <v>7446525</v>
      </c>
      <c r="M17" s="63">
        <f t="shared" ref="M17:M29" si="2">ROUND(C17*H17*J17*K17,0)</f>
        <v>14893050</v>
      </c>
      <c r="N17" s="111"/>
      <c r="R17" s="87">
        <f>+R13-E7</f>
        <v>508143140</v>
      </c>
    </row>
    <row r="18" spans="1:260" s="52" customFormat="1" ht="10.5" customHeight="1" x14ac:dyDescent="0.3">
      <c r="C18" s="110">
        <v>1</v>
      </c>
      <c r="D18" s="60" t="s">
        <v>25</v>
      </c>
      <c r="E18" s="54">
        <v>5</v>
      </c>
      <c r="F18" s="208">
        <v>0.3</v>
      </c>
      <c r="G18" s="209"/>
      <c r="H18" s="208">
        <v>0.1</v>
      </c>
      <c r="I18" s="209"/>
      <c r="J18" s="61">
        <v>7768000</v>
      </c>
      <c r="K18" s="62">
        <f t="shared" si="0"/>
        <v>2.15</v>
      </c>
      <c r="L18" s="63">
        <f t="shared" si="1"/>
        <v>5010360</v>
      </c>
      <c r="M18" s="63">
        <f t="shared" si="2"/>
        <v>1670120</v>
      </c>
      <c r="N18" s="111"/>
    </row>
    <row r="19" spans="1:260" s="52" customFormat="1" ht="10.5" customHeight="1" x14ac:dyDescent="0.3">
      <c r="C19" s="112">
        <v>1</v>
      </c>
      <c r="D19" s="60" t="s">
        <v>26</v>
      </c>
      <c r="E19" s="64">
        <v>5</v>
      </c>
      <c r="F19" s="208">
        <v>0.1</v>
      </c>
      <c r="G19" s="209"/>
      <c r="H19" s="208">
        <v>0.1</v>
      </c>
      <c r="I19" s="209"/>
      <c r="J19" s="61">
        <v>7768000</v>
      </c>
      <c r="K19" s="62">
        <f t="shared" si="0"/>
        <v>2.15</v>
      </c>
      <c r="L19" s="63">
        <f t="shared" si="1"/>
        <v>1670120</v>
      </c>
      <c r="M19" s="63">
        <f t="shared" si="2"/>
        <v>1670120</v>
      </c>
      <c r="N19" s="111"/>
    </row>
    <row r="20" spans="1:260" s="52" customFormat="1" ht="10.5" customHeight="1" x14ac:dyDescent="0.3">
      <c r="C20" s="112">
        <v>1</v>
      </c>
      <c r="D20" s="60" t="s">
        <v>27</v>
      </c>
      <c r="E20" s="64">
        <v>5</v>
      </c>
      <c r="F20" s="208">
        <v>0.1</v>
      </c>
      <c r="G20" s="209"/>
      <c r="H20" s="208">
        <v>0.1</v>
      </c>
      <c r="I20" s="209"/>
      <c r="J20" s="61">
        <v>7768000</v>
      </c>
      <c r="K20" s="62">
        <f t="shared" si="0"/>
        <v>2.15</v>
      </c>
      <c r="L20" s="63">
        <f t="shared" si="1"/>
        <v>1670120</v>
      </c>
      <c r="M20" s="63">
        <f t="shared" si="2"/>
        <v>1670120</v>
      </c>
      <c r="N20" s="111"/>
    </row>
    <row r="21" spans="1:260" s="52" customFormat="1" ht="10.15" customHeight="1" x14ac:dyDescent="0.3">
      <c r="C21" s="112">
        <v>1</v>
      </c>
      <c r="D21" s="60" t="s">
        <v>28</v>
      </c>
      <c r="E21" s="64">
        <v>5</v>
      </c>
      <c r="F21" s="208">
        <v>0.1</v>
      </c>
      <c r="G21" s="209"/>
      <c r="H21" s="208">
        <v>0.1</v>
      </c>
      <c r="I21" s="209"/>
      <c r="J21" s="61">
        <v>7768000</v>
      </c>
      <c r="K21" s="62">
        <f t="shared" si="0"/>
        <v>2.15</v>
      </c>
      <c r="L21" s="63">
        <f t="shared" si="1"/>
        <v>1670120</v>
      </c>
      <c r="M21" s="63">
        <f t="shared" si="2"/>
        <v>1670120</v>
      </c>
      <c r="N21" s="111"/>
    </row>
    <row r="22" spans="1:260" s="52" customFormat="1" ht="10.5" customHeight="1" x14ac:dyDescent="0.3">
      <c r="C22" s="112">
        <v>1</v>
      </c>
      <c r="D22" s="60" t="s">
        <v>29</v>
      </c>
      <c r="E22" s="64">
        <v>5</v>
      </c>
      <c r="F22" s="208">
        <v>0.05</v>
      </c>
      <c r="G22" s="209"/>
      <c r="H22" s="208">
        <v>0.05</v>
      </c>
      <c r="I22" s="209"/>
      <c r="J22" s="61">
        <v>7768000</v>
      </c>
      <c r="K22" s="62">
        <f t="shared" si="0"/>
        <v>2.15</v>
      </c>
      <c r="L22" s="63">
        <f t="shared" si="1"/>
        <v>835060</v>
      </c>
      <c r="M22" s="63">
        <f t="shared" si="2"/>
        <v>835060</v>
      </c>
      <c r="N22" s="111"/>
    </row>
    <row r="23" spans="1:260" s="52" customFormat="1" ht="10.5" customHeight="1" x14ac:dyDescent="0.3">
      <c r="C23" s="114"/>
      <c r="D23" s="69" t="s">
        <v>31</v>
      </c>
      <c r="E23" s="70"/>
      <c r="F23" s="227"/>
      <c r="G23" s="227"/>
      <c r="H23" s="227"/>
      <c r="I23" s="227"/>
      <c r="J23" s="71"/>
      <c r="K23" s="72"/>
      <c r="L23" s="63"/>
      <c r="M23" s="63"/>
      <c r="N23" s="111"/>
    </row>
    <row r="24" spans="1:260" s="52" customFormat="1" ht="10.5" customHeight="1" x14ac:dyDescent="0.3">
      <c r="C24" s="110">
        <v>1</v>
      </c>
      <c r="D24" s="60" t="s">
        <v>32</v>
      </c>
      <c r="E24" s="54">
        <v>7</v>
      </c>
      <c r="F24" s="208">
        <v>0.3</v>
      </c>
      <c r="G24" s="209"/>
      <c r="H24" s="208">
        <v>0.3</v>
      </c>
      <c r="I24" s="209"/>
      <c r="J24" s="61">
        <v>5238000</v>
      </c>
      <c r="K24" s="62">
        <f>+K22</f>
        <v>2.15</v>
      </c>
      <c r="L24" s="63">
        <f t="shared" si="1"/>
        <v>3378510</v>
      </c>
      <c r="M24" s="63">
        <f t="shared" si="2"/>
        <v>3378510</v>
      </c>
      <c r="N24" s="111"/>
    </row>
    <row r="25" spans="1:260" s="52" customFormat="1" ht="10.5" customHeight="1" x14ac:dyDescent="0.3">
      <c r="C25" s="110">
        <v>1</v>
      </c>
      <c r="D25" s="60" t="s">
        <v>33</v>
      </c>
      <c r="E25" s="54">
        <v>7</v>
      </c>
      <c r="F25" s="208">
        <v>0.3</v>
      </c>
      <c r="G25" s="209"/>
      <c r="H25" s="208">
        <v>0.3</v>
      </c>
      <c r="I25" s="209"/>
      <c r="J25" s="61">
        <v>5238000</v>
      </c>
      <c r="K25" s="62">
        <f>+K24</f>
        <v>2.15</v>
      </c>
      <c r="L25" s="63">
        <f t="shared" si="1"/>
        <v>3378510</v>
      </c>
      <c r="M25" s="63">
        <f t="shared" si="2"/>
        <v>3378510</v>
      </c>
      <c r="N25" s="111"/>
    </row>
    <row r="26" spans="1:260" s="52" customFormat="1" ht="10.5" customHeight="1" x14ac:dyDescent="0.3">
      <c r="C26" s="114"/>
      <c r="D26" s="69" t="s">
        <v>34</v>
      </c>
      <c r="E26" s="70"/>
      <c r="F26" s="208"/>
      <c r="G26" s="209"/>
      <c r="H26" s="208"/>
      <c r="I26" s="209"/>
      <c r="J26" s="61"/>
      <c r="K26" s="62"/>
      <c r="L26" s="63">
        <f t="shared" si="1"/>
        <v>0</v>
      </c>
      <c r="M26" s="63"/>
      <c r="N26" s="111"/>
    </row>
    <row r="27" spans="1:260" s="52" customFormat="1" ht="10.5" customHeight="1" x14ac:dyDescent="0.3">
      <c r="C27" s="110">
        <v>1</v>
      </c>
      <c r="D27" s="60" t="s">
        <v>35</v>
      </c>
      <c r="E27" s="54">
        <v>7</v>
      </c>
      <c r="F27" s="208">
        <v>0.3</v>
      </c>
      <c r="G27" s="209"/>
      <c r="H27" s="208">
        <v>0.5</v>
      </c>
      <c r="I27" s="209"/>
      <c r="J27" s="61">
        <v>5238000</v>
      </c>
      <c r="K27" s="62">
        <f>+K25</f>
        <v>2.15</v>
      </c>
      <c r="L27" s="63">
        <f t="shared" si="1"/>
        <v>3378510</v>
      </c>
      <c r="M27" s="63">
        <f t="shared" si="2"/>
        <v>5630850</v>
      </c>
      <c r="N27" s="111"/>
    </row>
    <row r="28" spans="1:260" s="52" customFormat="1" ht="10.5" customHeight="1" x14ac:dyDescent="0.3">
      <c r="C28" s="114"/>
      <c r="D28" s="69" t="s">
        <v>36</v>
      </c>
      <c r="E28" s="70"/>
      <c r="F28" s="208"/>
      <c r="G28" s="209"/>
      <c r="H28" s="208"/>
      <c r="I28" s="209"/>
      <c r="J28" s="61"/>
      <c r="K28" s="62"/>
      <c r="L28" s="63"/>
      <c r="M28" s="63"/>
      <c r="N28" s="111"/>
    </row>
    <row r="29" spans="1:260" s="52" customFormat="1" ht="10.5" customHeight="1" x14ac:dyDescent="0.3">
      <c r="C29" s="114">
        <v>1</v>
      </c>
      <c r="D29" s="60" t="s">
        <v>37</v>
      </c>
      <c r="E29" s="54">
        <v>5</v>
      </c>
      <c r="F29" s="208">
        <v>0.1</v>
      </c>
      <c r="G29" s="209"/>
      <c r="H29" s="208">
        <v>0.1</v>
      </c>
      <c r="I29" s="209"/>
      <c r="J29" s="61">
        <v>7768000</v>
      </c>
      <c r="K29" s="62">
        <f>+K27</f>
        <v>2.15</v>
      </c>
      <c r="L29" s="63">
        <f t="shared" si="1"/>
        <v>1670120</v>
      </c>
      <c r="M29" s="63">
        <f t="shared" si="2"/>
        <v>1670120</v>
      </c>
      <c r="N29" s="111"/>
    </row>
    <row r="30" spans="1:260" s="58" customFormat="1" ht="10.5" customHeight="1" x14ac:dyDescent="0.3">
      <c r="C30" s="194" t="s">
        <v>38</v>
      </c>
      <c r="D30" s="195"/>
      <c r="E30" s="195"/>
      <c r="F30" s="195"/>
      <c r="G30" s="195"/>
      <c r="H30" s="195"/>
      <c r="I30" s="195"/>
      <c r="J30" s="195"/>
      <c r="K30" s="195"/>
      <c r="L30" s="195"/>
      <c r="M30" s="195"/>
      <c r="N30" s="226"/>
      <c r="P30" s="52"/>
      <c r="IZ30" s="52"/>
    </row>
    <row r="31" spans="1:260" s="58" customFormat="1" ht="22.5" x14ac:dyDescent="0.3">
      <c r="A31" s="58">
        <v>9088</v>
      </c>
      <c r="C31" s="110">
        <v>1</v>
      </c>
      <c r="D31" s="74" t="str">
        <f>+[98]PROFESIONALES!F46</f>
        <v>TARIFA MES - PERSONAL TÉCNICO - TOPÓGRAFO INSPECTOR (NO INCLUYE FACTOR DE PRESTACIONES)</v>
      </c>
      <c r="E31" s="54"/>
      <c r="F31" s="208">
        <v>0.1</v>
      </c>
      <c r="G31" s="209"/>
      <c r="H31" s="208">
        <v>1</v>
      </c>
      <c r="I31" s="209"/>
      <c r="J31" s="61">
        <v>3379000</v>
      </c>
      <c r="K31" s="62">
        <f>+K29</f>
        <v>2.15</v>
      </c>
      <c r="L31" s="63">
        <f>+ROUND(F31*J31*K31,0)</f>
        <v>726485</v>
      </c>
      <c r="M31" s="63">
        <f>ROUND(C31*H31*J31*K31,0)</f>
        <v>7264850</v>
      </c>
      <c r="N31" s="111"/>
      <c r="P31" s="52"/>
      <c r="IZ31" s="52"/>
    </row>
    <row r="32" spans="1:260" s="52" customFormat="1" ht="22.5" x14ac:dyDescent="0.3">
      <c r="A32" s="73">
        <v>9089</v>
      </c>
      <c r="B32" s="73"/>
      <c r="C32" s="110">
        <v>3</v>
      </c>
      <c r="D32" s="74" t="str">
        <f>+[98]PROFESIONALES!F52</f>
        <v>TARIFA MES - PERSONAL TÉCNICO - INSPECTOR 2 (NO INCLUYE FACTOR DE PRESTACIONES)</v>
      </c>
      <c r="E32" s="54"/>
      <c r="F32" s="208">
        <v>0</v>
      </c>
      <c r="G32" s="209"/>
      <c r="H32" s="208">
        <v>1</v>
      </c>
      <c r="I32" s="209"/>
      <c r="J32" s="61">
        <v>2213000</v>
      </c>
      <c r="K32" s="62">
        <f>+K31</f>
        <v>2.15</v>
      </c>
      <c r="L32" s="63">
        <f>+ROUND(F32*J32*K32,0)</f>
        <v>0</v>
      </c>
      <c r="M32" s="63">
        <f>ROUND(C32*H32*J32*K32,0)</f>
        <v>14273850</v>
      </c>
      <c r="N32" s="111"/>
    </row>
    <row r="33" spans="1:260" s="52" customFormat="1" ht="22.5" x14ac:dyDescent="0.3">
      <c r="A33" s="73">
        <v>9093</v>
      </c>
      <c r="B33" s="73"/>
      <c r="C33" s="110">
        <v>1</v>
      </c>
      <c r="D33" s="74" t="str">
        <f>+[98]PROFESIONALES!F56</f>
        <v>TARIFA MES - PERSONAL AUXILIAR TÉCNICO - CADENERO 1 (NO INCLUYE FACTOR DE PRESTACIONES)</v>
      </c>
      <c r="E33" s="54"/>
      <c r="F33" s="208">
        <v>0.1</v>
      </c>
      <c r="G33" s="209"/>
      <c r="H33" s="208">
        <v>1</v>
      </c>
      <c r="I33" s="209"/>
      <c r="J33" s="61">
        <v>2095000</v>
      </c>
      <c r="K33" s="62">
        <f>+K32</f>
        <v>2.15</v>
      </c>
      <c r="L33" s="63">
        <f>+ROUND(F33*J33*K33,0)</f>
        <v>450425</v>
      </c>
      <c r="M33" s="63">
        <f>ROUND(C33*H33*J33*K33,0)</f>
        <v>4504250</v>
      </c>
      <c r="N33" s="111"/>
    </row>
    <row r="34" spans="1:260" s="52" customFormat="1" ht="22.5" x14ac:dyDescent="0.3">
      <c r="A34" s="73">
        <v>9100</v>
      </c>
      <c r="B34" s="73"/>
      <c r="C34" s="110">
        <v>1</v>
      </c>
      <c r="D34" s="74" t="str">
        <f>+[98]PROFESIONALES!F58</f>
        <v>TARIFA MES - PERSONAL AUXILIAR TÉCNICO - CONDUCTOR O MOTORISTA (NO INCLUYE FACTOR DE PRESTACIONES)</v>
      </c>
      <c r="E34" s="54"/>
      <c r="F34" s="208">
        <v>0.3</v>
      </c>
      <c r="G34" s="209"/>
      <c r="H34" s="208">
        <v>1</v>
      </c>
      <c r="I34" s="209"/>
      <c r="J34" s="61">
        <v>1389000</v>
      </c>
      <c r="K34" s="62">
        <f>+K33</f>
        <v>2.15</v>
      </c>
      <c r="L34" s="63">
        <f>+ROUND(F34*J34*K34,0)</f>
        <v>895905</v>
      </c>
      <c r="M34" s="63">
        <f>ROUND(C34*H34*J34*K34,0)</f>
        <v>2986350</v>
      </c>
      <c r="N34" s="111"/>
    </row>
    <row r="35" spans="1:260" s="52" customFormat="1" ht="11.25" hidden="1" x14ac:dyDescent="0.3">
      <c r="A35" s="73"/>
      <c r="B35" s="73"/>
      <c r="C35" s="113"/>
      <c r="D35" s="65" t="s">
        <v>30</v>
      </c>
      <c r="E35" s="75"/>
      <c r="F35" s="66"/>
      <c r="G35" s="66"/>
      <c r="H35" s="66"/>
      <c r="I35" s="66"/>
      <c r="J35" s="67"/>
      <c r="K35" s="68"/>
      <c r="L35" s="76"/>
      <c r="M35" s="76"/>
      <c r="N35" s="115"/>
    </row>
    <row r="36" spans="1:260" s="52" customFormat="1" ht="11.25" hidden="1" x14ac:dyDescent="0.3">
      <c r="A36" s="58">
        <v>9088</v>
      </c>
      <c r="B36" s="58"/>
      <c r="C36" s="116">
        <v>1</v>
      </c>
      <c r="D36" s="74" t="e">
        <f>VLOOKUP(A36,#REF!,2,FALSE)</f>
        <v>#REF!</v>
      </c>
      <c r="E36" s="77"/>
      <c r="F36" s="228">
        <v>0</v>
      </c>
      <c r="G36" s="229"/>
      <c r="H36" s="228">
        <v>0</v>
      </c>
      <c r="I36" s="229"/>
      <c r="J36" s="61" t="e">
        <f>VLOOKUP(A36,#REF!,4,FALSE)</f>
        <v>#REF!</v>
      </c>
      <c r="K36" s="62" t="e">
        <f>VLOOKUP(A36,#REF!,6,FALSE)</f>
        <v>#REF!</v>
      </c>
      <c r="L36" s="78" t="e">
        <f>ROUND(A36*E36*I36*J36,0)</f>
        <v>#REF!</v>
      </c>
      <c r="M36" s="78" t="e">
        <f t="shared" ref="M36:M40" si="3">ROUND(C36*F36*J36*K36,0)</f>
        <v>#REF!</v>
      </c>
      <c r="N36" s="117"/>
    </row>
    <row r="37" spans="1:260" s="52" customFormat="1" ht="11.25" hidden="1" x14ac:dyDescent="0.3">
      <c r="A37" s="73">
        <v>9099</v>
      </c>
      <c r="B37" s="73"/>
      <c r="C37" s="116">
        <v>1</v>
      </c>
      <c r="D37" s="74" t="e">
        <f>VLOOKUP(A37,#REF!,2,FALSE)</f>
        <v>#REF!</v>
      </c>
      <c r="E37" s="77"/>
      <c r="F37" s="228">
        <v>0</v>
      </c>
      <c r="G37" s="229"/>
      <c r="H37" s="228">
        <v>0</v>
      </c>
      <c r="I37" s="229"/>
      <c r="J37" s="61" t="e">
        <f>VLOOKUP(A37,#REF!,4,FALSE)</f>
        <v>#REF!</v>
      </c>
      <c r="K37" s="62" t="e">
        <f>VLOOKUP(A37,#REF!,6,FALSE)</f>
        <v>#REF!</v>
      </c>
      <c r="L37" s="78" t="e">
        <f>ROUND(A37*E37*I37*J37,0)</f>
        <v>#REF!</v>
      </c>
      <c r="M37" s="78" t="e">
        <f t="shared" si="3"/>
        <v>#REF!</v>
      </c>
      <c r="N37" s="117"/>
    </row>
    <row r="38" spans="1:260" s="52" customFormat="1" ht="11.25" hidden="1" x14ac:dyDescent="0.3">
      <c r="A38" s="73">
        <v>9089</v>
      </c>
      <c r="B38" s="73"/>
      <c r="C38" s="116">
        <v>1</v>
      </c>
      <c r="D38" s="74" t="e">
        <f>VLOOKUP(A38,#REF!,2,FALSE)</f>
        <v>#REF!</v>
      </c>
      <c r="E38" s="77"/>
      <c r="F38" s="228">
        <v>0</v>
      </c>
      <c r="G38" s="229"/>
      <c r="H38" s="228">
        <v>0</v>
      </c>
      <c r="I38" s="229"/>
      <c r="J38" s="61" t="e">
        <f>VLOOKUP(A38,#REF!,4,FALSE)</f>
        <v>#REF!</v>
      </c>
      <c r="K38" s="62" t="e">
        <f>VLOOKUP(A38,#REF!,6,FALSE)</f>
        <v>#REF!</v>
      </c>
      <c r="L38" s="78" t="e">
        <f>ROUND(A38*E38*I38*J38,0)</f>
        <v>#REF!</v>
      </c>
      <c r="M38" s="78" t="e">
        <f t="shared" si="3"/>
        <v>#REF!</v>
      </c>
      <c r="N38" s="117"/>
    </row>
    <row r="39" spans="1:260" s="52" customFormat="1" ht="11.25" hidden="1" x14ac:dyDescent="0.3">
      <c r="A39" s="73">
        <v>9093</v>
      </c>
      <c r="B39" s="73"/>
      <c r="C39" s="116">
        <v>1</v>
      </c>
      <c r="D39" s="74" t="e">
        <f>VLOOKUP(A39,#REF!,2,FALSE)</f>
        <v>#REF!</v>
      </c>
      <c r="E39" s="77"/>
      <c r="F39" s="228">
        <v>0</v>
      </c>
      <c r="G39" s="229"/>
      <c r="H39" s="228">
        <v>0</v>
      </c>
      <c r="I39" s="229"/>
      <c r="J39" s="61" t="e">
        <f>VLOOKUP(A39,#REF!,4,FALSE)</f>
        <v>#REF!</v>
      </c>
      <c r="K39" s="62" t="e">
        <f>VLOOKUP(A39,#REF!,6,FALSE)</f>
        <v>#REF!</v>
      </c>
      <c r="L39" s="78" t="e">
        <f>ROUND(A39*E39*I39*J39,0)</f>
        <v>#REF!</v>
      </c>
      <c r="M39" s="78" t="e">
        <f t="shared" si="3"/>
        <v>#REF!</v>
      </c>
      <c r="N39" s="117"/>
    </row>
    <row r="40" spans="1:260" s="52" customFormat="1" ht="11.25" hidden="1" x14ac:dyDescent="0.3">
      <c r="A40" s="73">
        <v>9100</v>
      </c>
      <c r="B40" s="73"/>
      <c r="C40" s="116">
        <v>1</v>
      </c>
      <c r="D40" s="74" t="e">
        <f>VLOOKUP(A40,#REF!,2,FALSE)</f>
        <v>#REF!</v>
      </c>
      <c r="E40" s="77"/>
      <c r="F40" s="228">
        <v>0</v>
      </c>
      <c r="G40" s="229"/>
      <c r="H40" s="228">
        <v>0</v>
      </c>
      <c r="I40" s="229"/>
      <c r="J40" s="61" t="e">
        <f>VLOOKUP(A40,#REF!,4,FALSE)</f>
        <v>#REF!</v>
      </c>
      <c r="K40" s="62" t="e">
        <f>VLOOKUP(A40,#REF!,6,FALSE)</f>
        <v>#REF!</v>
      </c>
      <c r="L40" s="78" t="e">
        <f>ROUND(A40*E40*I40*J40,0)</f>
        <v>#REF!</v>
      </c>
      <c r="M40" s="78" t="e">
        <f t="shared" si="3"/>
        <v>#REF!</v>
      </c>
      <c r="N40" s="117"/>
    </row>
    <row r="41" spans="1:260" s="52" customFormat="1" ht="10.5" customHeight="1" x14ac:dyDescent="0.3">
      <c r="C41" s="230" t="s">
        <v>39</v>
      </c>
      <c r="D41" s="231"/>
      <c r="E41" s="231"/>
      <c r="F41" s="231"/>
      <c r="G41" s="231"/>
      <c r="H41" s="231"/>
      <c r="I41" s="231"/>
      <c r="J41" s="231"/>
      <c r="K41" s="232"/>
      <c r="L41" s="79">
        <f>+SUM(L16:L29,L31:L34)</f>
        <v>40531370</v>
      </c>
      <c r="M41" s="79">
        <f>+SUM(M16:M29,M31:M34)</f>
        <v>73846480</v>
      </c>
      <c r="N41" s="118"/>
    </row>
    <row r="42" spans="1:260" s="52" customFormat="1" ht="11.25" x14ac:dyDescent="0.3">
      <c r="C42" s="194"/>
      <c r="D42" s="195"/>
      <c r="E42" s="195"/>
      <c r="F42" s="195"/>
      <c r="G42" s="195"/>
      <c r="H42" s="195"/>
      <c r="I42" s="195"/>
      <c r="J42" s="195"/>
      <c r="K42" s="195"/>
      <c r="L42" s="195"/>
      <c r="M42" s="195"/>
      <c r="N42" s="226"/>
    </row>
    <row r="43" spans="1:260" s="80" customFormat="1" ht="22.5" x14ac:dyDescent="0.3">
      <c r="C43" s="214" t="s">
        <v>40</v>
      </c>
      <c r="D43" s="233"/>
      <c r="E43" s="57" t="s">
        <v>41</v>
      </c>
      <c r="F43" s="234" t="s">
        <v>42</v>
      </c>
      <c r="G43" s="235"/>
      <c r="H43" s="234" t="s">
        <v>43</v>
      </c>
      <c r="I43" s="235"/>
      <c r="J43" s="57" t="s">
        <v>44</v>
      </c>
      <c r="K43" s="57" t="s">
        <v>45</v>
      </c>
      <c r="L43" s="57" t="s">
        <v>46</v>
      </c>
      <c r="M43" s="57" t="s">
        <v>46</v>
      </c>
      <c r="N43" s="107"/>
      <c r="P43" s="52"/>
      <c r="IZ43" s="52"/>
    </row>
    <row r="44" spans="1:260" s="52" customFormat="1" ht="23.25" customHeight="1" x14ac:dyDescent="0.3">
      <c r="A44" s="52">
        <v>9576</v>
      </c>
      <c r="C44" s="181" t="str">
        <f>VLOOKUP(A44,[98]INSUMOS!$B$2:$G$3649,2,FALSE)</f>
        <v>ALQUILER MES - ARRIENDO OFICINA INCL. ADMINISTRACIÓN, SERVICIOS PÚBLICOS, COMUNICACIONES</v>
      </c>
      <c r="D44" s="182"/>
      <c r="E44" s="81">
        <v>45</v>
      </c>
      <c r="F44" s="183">
        <v>0.2</v>
      </c>
      <c r="G44" s="184"/>
      <c r="H44" s="183">
        <v>1</v>
      </c>
      <c r="I44" s="184"/>
      <c r="J44" s="82">
        <v>45</v>
      </c>
      <c r="K44" s="83">
        <v>48579</v>
      </c>
      <c r="L44" s="83">
        <f>ROUND(F44*J44*K44,0)</f>
        <v>437211</v>
      </c>
      <c r="M44" s="83">
        <f>ROUND(J44*K44,0)</f>
        <v>2186055</v>
      </c>
      <c r="N44" s="119"/>
    </row>
    <row r="45" spans="1:260" s="52" customFormat="1" ht="24.75" customHeight="1" x14ac:dyDescent="0.3">
      <c r="A45" s="52">
        <v>9578</v>
      </c>
      <c r="C45" s="181" t="s">
        <v>47</v>
      </c>
      <c r="D45" s="182"/>
      <c r="E45" s="81"/>
      <c r="F45" s="183">
        <v>0.3</v>
      </c>
      <c r="G45" s="184"/>
      <c r="H45" s="183">
        <v>1</v>
      </c>
      <c r="I45" s="184"/>
      <c r="J45" s="83"/>
      <c r="K45" s="83">
        <v>1140473</v>
      </c>
      <c r="L45" s="83">
        <f>ROUND(F45*K45,0)</f>
        <v>342142</v>
      </c>
      <c r="M45" s="83">
        <f>ROUND(H45*K45,0)</f>
        <v>1140473</v>
      </c>
      <c r="N45" s="119"/>
    </row>
    <row r="46" spans="1:260" s="52" customFormat="1" ht="48" customHeight="1" x14ac:dyDescent="0.3">
      <c r="A46" s="52">
        <v>6318</v>
      </c>
      <c r="C46" s="181" t="s">
        <v>48</v>
      </c>
      <c r="D46" s="182"/>
      <c r="E46" s="81"/>
      <c r="F46" s="183">
        <v>0.3</v>
      </c>
      <c r="G46" s="184"/>
      <c r="H46" s="183">
        <v>5</v>
      </c>
      <c r="I46" s="184"/>
      <c r="J46" s="83"/>
      <c r="K46" s="83">
        <v>154700</v>
      </c>
      <c r="L46" s="83">
        <f>ROUND(F46*K46,0)</f>
        <v>46410</v>
      </c>
      <c r="M46" s="83">
        <f>ROUND(H46*K46,0)</f>
        <v>773500</v>
      </c>
      <c r="N46" s="119"/>
    </row>
    <row r="47" spans="1:260" s="52" customFormat="1" ht="42" customHeight="1" x14ac:dyDescent="0.3">
      <c r="A47" s="52">
        <v>9840</v>
      </c>
      <c r="C47" s="181" t="s">
        <v>49</v>
      </c>
      <c r="D47" s="182"/>
      <c r="E47" s="81"/>
      <c r="F47" s="183">
        <v>1</v>
      </c>
      <c r="G47" s="184"/>
      <c r="H47" s="183">
        <v>1</v>
      </c>
      <c r="I47" s="184"/>
      <c r="J47" s="83"/>
      <c r="K47" s="83">
        <v>239000</v>
      </c>
      <c r="L47" s="83">
        <f>+K47*F47</f>
        <v>239000</v>
      </c>
      <c r="M47" s="83">
        <f>+K47*H47</f>
        <v>239000</v>
      </c>
      <c r="N47" s="119"/>
      <c r="Q47" s="179"/>
      <c r="T47" s="52">
        <f>+H44*10+F44*2</f>
        <v>10.4</v>
      </c>
    </row>
    <row r="48" spans="1:260" s="52" customFormat="1" ht="11.25" x14ac:dyDescent="0.3">
      <c r="A48" s="84">
        <v>9115</v>
      </c>
      <c r="B48" s="84"/>
      <c r="C48" s="120">
        <f>C31</f>
        <v>1</v>
      </c>
      <c r="D48" s="241" t="str">
        <f>VLOOKUP(A48,[98]INSUMOS!$B$2:$G$3649,2,FALSE)</f>
        <v>EQUIPO DE TOPOGRAFÍA. INCLUYE TRÁNSITO, NIVEL Y ELEMENTOS COMPLEMENTARIOS - MES</v>
      </c>
      <c r="E48" s="242"/>
      <c r="F48" s="243">
        <f>+F31+F36</f>
        <v>0.1</v>
      </c>
      <c r="G48" s="244"/>
      <c r="H48" s="243">
        <v>0.3</v>
      </c>
      <c r="I48" s="244"/>
      <c r="J48" s="85"/>
      <c r="K48" s="86">
        <f>VLOOKUP(A48,[98]INSUMOS!$B$2:$G$3649,4,FALSE)</f>
        <v>4103000</v>
      </c>
      <c r="L48" s="83">
        <f>ROUND(F48*K48,0)</f>
        <v>410300</v>
      </c>
      <c r="M48" s="63">
        <f>ROUND(C48*K48*H48,0)</f>
        <v>1230900</v>
      </c>
      <c r="N48" s="119"/>
      <c r="T48" s="52">
        <f>+H45*10+F45*2</f>
        <v>10.6</v>
      </c>
    </row>
    <row r="49" spans="1:20" s="52" customFormat="1" ht="11.25" x14ac:dyDescent="0.3">
      <c r="A49" s="84">
        <v>9117</v>
      </c>
      <c r="B49" s="84"/>
      <c r="C49" s="120">
        <v>1</v>
      </c>
      <c r="D49" s="241" t="str">
        <f>VLOOKUP(A49,[98]INSUMOS!$B$2:$G$3649,2,FALSE)</f>
        <v>EQUIPO COMPLETO DE LABORATORIO - ESTUDIOS - MES</v>
      </c>
      <c r="E49" s="242"/>
      <c r="F49" s="243">
        <v>0</v>
      </c>
      <c r="G49" s="244"/>
      <c r="H49" s="243">
        <v>0.3</v>
      </c>
      <c r="I49" s="244"/>
      <c r="J49" s="85"/>
      <c r="K49" s="86">
        <f>VLOOKUP(A49,[98]INSUMOS!$B$2:$G$3649,4,FALSE)</f>
        <v>6399000</v>
      </c>
      <c r="L49" s="83">
        <f>ROUND(F49*K49,0)</f>
        <v>0</v>
      </c>
      <c r="M49" s="63">
        <f>ROUND(C49*H49*K49,0)</f>
        <v>1919700</v>
      </c>
      <c r="N49" s="119"/>
      <c r="Q49" s="171"/>
      <c r="T49" s="52">
        <f t="shared" ref="T49:T51" si="4">+H46*10+F46*2</f>
        <v>50.6</v>
      </c>
    </row>
    <row r="50" spans="1:20" s="52" customFormat="1" ht="11.25" customHeight="1" x14ac:dyDescent="0.3">
      <c r="A50" s="52">
        <v>9456</v>
      </c>
      <c r="C50" s="116">
        <f>C34</f>
        <v>1</v>
      </c>
      <c r="D50" s="241" t="str">
        <f>VLOOKUP(A50,[98]INSUMOS!$B$2:$G$3649,2,FALSE)</f>
        <v>ALQUILER DE VEHICULO: CAMPERO, PICK-UP, CAMIONETA, CAMION O SIMILAR DE 1300cc A 2000cc DE CILINDRADA, MODELO 2014 A 2011. 75% DE LA TARIFA ESTABLECIDA. INCLUYE TODOS LOS COSTOS DE OPERACIÓN Y MANTENIMIENTO EXCEPTO EL SALARIO DEL CONDUCTOR</v>
      </c>
      <c r="E50" s="242"/>
      <c r="F50" s="243">
        <v>0.3</v>
      </c>
      <c r="G50" s="244"/>
      <c r="H50" s="243">
        <v>1</v>
      </c>
      <c r="I50" s="244"/>
      <c r="J50" s="85"/>
      <c r="K50" s="86">
        <f>VLOOKUP(A50,[98]INSUMOS!$B$2:$G$3649,4,FALSE)</f>
        <v>5448750</v>
      </c>
      <c r="L50" s="83">
        <f>ROUND(F50*K50,0)</f>
        <v>1634625</v>
      </c>
      <c r="M50" s="63">
        <f>ROUND(C50*H50*K50,0)</f>
        <v>5448750</v>
      </c>
      <c r="N50" s="119"/>
      <c r="T50" s="52">
        <f t="shared" si="4"/>
        <v>12</v>
      </c>
    </row>
    <row r="51" spans="1:20" s="52" customFormat="1" ht="10.5" customHeight="1" x14ac:dyDescent="0.3">
      <c r="C51" s="236" t="s">
        <v>50</v>
      </c>
      <c r="D51" s="237"/>
      <c r="E51" s="237"/>
      <c r="F51" s="237"/>
      <c r="G51" s="237"/>
      <c r="H51" s="237"/>
      <c r="I51" s="237"/>
      <c r="J51" s="237"/>
      <c r="K51" s="238"/>
      <c r="L51" s="79">
        <f>SUM(L44:L50)</f>
        <v>3109688</v>
      </c>
      <c r="M51" s="79">
        <f>SUM(M44:M50)</f>
        <v>12938378</v>
      </c>
      <c r="N51" s="118"/>
      <c r="P51" s="87"/>
      <c r="T51" s="52">
        <f t="shared" si="4"/>
        <v>3.2</v>
      </c>
    </row>
    <row r="52" spans="1:20" s="52" customFormat="1" ht="12" customHeight="1" x14ac:dyDescent="0.3">
      <c r="C52" s="121"/>
      <c r="D52" s="88"/>
      <c r="E52" s="88"/>
      <c r="F52" s="88"/>
      <c r="G52" s="88"/>
      <c r="H52" s="88"/>
      <c r="I52" s="88"/>
      <c r="J52" s="88"/>
      <c r="K52" s="88"/>
      <c r="L52" s="89"/>
      <c r="M52" s="89"/>
      <c r="N52" s="122"/>
      <c r="P52" s="87"/>
      <c r="R52" s="52" t="s">
        <v>53</v>
      </c>
    </row>
    <row r="53" spans="1:20" s="52" customFormat="1" ht="26.25" customHeight="1" x14ac:dyDescent="0.3">
      <c r="C53" s="123"/>
      <c r="D53" s="90"/>
      <c r="E53" s="90"/>
      <c r="F53" s="90"/>
      <c r="G53" s="90"/>
      <c r="H53" s="90"/>
      <c r="I53" s="90"/>
      <c r="J53" s="90"/>
      <c r="K53" s="90"/>
      <c r="L53" s="130" t="s">
        <v>51</v>
      </c>
      <c r="M53" s="130" t="s">
        <v>52</v>
      </c>
      <c r="N53" s="131" t="s">
        <v>120</v>
      </c>
      <c r="R53" s="52">
        <v>582459799</v>
      </c>
    </row>
    <row r="54" spans="1:20" s="52" customFormat="1" ht="10.5" customHeight="1" x14ac:dyDescent="0.3">
      <c r="C54" s="194" t="s">
        <v>54</v>
      </c>
      <c r="D54" s="195"/>
      <c r="E54" s="195"/>
      <c r="F54" s="195"/>
      <c r="G54" s="195"/>
      <c r="H54" s="195"/>
      <c r="I54" s="195"/>
      <c r="J54" s="195"/>
      <c r="K54" s="196"/>
      <c r="L54" s="79">
        <f>+L51+L41*E9</f>
        <v>43641058</v>
      </c>
      <c r="M54" s="79">
        <f>+(M51+M41)*E8</f>
        <v>520709148</v>
      </c>
      <c r="N54" s="118">
        <f>+ROUND(SUM(L54:M54),0)</f>
        <v>564350206</v>
      </c>
    </row>
    <row r="55" spans="1:20" s="52" customFormat="1" ht="10.5" customHeight="1" x14ac:dyDescent="0.3">
      <c r="C55" s="194" t="s">
        <v>55</v>
      </c>
      <c r="D55" s="195"/>
      <c r="E55" s="195"/>
      <c r="F55" s="195"/>
      <c r="G55" s="195"/>
      <c r="H55" s="195"/>
      <c r="I55" s="195"/>
      <c r="J55" s="195"/>
      <c r="K55" s="196"/>
      <c r="L55" s="197">
        <f>+ROUND(N54*0.19,0)</f>
        <v>107226539</v>
      </c>
      <c r="M55" s="198"/>
      <c r="N55" s="199"/>
      <c r="Q55" s="171"/>
    </row>
    <row r="56" spans="1:20" s="52" customFormat="1" ht="10.5" customHeight="1" x14ac:dyDescent="0.3">
      <c r="C56" s="194" t="s">
        <v>56</v>
      </c>
      <c r="D56" s="195"/>
      <c r="E56" s="195"/>
      <c r="F56" s="195"/>
      <c r="G56" s="195"/>
      <c r="H56" s="195"/>
      <c r="I56" s="195"/>
      <c r="J56" s="195"/>
      <c r="K56" s="196"/>
      <c r="L56" s="197">
        <f>N54+L55</f>
        <v>671576745</v>
      </c>
      <c r="M56" s="198"/>
      <c r="N56" s="199"/>
    </row>
    <row r="57" spans="1:20" s="52" customFormat="1" ht="10.5" customHeight="1" x14ac:dyDescent="0.3">
      <c r="C57" s="126"/>
      <c r="D57" s="127"/>
      <c r="E57" s="127"/>
      <c r="F57" s="127"/>
      <c r="G57" s="127"/>
      <c r="H57" s="127"/>
      <c r="I57" s="127"/>
      <c r="J57" s="127"/>
      <c r="K57" s="127"/>
      <c r="L57" s="128"/>
      <c r="M57" s="128"/>
      <c r="N57" s="129"/>
    </row>
    <row r="58" spans="1:20" s="52" customFormat="1" ht="43.5" customHeight="1" thickBot="1" x14ac:dyDescent="0.35">
      <c r="C58" s="124" t="s">
        <v>57</v>
      </c>
      <c r="D58" s="239" t="s">
        <v>119</v>
      </c>
      <c r="E58" s="239"/>
      <c r="F58" s="239"/>
      <c r="G58" s="239"/>
      <c r="H58" s="239"/>
      <c r="I58" s="239"/>
      <c r="J58" s="239"/>
      <c r="K58" s="239"/>
      <c r="L58" s="239"/>
      <c r="M58" s="239"/>
      <c r="N58" s="240"/>
    </row>
    <row r="59" spans="1:20" ht="15.75" thickTop="1" x14ac:dyDescent="0.3"/>
  </sheetData>
  <mergeCells count="101">
    <mergeCell ref="C51:K51"/>
    <mergeCell ref="C54:K54"/>
    <mergeCell ref="D58:N58"/>
    <mergeCell ref="D50:E50"/>
    <mergeCell ref="F50:G50"/>
    <mergeCell ref="H50:I50"/>
    <mergeCell ref="D48:E48"/>
    <mergeCell ref="F48:G48"/>
    <mergeCell ref="H48:I48"/>
    <mergeCell ref="D49:E49"/>
    <mergeCell ref="F49:G49"/>
    <mergeCell ref="H49:I49"/>
    <mergeCell ref="C45:D45"/>
    <mergeCell ref="F45:G45"/>
    <mergeCell ref="H45:I45"/>
    <mergeCell ref="C44:D44"/>
    <mergeCell ref="F44:G44"/>
    <mergeCell ref="H44:I44"/>
    <mergeCell ref="F40:G40"/>
    <mergeCell ref="H40:I40"/>
    <mergeCell ref="C41:K41"/>
    <mergeCell ref="C42:N42"/>
    <mergeCell ref="C43:D43"/>
    <mergeCell ref="F43:G43"/>
    <mergeCell ref="H43:I43"/>
    <mergeCell ref="F38:G38"/>
    <mergeCell ref="H38:I38"/>
    <mergeCell ref="F39:G39"/>
    <mergeCell ref="H39:I39"/>
    <mergeCell ref="F33:G33"/>
    <mergeCell ref="H33:I33"/>
    <mergeCell ref="F34:G34"/>
    <mergeCell ref="H34:I34"/>
    <mergeCell ref="F36:G36"/>
    <mergeCell ref="H36:I36"/>
    <mergeCell ref="F31:G31"/>
    <mergeCell ref="H31:I31"/>
    <mergeCell ref="F32:G32"/>
    <mergeCell ref="H32:I32"/>
    <mergeCell ref="F28:G28"/>
    <mergeCell ref="H28:I28"/>
    <mergeCell ref="F29:G29"/>
    <mergeCell ref="H29:I29"/>
    <mergeCell ref="F37:G37"/>
    <mergeCell ref="H37:I37"/>
    <mergeCell ref="F26:G26"/>
    <mergeCell ref="H26:I26"/>
    <mergeCell ref="F27:G27"/>
    <mergeCell ref="H27:I27"/>
    <mergeCell ref="F24:G24"/>
    <mergeCell ref="H24:I24"/>
    <mergeCell ref="F25:G25"/>
    <mergeCell ref="H25:I25"/>
    <mergeCell ref="C30:N30"/>
    <mergeCell ref="C15:N15"/>
    <mergeCell ref="F16:G16"/>
    <mergeCell ref="H16:I16"/>
    <mergeCell ref="F17:G17"/>
    <mergeCell ref="H17:I17"/>
    <mergeCell ref="F18:G18"/>
    <mergeCell ref="H18:I18"/>
    <mergeCell ref="F23:G23"/>
    <mergeCell ref="H23:I23"/>
    <mergeCell ref="F22:G22"/>
    <mergeCell ref="H22:I22"/>
    <mergeCell ref="E2:F2"/>
    <mergeCell ref="C3:D3"/>
    <mergeCell ref="E3:F3"/>
    <mergeCell ref="C12:N12"/>
    <mergeCell ref="D13:D14"/>
    <mergeCell ref="E13:E14"/>
    <mergeCell ref="F13:G13"/>
    <mergeCell ref="H13:I13"/>
    <mergeCell ref="F14:G14"/>
    <mergeCell ref="H14:I14"/>
    <mergeCell ref="C9:D9"/>
    <mergeCell ref="C10:F10"/>
    <mergeCell ref="C46:D46"/>
    <mergeCell ref="F46:G46"/>
    <mergeCell ref="H46:I46"/>
    <mergeCell ref="C47:D47"/>
    <mergeCell ref="F47:G47"/>
    <mergeCell ref="H47:I47"/>
    <mergeCell ref="J4:N10"/>
    <mergeCell ref="C55:K55"/>
    <mergeCell ref="C56:K56"/>
    <mergeCell ref="L55:N55"/>
    <mergeCell ref="L56:N56"/>
    <mergeCell ref="C4:D4"/>
    <mergeCell ref="E4:F4"/>
    <mergeCell ref="C5:D5"/>
    <mergeCell ref="E5:F5"/>
    <mergeCell ref="C7:D7"/>
    <mergeCell ref="E7:F7"/>
    <mergeCell ref="C8:D8"/>
    <mergeCell ref="F19:G19"/>
    <mergeCell ref="H19:I19"/>
    <mergeCell ref="F20:G20"/>
    <mergeCell ref="H20:I20"/>
    <mergeCell ref="F21:G21"/>
    <mergeCell ref="H21:I21"/>
  </mergeCells>
  <printOptions horizontalCentered="1"/>
  <pageMargins left="0.59055118110236227" right="0.39370078740157483" top="0.59055118110236227" bottom="0.39370078740157483" header="0.31496062992125984" footer="0.31496062992125984"/>
  <pageSetup scale="58" orientation="landscape"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IZ59"/>
  <sheetViews>
    <sheetView showGridLines="0" tabSelected="1" view="pageBreakPreview" topLeftCell="H45" zoomScaleNormal="100" zoomScaleSheetLayoutView="100" workbookViewId="0">
      <selection activeCell="L56" sqref="L56:N56"/>
    </sheetView>
  </sheetViews>
  <sheetFormatPr baseColWidth="10" defaultColWidth="11.42578125" defaultRowHeight="15" x14ac:dyDescent="0.3"/>
  <cols>
    <col min="1" max="1" width="8.28515625" style="51" bestFit="1" customWidth="1"/>
    <col min="2" max="2" width="3.140625" style="51" customWidth="1"/>
    <col min="3" max="3" width="14.42578125" style="51" customWidth="1"/>
    <col min="4" max="4" width="58.7109375" style="51" customWidth="1"/>
    <col min="5" max="5" width="16" style="51" bestFit="1" customWidth="1"/>
    <col min="6" max="6" width="13.28515625" style="51" customWidth="1"/>
    <col min="7" max="7" width="9.140625" style="51" customWidth="1"/>
    <col min="8" max="8" width="9.7109375" style="51" customWidth="1"/>
    <col min="9" max="9" width="3.28515625" style="51" customWidth="1"/>
    <col min="10" max="10" width="18.7109375" style="51" customWidth="1"/>
    <col min="11" max="11" width="18.140625" style="51" customWidth="1"/>
    <col min="12" max="13" width="22.140625" style="51" customWidth="1"/>
    <col min="14" max="14" width="32" style="51" customWidth="1"/>
    <col min="15" max="15" width="4.42578125" style="51" customWidth="1"/>
    <col min="16" max="16" width="16" style="51" customWidth="1"/>
    <col min="17" max="17" width="15.140625" style="51" bestFit="1" customWidth="1"/>
    <col min="18" max="18" width="14.140625" style="51" bestFit="1" customWidth="1"/>
    <col min="19" max="16384" width="11.42578125" style="51"/>
  </cols>
  <sheetData>
    <row r="1" spans="3:260" ht="15.75" customHeight="1" thickBot="1" x14ac:dyDescent="0.35"/>
    <row r="2" spans="3:260" s="52" customFormat="1" ht="9" customHeight="1" thickTop="1" x14ac:dyDescent="0.3">
      <c r="C2" s="92"/>
      <c r="D2" s="93"/>
      <c r="E2" s="210"/>
      <c r="F2" s="210"/>
      <c r="G2" s="53"/>
      <c r="H2" s="53"/>
      <c r="I2" s="53"/>
      <c r="J2" s="91"/>
      <c r="K2" s="91"/>
      <c r="L2" s="91"/>
      <c r="M2" s="91"/>
      <c r="N2" s="94"/>
    </row>
    <row r="3" spans="3:260" s="52" customFormat="1" ht="15" customHeight="1" thickBot="1" x14ac:dyDescent="0.35">
      <c r="C3" s="211" t="s">
        <v>0</v>
      </c>
      <c r="D3" s="212"/>
      <c r="E3" s="213">
        <v>45547</v>
      </c>
      <c r="F3" s="213"/>
      <c r="G3" s="95"/>
      <c r="H3" s="95"/>
      <c r="I3" s="95"/>
      <c r="J3" s="96"/>
      <c r="K3" s="97"/>
      <c r="L3" s="97"/>
      <c r="M3" s="97"/>
      <c r="N3" s="125"/>
    </row>
    <row r="4" spans="3:260" s="52" customFormat="1" ht="15" customHeight="1" x14ac:dyDescent="0.3">
      <c r="C4" s="200" t="s">
        <v>1</v>
      </c>
      <c r="D4" s="201"/>
      <c r="E4" s="202"/>
      <c r="F4" s="202"/>
      <c r="G4" s="95"/>
      <c r="H4" s="95"/>
      <c r="I4" s="95"/>
      <c r="J4" s="185" t="s">
        <v>121</v>
      </c>
      <c r="K4" s="186"/>
      <c r="L4" s="186"/>
      <c r="M4" s="186"/>
      <c r="N4" s="187"/>
    </row>
    <row r="5" spans="3:260" s="52" customFormat="1" ht="15" customHeight="1" x14ac:dyDescent="0.3">
      <c r="C5" s="200" t="s">
        <v>2</v>
      </c>
      <c r="D5" s="201"/>
      <c r="E5" s="203"/>
      <c r="F5" s="203"/>
      <c r="G5" s="99"/>
      <c r="H5" s="99"/>
      <c r="I5" s="99"/>
      <c r="J5" s="188"/>
      <c r="K5" s="189"/>
      <c r="L5" s="189"/>
      <c r="M5" s="189"/>
      <c r="N5" s="190"/>
    </row>
    <row r="6" spans="3:260" s="52" customFormat="1" ht="10.5" customHeight="1" thickBot="1" x14ac:dyDescent="0.35">
      <c r="C6" s="100"/>
      <c r="D6" s="101"/>
      <c r="E6" s="101"/>
      <c r="F6" s="101"/>
      <c r="G6" s="101"/>
      <c r="H6" s="101"/>
      <c r="I6" s="101"/>
      <c r="J6" s="188"/>
      <c r="K6" s="189"/>
      <c r="L6" s="189"/>
      <c r="M6" s="189"/>
      <c r="N6" s="190"/>
    </row>
    <row r="7" spans="3:260" s="52" customFormat="1" ht="10.5" customHeight="1" x14ac:dyDescent="0.3">
      <c r="C7" s="204" t="s">
        <v>3</v>
      </c>
      <c r="D7" s="205"/>
      <c r="E7" s="206">
        <f>+L56</f>
        <v>671576745</v>
      </c>
      <c r="F7" s="207"/>
      <c r="G7" s="102"/>
      <c r="H7" s="102"/>
      <c r="I7" s="102"/>
      <c r="J7" s="188"/>
      <c r="K7" s="189"/>
      <c r="L7" s="189"/>
      <c r="M7" s="189"/>
      <c r="N7" s="190"/>
    </row>
    <row r="8" spans="3:260" s="52" customFormat="1" ht="10.5" customHeight="1" x14ac:dyDescent="0.3">
      <c r="C8" s="194" t="s">
        <v>4</v>
      </c>
      <c r="D8" s="196"/>
      <c r="E8" s="54">
        <v>6</v>
      </c>
      <c r="F8" s="55" t="s">
        <v>5</v>
      </c>
      <c r="G8" s="56"/>
      <c r="H8" s="56"/>
      <c r="I8" s="56"/>
      <c r="J8" s="188"/>
      <c r="K8" s="189"/>
      <c r="L8" s="189"/>
      <c r="M8" s="189"/>
      <c r="N8" s="190"/>
    </row>
    <row r="9" spans="3:260" s="52" customFormat="1" ht="10.5" customHeight="1" x14ac:dyDescent="0.3">
      <c r="C9" s="194" t="s">
        <v>6</v>
      </c>
      <c r="D9" s="196"/>
      <c r="E9" s="54">
        <v>1</v>
      </c>
      <c r="F9" s="55" t="s">
        <v>5</v>
      </c>
      <c r="G9" s="56"/>
      <c r="H9" s="56"/>
      <c r="I9" s="56"/>
      <c r="J9" s="188"/>
      <c r="K9" s="189"/>
      <c r="L9" s="189"/>
      <c r="M9" s="189"/>
      <c r="N9" s="190"/>
    </row>
    <row r="10" spans="3:260" s="52" customFormat="1" ht="10.5" customHeight="1" thickBot="1" x14ac:dyDescent="0.35">
      <c r="C10" s="223"/>
      <c r="D10" s="224"/>
      <c r="E10" s="224"/>
      <c r="F10" s="225"/>
      <c r="G10" s="97"/>
      <c r="H10" s="97"/>
      <c r="I10" s="97"/>
      <c r="J10" s="191"/>
      <c r="K10" s="192"/>
      <c r="L10" s="192"/>
      <c r="M10" s="192"/>
      <c r="N10" s="193"/>
    </row>
    <row r="11" spans="3:260" s="52" customFormat="1" ht="10.5" customHeight="1" x14ac:dyDescent="0.3">
      <c r="C11" s="103"/>
      <c r="D11" s="97"/>
      <c r="E11" s="104"/>
      <c r="F11" s="97"/>
      <c r="G11" s="97"/>
      <c r="H11" s="97"/>
      <c r="I11" s="97"/>
      <c r="J11" s="105"/>
      <c r="K11" s="105"/>
      <c r="L11" s="105"/>
      <c r="M11" s="105"/>
      <c r="N11" s="98"/>
    </row>
    <row r="12" spans="3:260" s="52" customFormat="1" ht="10.5" customHeight="1" x14ac:dyDescent="0.3">
      <c r="C12" s="214" t="s">
        <v>7</v>
      </c>
      <c r="D12" s="215"/>
      <c r="E12" s="215"/>
      <c r="F12" s="215"/>
      <c r="G12" s="215"/>
      <c r="H12" s="215"/>
      <c r="I12" s="215"/>
      <c r="J12" s="215"/>
      <c r="K12" s="215"/>
      <c r="L12" s="215"/>
      <c r="M12" s="215"/>
      <c r="N12" s="216"/>
    </row>
    <row r="13" spans="3:260" s="58" customFormat="1" ht="43.15" customHeight="1" x14ac:dyDescent="0.3">
      <c r="C13" s="106" t="s">
        <v>8</v>
      </c>
      <c r="D13" s="217" t="s">
        <v>9</v>
      </c>
      <c r="E13" s="217" t="s">
        <v>10</v>
      </c>
      <c r="F13" s="219" t="s">
        <v>11</v>
      </c>
      <c r="G13" s="220"/>
      <c r="H13" s="219" t="s">
        <v>12</v>
      </c>
      <c r="I13" s="220"/>
      <c r="J13" s="57" t="s">
        <v>13</v>
      </c>
      <c r="K13" s="57" t="s">
        <v>14</v>
      </c>
      <c r="L13" s="57" t="s">
        <v>15</v>
      </c>
      <c r="M13" s="57" t="s">
        <v>16</v>
      </c>
      <c r="N13" s="107"/>
      <c r="R13" s="178">
        <v>1179719885</v>
      </c>
      <c r="IZ13" s="52"/>
    </row>
    <row r="14" spans="3:260" s="58" customFormat="1" ht="10.5" customHeight="1" x14ac:dyDescent="0.3">
      <c r="C14" s="108" t="s">
        <v>17</v>
      </c>
      <c r="D14" s="218"/>
      <c r="E14" s="218"/>
      <c r="F14" s="221" t="s">
        <v>18</v>
      </c>
      <c r="G14" s="222"/>
      <c r="H14" s="221" t="s">
        <v>18</v>
      </c>
      <c r="I14" s="222"/>
      <c r="J14" s="59" t="s">
        <v>19</v>
      </c>
      <c r="K14" s="59" t="s">
        <v>20</v>
      </c>
      <c r="L14" s="59" t="s">
        <v>21</v>
      </c>
      <c r="M14" s="59" t="s">
        <v>21</v>
      </c>
      <c r="N14" s="109"/>
      <c r="IZ14" s="52"/>
    </row>
    <row r="15" spans="3:260" s="58" customFormat="1" ht="10.5" customHeight="1" x14ac:dyDescent="0.3">
      <c r="C15" s="194" t="s">
        <v>22</v>
      </c>
      <c r="D15" s="195"/>
      <c r="E15" s="195"/>
      <c r="F15" s="195"/>
      <c r="G15" s="195"/>
      <c r="H15" s="195"/>
      <c r="I15" s="195"/>
      <c r="J15" s="195"/>
      <c r="K15" s="195"/>
      <c r="L15" s="195"/>
      <c r="M15" s="195"/>
      <c r="N15" s="226"/>
      <c r="IZ15" s="52"/>
    </row>
    <row r="16" spans="3:260" s="52" customFormat="1" ht="10.15" customHeight="1" x14ac:dyDescent="0.3">
      <c r="C16" s="110">
        <v>1</v>
      </c>
      <c r="D16" s="60" t="s">
        <v>23</v>
      </c>
      <c r="E16" s="54">
        <f>+'FORMULARIO 1 - DETALLADO'!E16</f>
        <v>5</v>
      </c>
      <c r="F16" s="208">
        <f>+'FORMULARIO 1 - DETALLADO'!F16:G16</f>
        <v>0.5</v>
      </c>
      <c r="G16" s="209"/>
      <c r="H16" s="208">
        <f>+'FORMULARIO 1 - DETALLADO'!J16</f>
        <v>7768000</v>
      </c>
      <c r="I16" s="209"/>
      <c r="J16" s="180">
        <f>+'FORMULARIO 1 - DETALLADO'!K16</f>
        <v>2.15</v>
      </c>
      <c r="K16" s="62">
        <f>+'FORMULARIO 1 - DETALLADO'!L16</f>
        <v>8350600</v>
      </c>
      <c r="L16" s="63">
        <f>+'FORMULARIO 1 - DETALLADO'!L16</f>
        <v>8350600</v>
      </c>
      <c r="M16" s="63">
        <f>+'FORMULARIO 1 - DETALLADO'!M16</f>
        <v>8350600</v>
      </c>
      <c r="N16" s="111"/>
    </row>
    <row r="17" spans="1:260" s="52" customFormat="1" ht="10.5" customHeight="1" x14ac:dyDescent="0.3">
      <c r="C17" s="110">
        <v>1</v>
      </c>
      <c r="D17" s="60" t="s">
        <v>24</v>
      </c>
      <c r="E17" s="54">
        <f>+'FORMULARIO 1 - DETALLADO'!E17</f>
        <v>6</v>
      </c>
      <c r="F17" s="208">
        <f>+'FORMULARIO 1 - DETALLADO'!F17:G17</f>
        <v>0.5</v>
      </c>
      <c r="G17" s="209"/>
      <c r="H17" s="208">
        <f>+'FORMULARIO 1 - DETALLADO'!J17</f>
        <v>6927000</v>
      </c>
      <c r="I17" s="209"/>
      <c r="J17" s="180">
        <f>+'FORMULARIO 1 - DETALLADO'!K17</f>
        <v>2.15</v>
      </c>
      <c r="K17" s="62">
        <f>+'FORMULARIO 1 - DETALLADO'!L17</f>
        <v>7446525</v>
      </c>
      <c r="L17" s="63">
        <f>+'FORMULARIO 1 - DETALLADO'!L17</f>
        <v>7446525</v>
      </c>
      <c r="M17" s="63">
        <f>+'FORMULARIO 1 - DETALLADO'!M17</f>
        <v>14893050</v>
      </c>
      <c r="N17" s="111"/>
      <c r="R17" s="87">
        <f>+R13-E7</f>
        <v>508143140</v>
      </c>
    </row>
    <row r="18" spans="1:260" s="52" customFormat="1" ht="10.5" customHeight="1" x14ac:dyDescent="0.3">
      <c r="C18" s="110">
        <v>1</v>
      </c>
      <c r="D18" s="60" t="s">
        <v>25</v>
      </c>
      <c r="E18" s="54">
        <f>+'FORMULARIO 1 - DETALLADO'!E18</f>
        <v>5</v>
      </c>
      <c r="F18" s="208">
        <f>+'FORMULARIO 1 - DETALLADO'!F18:G18</f>
        <v>0.3</v>
      </c>
      <c r="G18" s="209"/>
      <c r="H18" s="208">
        <f>+'FORMULARIO 1 - DETALLADO'!J18</f>
        <v>7768000</v>
      </c>
      <c r="I18" s="209"/>
      <c r="J18" s="180">
        <f>+'FORMULARIO 1 - DETALLADO'!K18</f>
        <v>2.15</v>
      </c>
      <c r="K18" s="62">
        <f>+'FORMULARIO 1 - DETALLADO'!L18</f>
        <v>5010360</v>
      </c>
      <c r="L18" s="63">
        <f>+'FORMULARIO 1 - DETALLADO'!L18</f>
        <v>5010360</v>
      </c>
      <c r="M18" s="63">
        <f>+'FORMULARIO 1 - DETALLADO'!M18</f>
        <v>1670120</v>
      </c>
      <c r="N18" s="111"/>
    </row>
    <row r="19" spans="1:260" s="52" customFormat="1" ht="10.5" customHeight="1" x14ac:dyDescent="0.3">
      <c r="C19" s="112">
        <v>1</v>
      </c>
      <c r="D19" s="60" t="s">
        <v>26</v>
      </c>
      <c r="E19" s="54">
        <f>+'FORMULARIO 1 - DETALLADO'!E19</f>
        <v>5</v>
      </c>
      <c r="F19" s="208">
        <f>+'FORMULARIO 1 - DETALLADO'!F19:G19</f>
        <v>0.1</v>
      </c>
      <c r="G19" s="209"/>
      <c r="H19" s="208">
        <f>+'FORMULARIO 1 - DETALLADO'!J19</f>
        <v>7768000</v>
      </c>
      <c r="I19" s="209"/>
      <c r="J19" s="180">
        <f>+'FORMULARIO 1 - DETALLADO'!K19</f>
        <v>2.15</v>
      </c>
      <c r="K19" s="62">
        <f>+'FORMULARIO 1 - DETALLADO'!L19</f>
        <v>1670120</v>
      </c>
      <c r="L19" s="63">
        <f>+'FORMULARIO 1 - DETALLADO'!L19</f>
        <v>1670120</v>
      </c>
      <c r="M19" s="63">
        <f>+'FORMULARIO 1 - DETALLADO'!M19</f>
        <v>1670120</v>
      </c>
      <c r="N19" s="111"/>
    </row>
    <row r="20" spans="1:260" s="52" customFormat="1" ht="10.5" customHeight="1" x14ac:dyDescent="0.3">
      <c r="C20" s="112">
        <v>1</v>
      </c>
      <c r="D20" s="60" t="s">
        <v>27</v>
      </c>
      <c r="E20" s="54">
        <f>+'FORMULARIO 1 - DETALLADO'!E20</f>
        <v>5</v>
      </c>
      <c r="F20" s="208">
        <f>+'FORMULARIO 1 - DETALLADO'!F20:G20</f>
        <v>0.1</v>
      </c>
      <c r="G20" s="209"/>
      <c r="H20" s="208">
        <f>+'FORMULARIO 1 - DETALLADO'!J20</f>
        <v>7768000</v>
      </c>
      <c r="I20" s="209"/>
      <c r="J20" s="180">
        <f>+'FORMULARIO 1 - DETALLADO'!K20</f>
        <v>2.15</v>
      </c>
      <c r="K20" s="62">
        <f>+'FORMULARIO 1 - DETALLADO'!L20</f>
        <v>1670120</v>
      </c>
      <c r="L20" s="63">
        <f>+'FORMULARIO 1 - DETALLADO'!L20</f>
        <v>1670120</v>
      </c>
      <c r="M20" s="63">
        <f>+'FORMULARIO 1 - DETALLADO'!M20</f>
        <v>1670120</v>
      </c>
      <c r="N20" s="111"/>
    </row>
    <row r="21" spans="1:260" s="52" customFormat="1" ht="10.15" customHeight="1" x14ac:dyDescent="0.3">
      <c r="C21" s="112">
        <v>1</v>
      </c>
      <c r="D21" s="60" t="s">
        <v>28</v>
      </c>
      <c r="E21" s="54">
        <f>+'FORMULARIO 1 - DETALLADO'!E21</f>
        <v>5</v>
      </c>
      <c r="F21" s="208">
        <f>+'FORMULARIO 1 - DETALLADO'!F21:G21</f>
        <v>0.1</v>
      </c>
      <c r="G21" s="209"/>
      <c r="H21" s="208">
        <f>+'FORMULARIO 1 - DETALLADO'!J21</f>
        <v>7768000</v>
      </c>
      <c r="I21" s="209"/>
      <c r="J21" s="180">
        <f>+'FORMULARIO 1 - DETALLADO'!K21</f>
        <v>2.15</v>
      </c>
      <c r="K21" s="62">
        <f>+'FORMULARIO 1 - DETALLADO'!L21</f>
        <v>1670120</v>
      </c>
      <c r="L21" s="63">
        <f>+'FORMULARIO 1 - DETALLADO'!L21</f>
        <v>1670120</v>
      </c>
      <c r="M21" s="63">
        <f>+'FORMULARIO 1 - DETALLADO'!M21</f>
        <v>1670120</v>
      </c>
      <c r="N21" s="111"/>
    </row>
    <row r="22" spans="1:260" s="52" customFormat="1" ht="10.5" customHeight="1" x14ac:dyDescent="0.3">
      <c r="C22" s="112">
        <v>1</v>
      </c>
      <c r="D22" s="60" t="s">
        <v>29</v>
      </c>
      <c r="E22" s="54">
        <f>+'FORMULARIO 1 - DETALLADO'!E22</f>
        <v>5</v>
      </c>
      <c r="F22" s="208">
        <f>+'FORMULARIO 1 - DETALLADO'!F22:G22</f>
        <v>0.05</v>
      </c>
      <c r="G22" s="209"/>
      <c r="H22" s="208">
        <f>+'FORMULARIO 1 - DETALLADO'!J22</f>
        <v>7768000</v>
      </c>
      <c r="I22" s="209"/>
      <c r="J22" s="180">
        <f>+'FORMULARIO 1 - DETALLADO'!K22</f>
        <v>2.15</v>
      </c>
      <c r="K22" s="62">
        <f>+'FORMULARIO 1 - DETALLADO'!L22</f>
        <v>835060</v>
      </c>
      <c r="L22" s="63">
        <f>+'FORMULARIO 1 - DETALLADO'!L22</f>
        <v>835060</v>
      </c>
      <c r="M22" s="63">
        <f>+'FORMULARIO 1 - DETALLADO'!M22</f>
        <v>835060</v>
      </c>
      <c r="N22" s="111"/>
    </row>
    <row r="23" spans="1:260" s="52" customFormat="1" ht="10.5" customHeight="1" x14ac:dyDescent="0.3">
      <c r="C23" s="114"/>
      <c r="D23" s="69" t="s">
        <v>31</v>
      </c>
      <c r="E23" s="70"/>
      <c r="F23" s="227"/>
      <c r="G23" s="227"/>
      <c r="H23" s="227"/>
      <c r="I23" s="227"/>
      <c r="J23" s="71"/>
      <c r="K23" s="72"/>
      <c r="L23" s="63"/>
      <c r="M23" s="63"/>
      <c r="N23" s="111"/>
    </row>
    <row r="24" spans="1:260" s="52" customFormat="1" ht="10.5" customHeight="1" x14ac:dyDescent="0.3">
      <c r="C24" s="110">
        <v>1</v>
      </c>
      <c r="D24" s="60" t="s">
        <v>32</v>
      </c>
      <c r="E24" s="54">
        <f>+'FORMULARIO 1 - DETALLADO'!E24</f>
        <v>7</v>
      </c>
      <c r="F24" s="208">
        <f>+'FORMULARIO 1 - DETALLADO'!F24:G24</f>
        <v>0.3</v>
      </c>
      <c r="G24" s="209"/>
      <c r="H24" s="208">
        <f>+'FORMULARIO 1 - DETALLADO'!J24</f>
        <v>5238000</v>
      </c>
      <c r="I24" s="209"/>
      <c r="J24" s="180">
        <f>+'FORMULARIO 1 - DETALLADO'!K24</f>
        <v>2.15</v>
      </c>
      <c r="K24" s="62">
        <f>+'FORMULARIO 1 - DETALLADO'!L24</f>
        <v>3378510</v>
      </c>
      <c r="L24" s="63">
        <f>+'FORMULARIO 1 - DETALLADO'!L24</f>
        <v>3378510</v>
      </c>
      <c r="M24" s="63">
        <f>+'FORMULARIO 1 - DETALLADO'!M24</f>
        <v>3378510</v>
      </c>
      <c r="N24" s="111"/>
    </row>
    <row r="25" spans="1:260" s="52" customFormat="1" ht="10.5" customHeight="1" x14ac:dyDescent="0.3">
      <c r="C25" s="110">
        <v>1</v>
      </c>
      <c r="D25" s="60" t="s">
        <v>33</v>
      </c>
      <c r="E25" s="54">
        <f>+'FORMULARIO 1 - DETALLADO'!E25</f>
        <v>7</v>
      </c>
      <c r="F25" s="208">
        <f>+'FORMULARIO 1 - DETALLADO'!F25:G25</f>
        <v>0.3</v>
      </c>
      <c r="G25" s="209"/>
      <c r="H25" s="208">
        <f>+'FORMULARIO 1 - DETALLADO'!J25</f>
        <v>5238000</v>
      </c>
      <c r="I25" s="209"/>
      <c r="J25" s="180">
        <f>+'FORMULARIO 1 - DETALLADO'!K25</f>
        <v>2.15</v>
      </c>
      <c r="K25" s="62">
        <f>+'FORMULARIO 1 - DETALLADO'!L25</f>
        <v>3378510</v>
      </c>
      <c r="L25" s="63">
        <f>+'FORMULARIO 1 - DETALLADO'!L25</f>
        <v>3378510</v>
      </c>
      <c r="M25" s="63">
        <f>+'FORMULARIO 1 - DETALLADO'!M25</f>
        <v>3378510</v>
      </c>
      <c r="N25" s="111"/>
    </row>
    <row r="26" spans="1:260" s="52" customFormat="1" ht="10.5" customHeight="1" x14ac:dyDescent="0.3">
      <c r="C26" s="114"/>
      <c r="D26" s="69" t="s">
        <v>34</v>
      </c>
      <c r="E26" s="70"/>
      <c r="F26" s="208"/>
      <c r="G26" s="209"/>
      <c r="H26" s="208"/>
      <c r="I26" s="209"/>
      <c r="J26" s="61"/>
      <c r="K26" s="62"/>
      <c r="L26" s="63"/>
      <c r="M26" s="63"/>
      <c r="N26" s="111"/>
    </row>
    <row r="27" spans="1:260" s="52" customFormat="1" ht="10.5" customHeight="1" x14ac:dyDescent="0.3">
      <c r="C27" s="110">
        <v>1</v>
      </c>
      <c r="D27" s="60" t="s">
        <v>35</v>
      </c>
      <c r="E27" s="54">
        <f>+'FORMULARIO 1 - DETALLADO'!E27</f>
        <v>7</v>
      </c>
      <c r="F27" s="208">
        <f>+'FORMULARIO 1 - DETALLADO'!F27:G27</f>
        <v>0.3</v>
      </c>
      <c r="G27" s="209"/>
      <c r="H27" s="208">
        <f>+'FORMULARIO 1 - DETALLADO'!J27</f>
        <v>5238000</v>
      </c>
      <c r="I27" s="209"/>
      <c r="J27" s="180">
        <f>+'FORMULARIO 1 - DETALLADO'!K27</f>
        <v>2.15</v>
      </c>
      <c r="K27" s="62">
        <f>+'FORMULARIO 1 - DETALLADO'!L27</f>
        <v>3378510</v>
      </c>
      <c r="L27" s="63">
        <f>+'FORMULARIO 1 - DETALLADO'!L27</f>
        <v>3378510</v>
      </c>
      <c r="M27" s="63">
        <f>+'FORMULARIO 1 - DETALLADO'!M27</f>
        <v>5630850</v>
      </c>
      <c r="N27" s="111"/>
    </row>
    <row r="28" spans="1:260" s="52" customFormat="1" ht="10.5" customHeight="1" x14ac:dyDescent="0.3">
      <c r="C28" s="114"/>
      <c r="D28" s="69" t="s">
        <v>36</v>
      </c>
      <c r="E28" s="70"/>
      <c r="F28" s="208"/>
      <c r="G28" s="209"/>
      <c r="H28" s="208"/>
      <c r="I28" s="209"/>
      <c r="J28" s="61"/>
      <c r="K28" s="62"/>
      <c r="L28" s="63"/>
      <c r="M28" s="63"/>
      <c r="N28" s="111"/>
    </row>
    <row r="29" spans="1:260" s="52" customFormat="1" ht="10.5" customHeight="1" x14ac:dyDescent="0.3">
      <c r="C29" s="114">
        <v>1</v>
      </c>
      <c r="D29" s="60" t="s">
        <v>37</v>
      </c>
      <c r="E29" s="54">
        <f>+'FORMULARIO 1 - DETALLADO'!E29</f>
        <v>5</v>
      </c>
      <c r="F29" s="208">
        <f>+'FORMULARIO 1 - DETALLADO'!F29:G29</f>
        <v>0.1</v>
      </c>
      <c r="G29" s="209"/>
      <c r="H29" s="208">
        <f>+'FORMULARIO 1 - DETALLADO'!J29</f>
        <v>7768000</v>
      </c>
      <c r="I29" s="209"/>
      <c r="J29" s="180">
        <f>+'FORMULARIO 1 - DETALLADO'!K29</f>
        <v>2.15</v>
      </c>
      <c r="K29" s="62">
        <f>+'FORMULARIO 1 - DETALLADO'!L29</f>
        <v>1670120</v>
      </c>
      <c r="L29" s="63">
        <f>+'FORMULARIO 1 - DETALLADO'!L29</f>
        <v>1670120</v>
      </c>
      <c r="M29" s="63">
        <f>+'FORMULARIO 1 - DETALLADO'!M29</f>
        <v>1670120</v>
      </c>
      <c r="N29" s="111"/>
    </row>
    <row r="30" spans="1:260" s="58" customFormat="1" ht="10.5" customHeight="1" x14ac:dyDescent="0.3">
      <c r="C30" s="194" t="s">
        <v>38</v>
      </c>
      <c r="D30" s="195"/>
      <c r="E30" s="195"/>
      <c r="F30" s="195"/>
      <c r="G30" s="195"/>
      <c r="H30" s="195"/>
      <c r="I30" s="195"/>
      <c r="J30" s="195"/>
      <c r="K30" s="195"/>
      <c r="L30" s="195"/>
      <c r="M30" s="195"/>
      <c r="N30" s="226"/>
      <c r="P30" s="52"/>
      <c r="IZ30" s="52"/>
    </row>
    <row r="31" spans="1:260" s="58" customFormat="1" ht="22.5" x14ac:dyDescent="0.3">
      <c r="A31" s="58">
        <v>9088</v>
      </c>
      <c r="C31" s="110">
        <v>1</v>
      </c>
      <c r="D31" s="74" t="str">
        <f>+[98]PROFESIONALES!F46</f>
        <v>TARIFA MES - PERSONAL TÉCNICO - TOPÓGRAFO INSPECTOR (NO INCLUYE FACTOR DE PRESTACIONES)</v>
      </c>
      <c r="E31" s="54"/>
      <c r="F31" s="208">
        <f>+'FORMULARIO 1 - DETALLADO'!F31:G31</f>
        <v>0.1</v>
      </c>
      <c r="G31" s="209"/>
      <c r="H31" s="208">
        <f>+'FORMULARIO 1 - DETALLADO'!J31</f>
        <v>3379000</v>
      </c>
      <c r="I31" s="209"/>
      <c r="J31" s="180">
        <f>+'FORMULARIO 1 - DETALLADO'!K31</f>
        <v>2.15</v>
      </c>
      <c r="K31" s="62">
        <f>+'FORMULARIO 1 - DETALLADO'!L31</f>
        <v>726485</v>
      </c>
      <c r="L31" s="63">
        <f>+'FORMULARIO 1 - DETALLADO'!L31</f>
        <v>726485</v>
      </c>
      <c r="M31" s="63">
        <f>+'FORMULARIO 1 - DETALLADO'!M31</f>
        <v>7264850</v>
      </c>
      <c r="N31" s="111"/>
      <c r="P31" s="52"/>
      <c r="IZ31" s="52"/>
    </row>
    <row r="32" spans="1:260" s="52" customFormat="1" ht="22.5" x14ac:dyDescent="0.3">
      <c r="A32" s="73">
        <v>9089</v>
      </c>
      <c r="B32" s="73"/>
      <c r="C32" s="110">
        <v>3</v>
      </c>
      <c r="D32" s="74" t="str">
        <f>+[98]PROFESIONALES!F52</f>
        <v>TARIFA MES - PERSONAL TÉCNICO - INSPECTOR 2 (NO INCLUYE FACTOR DE PRESTACIONES)</v>
      </c>
      <c r="E32" s="54"/>
      <c r="F32" s="208">
        <f>+'FORMULARIO 1 - DETALLADO'!F32:G32</f>
        <v>0</v>
      </c>
      <c r="G32" s="209"/>
      <c r="H32" s="208">
        <f>+'FORMULARIO 1 - DETALLADO'!J32</f>
        <v>2213000</v>
      </c>
      <c r="I32" s="209"/>
      <c r="J32" s="180">
        <f>+'FORMULARIO 1 - DETALLADO'!K32</f>
        <v>2.15</v>
      </c>
      <c r="K32" s="62">
        <f>+'FORMULARIO 1 - DETALLADO'!L32</f>
        <v>0</v>
      </c>
      <c r="L32" s="63">
        <f>+'FORMULARIO 1 - DETALLADO'!L32</f>
        <v>0</v>
      </c>
      <c r="M32" s="63">
        <f>+'FORMULARIO 1 - DETALLADO'!M32</f>
        <v>14273850</v>
      </c>
      <c r="N32" s="111"/>
    </row>
    <row r="33" spans="1:260" s="52" customFormat="1" ht="22.5" x14ac:dyDescent="0.3">
      <c r="A33" s="73">
        <v>9093</v>
      </c>
      <c r="B33" s="73"/>
      <c r="C33" s="110">
        <v>1</v>
      </c>
      <c r="D33" s="74" t="str">
        <f>+[98]PROFESIONALES!F56</f>
        <v>TARIFA MES - PERSONAL AUXILIAR TÉCNICO - CADENERO 1 (NO INCLUYE FACTOR DE PRESTACIONES)</v>
      </c>
      <c r="E33" s="54"/>
      <c r="F33" s="208">
        <f>+'FORMULARIO 1 - DETALLADO'!F33:G33</f>
        <v>0.1</v>
      </c>
      <c r="G33" s="209"/>
      <c r="H33" s="208">
        <f>+'FORMULARIO 1 - DETALLADO'!J33</f>
        <v>2095000</v>
      </c>
      <c r="I33" s="209"/>
      <c r="J33" s="180">
        <f>+'FORMULARIO 1 - DETALLADO'!K33</f>
        <v>2.15</v>
      </c>
      <c r="K33" s="62">
        <f>+'FORMULARIO 1 - DETALLADO'!L33</f>
        <v>450425</v>
      </c>
      <c r="L33" s="63">
        <f>+'FORMULARIO 1 - DETALLADO'!L33</f>
        <v>450425</v>
      </c>
      <c r="M33" s="63">
        <f>+'FORMULARIO 1 - DETALLADO'!M33</f>
        <v>4504250</v>
      </c>
      <c r="N33" s="111"/>
    </row>
    <row r="34" spans="1:260" s="52" customFormat="1" ht="22.5" x14ac:dyDescent="0.3">
      <c r="A34" s="73">
        <v>9100</v>
      </c>
      <c r="B34" s="73"/>
      <c r="C34" s="110">
        <v>1</v>
      </c>
      <c r="D34" s="74" t="str">
        <f>+[98]PROFESIONALES!F58</f>
        <v>TARIFA MES - PERSONAL AUXILIAR TÉCNICO - CONDUCTOR O MOTORISTA (NO INCLUYE FACTOR DE PRESTACIONES)</v>
      </c>
      <c r="E34" s="54"/>
      <c r="F34" s="208">
        <f>+'FORMULARIO 1 - DETALLADO'!F34:G34</f>
        <v>0.3</v>
      </c>
      <c r="G34" s="209"/>
      <c r="H34" s="208">
        <f>+'FORMULARIO 1 - DETALLADO'!J34</f>
        <v>1389000</v>
      </c>
      <c r="I34" s="209"/>
      <c r="J34" s="180">
        <f>+'FORMULARIO 1 - DETALLADO'!K34</f>
        <v>2.15</v>
      </c>
      <c r="K34" s="62">
        <f>+'FORMULARIO 1 - DETALLADO'!L34</f>
        <v>895905</v>
      </c>
      <c r="L34" s="63">
        <f>+'FORMULARIO 1 - DETALLADO'!L34</f>
        <v>895905</v>
      </c>
      <c r="M34" s="63">
        <f>+'FORMULARIO 1 - DETALLADO'!M34</f>
        <v>2986350</v>
      </c>
      <c r="N34" s="111"/>
    </row>
    <row r="35" spans="1:260" s="52" customFormat="1" ht="11.25" hidden="1" x14ac:dyDescent="0.3">
      <c r="A35" s="73"/>
      <c r="B35" s="73"/>
      <c r="C35" s="113"/>
      <c r="D35" s="65" t="s">
        <v>30</v>
      </c>
      <c r="E35" s="54">
        <f>+'FORMULARIO 1 - DETALLADO'!E35</f>
        <v>0</v>
      </c>
      <c r="F35" s="66"/>
      <c r="G35" s="66"/>
      <c r="H35" s="66"/>
      <c r="I35" s="66"/>
      <c r="J35" s="67"/>
      <c r="K35" s="68"/>
      <c r="L35" s="76"/>
      <c r="M35" s="76"/>
      <c r="N35" s="115"/>
    </row>
    <row r="36" spans="1:260" s="52" customFormat="1" ht="11.25" hidden="1" x14ac:dyDescent="0.3">
      <c r="A36" s="58">
        <v>9088</v>
      </c>
      <c r="B36" s="58"/>
      <c r="C36" s="116">
        <v>1</v>
      </c>
      <c r="D36" s="74" t="e">
        <f>VLOOKUP(A36,#REF!,2,FALSE)</f>
        <v>#REF!</v>
      </c>
      <c r="E36" s="54">
        <f>+'FORMULARIO 1 - DETALLADO'!E36</f>
        <v>0</v>
      </c>
      <c r="F36" s="228">
        <v>0</v>
      </c>
      <c r="G36" s="229"/>
      <c r="H36" s="228">
        <v>0</v>
      </c>
      <c r="I36" s="229"/>
      <c r="J36" s="61" t="e">
        <f>VLOOKUP(A36,#REF!,4,FALSE)</f>
        <v>#REF!</v>
      </c>
      <c r="K36" s="62" t="e">
        <f>VLOOKUP(A36,#REF!,6,FALSE)</f>
        <v>#REF!</v>
      </c>
      <c r="L36" s="78" t="e">
        <f>ROUND(A36*E36*I36*J36,0)</f>
        <v>#REF!</v>
      </c>
      <c r="M36" s="78" t="e">
        <f t="shared" ref="M36:M40" si="0">ROUND(C36*F36*J36*K36,0)</f>
        <v>#REF!</v>
      </c>
      <c r="N36" s="117"/>
    </row>
    <row r="37" spans="1:260" s="52" customFormat="1" ht="11.25" hidden="1" x14ac:dyDescent="0.3">
      <c r="A37" s="73">
        <v>9099</v>
      </c>
      <c r="B37" s="73"/>
      <c r="C37" s="116">
        <v>1</v>
      </c>
      <c r="D37" s="74" t="e">
        <f>VLOOKUP(A37,#REF!,2,FALSE)</f>
        <v>#REF!</v>
      </c>
      <c r="E37" s="54">
        <f>+'FORMULARIO 1 - DETALLADO'!E37</f>
        <v>0</v>
      </c>
      <c r="F37" s="228">
        <v>0</v>
      </c>
      <c r="G37" s="229"/>
      <c r="H37" s="228">
        <v>0</v>
      </c>
      <c r="I37" s="229"/>
      <c r="J37" s="61" t="e">
        <f>VLOOKUP(A37,#REF!,4,FALSE)</f>
        <v>#REF!</v>
      </c>
      <c r="K37" s="62" t="e">
        <f>VLOOKUP(A37,#REF!,6,FALSE)</f>
        <v>#REF!</v>
      </c>
      <c r="L37" s="78" t="e">
        <f>ROUND(A37*E37*I37*J37,0)</f>
        <v>#REF!</v>
      </c>
      <c r="M37" s="78" t="e">
        <f t="shared" si="0"/>
        <v>#REF!</v>
      </c>
      <c r="N37" s="117"/>
    </row>
    <row r="38" spans="1:260" s="52" customFormat="1" ht="11.25" hidden="1" x14ac:dyDescent="0.3">
      <c r="A38" s="73">
        <v>9089</v>
      </c>
      <c r="B38" s="73"/>
      <c r="C38" s="116">
        <v>1</v>
      </c>
      <c r="D38" s="74" t="e">
        <f>VLOOKUP(A38,#REF!,2,FALSE)</f>
        <v>#REF!</v>
      </c>
      <c r="E38" s="54">
        <f>+'FORMULARIO 1 - DETALLADO'!E38</f>
        <v>0</v>
      </c>
      <c r="F38" s="228">
        <v>0</v>
      </c>
      <c r="G38" s="229"/>
      <c r="H38" s="228">
        <v>0</v>
      </c>
      <c r="I38" s="229"/>
      <c r="J38" s="61" t="e">
        <f>VLOOKUP(A38,#REF!,4,FALSE)</f>
        <v>#REF!</v>
      </c>
      <c r="K38" s="62" t="e">
        <f>VLOOKUP(A38,#REF!,6,FALSE)</f>
        <v>#REF!</v>
      </c>
      <c r="L38" s="78" t="e">
        <f>ROUND(A38*E38*I38*J38,0)</f>
        <v>#REF!</v>
      </c>
      <c r="M38" s="78" t="e">
        <f t="shared" si="0"/>
        <v>#REF!</v>
      </c>
      <c r="N38" s="117"/>
    </row>
    <row r="39" spans="1:260" s="52" customFormat="1" ht="11.25" hidden="1" x14ac:dyDescent="0.3">
      <c r="A39" s="73">
        <v>9093</v>
      </c>
      <c r="B39" s="73"/>
      <c r="C39" s="116">
        <v>1</v>
      </c>
      <c r="D39" s="74" t="e">
        <f>VLOOKUP(A39,#REF!,2,FALSE)</f>
        <v>#REF!</v>
      </c>
      <c r="E39" s="54">
        <f>+'FORMULARIO 1 - DETALLADO'!E39</f>
        <v>0</v>
      </c>
      <c r="F39" s="228">
        <v>0</v>
      </c>
      <c r="G39" s="229"/>
      <c r="H39" s="228">
        <v>0</v>
      </c>
      <c r="I39" s="229"/>
      <c r="J39" s="61" t="e">
        <f>VLOOKUP(A39,#REF!,4,FALSE)</f>
        <v>#REF!</v>
      </c>
      <c r="K39" s="62" t="e">
        <f>VLOOKUP(A39,#REF!,6,FALSE)</f>
        <v>#REF!</v>
      </c>
      <c r="L39" s="78" t="e">
        <f>ROUND(A39*E39*I39*J39,0)</f>
        <v>#REF!</v>
      </c>
      <c r="M39" s="78" t="e">
        <f t="shared" si="0"/>
        <v>#REF!</v>
      </c>
      <c r="N39" s="117"/>
    </row>
    <row r="40" spans="1:260" s="52" customFormat="1" ht="11.25" hidden="1" x14ac:dyDescent="0.3">
      <c r="A40" s="73">
        <v>9100</v>
      </c>
      <c r="B40" s="73"/>
      <c r="C40" s="116">
        <v>1</v>
      </c>
      <c r="D40" s="74" t="e">
        <f>VLOOKUP(A40,#REF!,2,FALSE)</f>
        <v>#REF!</v>
      </c>
      <c r="E40" s="54">
        <f>+'FORMULARIO 1 - DETALLADO'!E40</f>
        <v>0</v>
      </c>
      <c r="F40" s="228">
        <v>0</v>
      </c>
      <c r="G40" s="229"/>
      <c r="H40" s="228">
        <v>0</v>
      </c>
      <c r="I40" s="229"/>
      <c r="J40" s="61" t="e">
        <f>VLOOKUP(A40,#REF!,4,FALSE)</f>
        <v>#REF!</v>
      </c>
      <c r="K40" s="62" t="e">
        <f>VLOOKUP(A40,#REF!,6,FALSE)</f>
        <v>#REF!</v>
      </c>
      <c r="L40" s="78" t="e">
        <f>ROUND(A40*E40*I40*J40,0)</f>
        <v>#REF!</v>
      </c>
      <c r="M40" s="78" t="e">
        <f t="shared" si="0"/>
        <v>#REF!</v>
      </c>
      <c r="N40" s="117"/>
    </row>
    <row r="41" spans="1:260" s="52" customFormat="1" ht="10.5" customHeight="1" x14ac:dyDescent="0.3">
      <c r="C41" s="230" t="s">
        <v>39</v>
      </c>
      <c r="D41" s="231"/>
      <c r="E41" s="231"/>
      <c r="F41" s="231"/>
      <c r="G41" s="231"/>
      <c r="H41" s="231"/>
      <c r="I41" s="231"/>
      <c r="J41" s="231"/>
      <c r="K41" s="232"/>
      <c r="L41" s="79">
        <f>+SUM(L16:L29,L31:L34)</f>
        <v>40531370</v>
      </c>
      <c r="M41" s="79">
        <f>+SUM(M16:M29,M31:M34)</f>
        <v>73846480</v>
      </c>
      <c r="N41" s="118"/>
    </row>
    <row r="42" spans="1:260" s="52" customFormat="1" ht="11.25" x14ac:dyDescent="0.3">
      <c r="C42" s="194"/>
      <c r="D42" s="195"/>
      <c r="E42" s="195"/>
      <c r="F42" s="195"/>
      <c r="G42" s="195"/>
      <c r="H42" s="195"/>
      <c r="I42" s="195"/>
      <c r="J42" s="195"/>
      <c r="K42" s="195"/>
      <c r="L42" s="195"/>
      <c r="M42" s="195"/>
      <c r="N42" s="226"/>
    </row>
    <row r="43" spans="1:260" s="80" customFormat="1" ht="22.5" x14ac:dyDescent="0.3">
      <c r="C43" s="214" t="s">
        <v>40</v>
      </c>
      <c r="D43" s="233"/>
      <c r="E43" s="57" t="s">
        <v>41</v>
      </c>
      <c r="F43" s="234" t="s">
        <v>42</v>
      </c>
      <c r="G43" s="235"/>
      <c r="H43" s="234" t="s">
        <v>43</v>
      </c>
      <c r="I43" s="235"/>
      <c r="J43" s="57" t="s">
        <v>44</v>
      </c>
      <c r="K43" s="57" t="s">
        <v>45</v>
      </c>
      <c r="L43" s="57" t="s">
        <v>46</v>
      </c>
      <c r="M43" s="57" t="s">
        <v>46</v>
      </c>
      <c r="N43" s="107"/>
      <c r="P43" s="52"/>
      <c r="IZ43" s="52"/>
    </row>
    <row r="44" spans="1:260" s="52" customFormat="1" ht="23.25" customHeight="1" x14ac:dyDescent="0.3">
      <c r="A44" s="52">
        <v>9576</v>
      </c>
      <c r="C44" s="181" t="str">
        <f>VLOOKUP(A44,[98]INSUMOS!$B$2:$G$3649,2,FALSE)</f>
        <v>ALQUILER MES - ARRIENDO OFICINA INCL. ADMINISTRACIÓN, SERVICIOS PÚBLICOS, COMUNICACIONES</v>
      </c>
      <c r="D44" s="182"/>
      <c r="E44" s="54">
        <f>+'FORMULARIO 1 - DETALLADO'!E44</f>
        <v>45</v>
      </c>
      <c r="F44" s="208">
        <f>+'FORMULARIO 1 - DETALLADO'!F44:G44</f>
        <v>0.2</v>
      </c>
      <c r="G44" s="209"/>
      <c r="H44" s="208">
        <f>+'FORMULARIO 1 - DETALLADO'!J44</f>
        <v>45</v>
      </c>
      <c r="I44" s="209"/>
      <c r="J44" s="180">
        <f>+'FORMULARIO 1 - DETALLADO'!K44</f>
        <v>48579</v>
      </c>
      <c r="K44" s="62">
        <f>+'FORMULARIO 1 - DETALLADO'!L44</f>
        <v>437211</v>
      </c>
      <c r="L44" s="63">
        <f>+'FORMULARIO 1 - DETALLADO'!L44</f>
        <v>437211</v>
      </c>
      <c r="M44" s="63">
        <f>+'FORMULARIO 1 - DETALLADO'!M44</f>
        <v>2186055</v>
      </c>
      <c r="N44" s="119"/>
    </row>
    <row r="45" spans="1:260" s="52" customFormat="1" ht="24.75" customHeight="1" x14ac:dyDescent="0.3">
      <c r="A45" s="52">
        <v>9578</v>
      </c>
      <c r="C45" s="181" t="s">
        <v>47</v>
      </c>
      <c r="D45" s="182"/>
      <c r="E45" s="54"/>
      <c r="F45" s="208">
        <f>+'FORMULARIO 1 - DETALLADO'!F45:G45</f>
        <v>0.3</v>
      </c>
      <c r="G45" s="209"/>
      <c r="H45" s="208">
        <f>+'FORMULARIO 1 - DETALLADO'!J45</f>
        <v>0</v>
      </c>
      <c r="I45" s="209"/>
      <c r="J45" s="180">
        <f>+'FORMULARIO 1 - DETALLADO'!K45</f>
        <v>1140473</v>
      </c>
      <c r="K45" s="62">
        <f>+'FORMULARIO 1 - DETALLADO'!L45</f>
        <v>342142</v>
      </c>
      <c r="L45" s="63">
        <f>+'FORMULARIO 1 - DETALLADO'!L45</f>
        <v>342142</v>
      </c>
      <c r="M45" s="63">
        <f>+'FORMULARIO 1 - DETALLADO'!M45</f>
        <v>1140473</v>
      </c>
      <c r="N45" s="119"/>
    </row>
    <row r="46" spans="1:260" s="52" customFormat="1" ht="48" customHeight="1" x14ac:dyDescent="0.3">
      <c r="A46" s="52">
        <v>6318</v>
      </c>
      <c r="C46" s="181" t="s">
        <v>48</v>
      </c>
      <c r="D46" s="182"/>
      <c r="E46" s="54"/>
      <c r="F46" s="208">
        <f>+'FORMULARIO 1 - DETALLADO'!F46:G46</f>
        <v>0.3</v>
      </c>
      <c r="G46" s="209"/>
      <c r="H46" s="208">
        <f>+'FORMULARIO 1 - DETALLADO'!J46</f>
        <v>0</v>
      </c>
      <c r="I46" s="209"/>
      <c r="J46" s="180">
        <f>+'FORMULARIO 1 - DETALLADO'!K46</f>
        <v>154700</v>
      </c>
      <c r="K46" s="62">
        <f>+'FORMULARIO 1 - DETALLADO'!L46</f>
        <v>46410</v>
      </c>
      <c r="L46" s="63">
        <f>+'FORMULARIO 1 - DETALLADO'!L46</f>
        <v>46410</v>
      </c>
      <c r="M46" s="63">
        <f>+'FORMULARIO 1 - DETALLADO'!M46</f>
        <v>773500</v>
      </c>
      <c r="N46" s="119"/>
    </row>
    <row r="47" spans="1:260" s="52" customFormat="1" ht="42" customHeight="1" x14ac:dyDescent="0.3">
      <c r="A47" s="52">
        <v>9840</v>
      </c>
      <c r="C47" s="181" t="s">
        <v>49</v>
      </c>
      <c r="D47" s="182"/>
      <c r="E47" s="54"/>
      <c r="F47" s="208">
        <f>+'FORMULARIO 1 - DETALLADO'!F47:G47</f>
        <v>1</v>
      </c>
      <c r="G47" s="209"/>
      <c r="H47" s="208">
        <f>+'FORMULARIO 1 - DETALLADO'!J47</f>
        <v>0</v>
      </c>
      <c r="I47" s="209"/>
      <c r="J47" s="180">
        <f>+'FORMULARIO 1 - DETALLADO'!K47</f>
        <v>239000</v>
      </c>
      <c r="K47" s="62">
        <f>+'FORMULARIO 1 - DETALLADO'!L47</f>
        <v>239000</v>
      </c>
      <c r="L47" s="63">
        <f>+'FORMULARIO 1 - DETALLADO'!L47</f>
        <v>239000</v>
      </c>
      <c r="M47" s="63">
        <f>+'FORMULARIO 1 - DETALLADO'!M47</f>
        <v>239000</v>
      </c>
      <c r="N47" s="119"/>
      <c r="Q47" s="179"/>
      <c r="T47" s="52">
        <f>+H44*10+F44*2</f>
        <v>450.4</v>
      </c>
    </row>
    <row r="48" spans="1:260" s="52" customFormat="1" ht="11.25" x14ac:dyDescent="0.3">
      <c r="A48" s="84">
        <v>9115</v>
      </c>
      <c r="B48" s="84"/>
      <c r="C48" s="120">
        <f>C31</f>
        <v>1</v>
      </c>
      <c r="D48" s="241" t="str">
        <f>VLOOKUP(A48,[98]INSUMOS!$B$2:$G$3649,2,FALSE)</f>
        <v>EQUIPO DE TOPOGRAFÍA. INCLUYE TRÁNSITO, NIVEL Y ELEMENTOS COMPLEMENTARIOS - MES</v>
      </c>
      <c r="E48" s="242"/>
      <c r="F48" s="208">
        <f>+'FORMULARIO 1 - DETALLADO'!F48:G48</f>
        <v>0.1</v>
      </c>
      <c r="G48" s="209"/>
      <c r="H48" s="208">
        <f>+'FORMULARIO 1 - DETALLADO'!J48</f>
        <v>0</v>
      </c>
      <c r="I48" s="209"/>
      <c r="J48" s="180">
        <f>+'FORMULARIO 1 - DETALLADO'!K48</f>
        <v>4103000</v>
      </c>
      <c r="K48" s="62">
        <f>+'FORMULARIO 1 - DETALLADO'!L48</f>
        <v>410300</v>
      </c>
      <c r="L48" s="63">
        <f>+'FORMULARIO 1 - DETALLADO'!L48</f>
        <v>410300</v>
      </c>
      <c r="M48" s="63">
        <f>+'FORMULARIO 1 - DETALLADO'!M48</f>
        <v>1230900</v>
      </c>
      <c r="N48" s="119"/>
      <c r="T48" s="52">
        <f>+H45*10+F45*2</f>
        <v>0.6</v>
      </c>
    </row>
    <row r="49" spans="1:20" s="52" customFormat="1" ht="11.25" x14ac:dyDescent="0.3">
      <c r="A49" s="84">
        <v>9117</v>
      </c>
      <c r="B49" s="84"/>
      <c r="C49" s="120">
        <v>1</v>
      </c>
      <c r="D49" s="241" t="str">
        <f>VLOOKUP(A49,[98]INSUMOS!$B$2:$G$3649,2,FALSE)</f>
        <v>EQUIPO COMPLETO DE LABORATORIO - ESTUDIOS - MES</v>
      </c>
      <c r="E49" s="242"/>
      <c r="F49" s="208">
        <f>+'FORMULARIO 1 - DETALLADO'!F49:G49</f>
        <v>0</v>
      </c>
      <c r="G49" s="209"/>
      <c r="H49" s="208">
        <f>+'FORMULARIO 1 - DETALLADO'!J49</f>
        <v>0</v>
      </c>
      <c r="I49" s="209"/>
      <c r="J49" s="180">
        <f>+'FORMULARIO 1 - DETALLADO'!K49</f>
        <v>6399000</v>
      </c>
      <c r="K49" s="62">
        <f>+'FORMULARIO 1 - DETALLADO'!L49</f>
        <v>0</v>
      </c>
      <c r="L49" s="63">
        <f>+'FORMULARIO 1 - DETALLADO'!L49</f>
        <v>0</v>
      </c>
      <c r="M49" s="63">
        <f>+'FORMULARIO 1 - DETALLADO'!M49</f>
        <v>1919700</v>
      </c>
      <c r="N49" s="119"/>
      <c r="Q49" s="171"/>
      <c r="T49" s="52">
        <f t="shared" ref="T49:T51" si="1">+H46*10+F46*2</f>
        <v>0.6</v>
      </c>
    </row>
    <row r="50" spans="1:20" s="52" customFormat="1" ht="11.25" customHeight="1" x14ac:dyDescent="0.3">
      <c r="A50" s="52">
        <v>9456</v>
      </c>
      <c r="C50" s="116">
        <f>C34</f>
        <v>1</v>
      </c>
      <c r="D50" s="241" t="str">
        <f>VLOOKUP(A50,[98]INSUMOS!$B$2:$G$3649,2,FALSE)</f>
        <v>ALQUILER DE VEHICULO: CAMPERO, PICK-UP, CAMIONETA, CAMION O SIMILAR DE 1300cc A 2000cc DE CILINDRADA, MODELO 2014 A 2011. 75% DE LA TARIFA ESTABLECIDA. INCLUYE TODOS LOS COSTOS DE OPERACIÓN Y MANTENIMIENTO EXCEPTO EL SALARIO DEL CONDUCTOR</v>
      </c>
      <c r="E50" s="242"/>
      <c r="F50" s="208">
        <f>+'FORMULARIO 1 - DETALLADO'!F50:G50</f>
        <v>0.3</v>
      </c>
      <c r="G50" s="209"/>
      <c r="H50" s="208">
        <f>+'FORMULARIO 1 - DETALLADO'!J50</f>
        <v>0</v>
      </c>
      <c r="I50" s="209"/>
      <c r="J50" s="180">
        <f>+'FORMULARIO 1 - DETALLADO'!K50</f>
        <v>5448750</v>
      </c>
      <c r="K50" s="62">
        <f>+'FORMULARIO 1 - DETALLADO'!L50</f>
        <v>1634625</v>
      </c>
      <c r="L50" s="63">
        <f>+'FORMULARIO 1 - DETALLADO'!L50</f>
        <v>1634625</v>
      </c>
      <c r="M50" s="63">
        <f>+'FORMULARIO 1 - DETALLADO'!M50</f>
        <v>5448750</v>
      </c>
      <c r="N50" s="119"/>
      <c r="T50" s="52">
        <f t="shared" si="1"/>
        <v>2</v>
      </c>
    </row>
    <row r="51" spans="1:20" s="52" customFormat="1" ht="10.5" customHeight="1" x14ac:dyDescent="0.3">
      <c r="C51" s="236" t="s">
        <v>50</v>
      </c>
      <c r="D51" s="237"/>
      <c r="E51" s="237"/>
      <c r="F51" s="237"/>
      <c r="G51" s="237"/>
      <c r="H51" s="237"/>
      <c r="I51" s="237"/>
      <c r="J51" s="237"/>
      <c r="K51" s="238"/>
      <c r="L51" s="79">
        <f>SUM(L44:L50)</f>
        <v>3109688</v>
      </c>
      <c r="M51" s="79">
        <f>SUM(M44:M50)</f>
        <v>12938378</v>
      </c>
      <c r="N51" s="118"/>
      <c r="P51" s="87"/>
      <c r="T51" s="52">
        <f t="shared" si="1"/>
        <v>0.2</v>
      </c>
    </row>
    <row r="52" spans="1:20" s="52" customFormat="1" ht="12" customHeight="1" x14ac:dyDescent="0.3">
      <c r="C52" s="121"/>
      <c r="D52" s="88"/>
      <c r="E52" s="88"/>
      <c r="F52" s="88"/>
      <c r="G52" s="88"/>
      <c r="H52" s="88"/>
      <c r="I52" s="88"/>
      <c r="J52" s="88"/>
      <c r="K52" s="88"/>
      <c r="L52" s="89"/>
      <c r="M52" s="89"/>
      <c r="N52" s="122"/>
      <c r="P52" s="87"/>
      <c r="R52" s="52" t="s">
        <v>53</v>
      </c>
    </row>
    <row r="53" spans="1:20" s="52" customFormat="1" ht="26.25" customHeight="1" x14ac:dyDescent="0.3">
      <c r="C53" s="123"/>
      <c r="D53" s="90"/>
      <c r="E53" s="90"/>
      <c r="F53" s="90"/>
      <c r="G53" s="90"/>
      <c r="H53" s="90"/>
      <c r="I53" s="90"/>
      <c r="J53" s="90"/>
      <c r="K53" s="90"/>
      <c r="L53" s="130" t="s">
        <v>51</v>
      </c>
      <c r="M53" s="130" t="s">
        <v>52</v>
      </c>
      <c r="N53" s="131" t="s">
        <v>120</v>
      </c>
      <c r="R53" s="52">
        <v>582459799</v>
      </c>
    </row>
    <row r="54" spans="1:20" s="52" customFormat="1" ht="10.5" customHeight="1" x14ac:dyDescent="0.3">
      <c r="C54" s="194" t="s">
        <v>54</v>
      </c>
      <c r="D54" s="195"/>
      <c r="E54" s="195"/>
      <c r="F54" s="195"/>
      <c r="G54" s="195"/>
      <c r="H54" s="195"/>
      <c r="I54" s="195"/>
      <c r="J54" s="195"/>
      <c r="K54" s="196"/>
      <c r="L54" s="79">
        <f>+L51+L41*E9</f>
        <v>43641058</v>
      </c>
      <c r="M54" s="79">
        <f>+(M51+M41)*E8</f>
        <v>520709148</v>
      </c>
      <c r="N54" s="118">
        <f>+ROUND(SUM(L54:M54),0)</f>
        <v>564350206</v>
      </c>
    </row>
    <row r="55" spans="1:20" s="52" customFormat="1" ht="10.5" customHeight="1" x14ac:dyDescent="0.3">
      <c r="C55" s="194" t="s">
        <v>55</v>
      </c>
      <c r="D55" s="195"/>
      <c r="E55" s="195"/>
      <c r="F55" s="195"/>
      <c r="G55" s="195"/>
      <c r="H55" s="195"/>
      <c r="I55" s="195"/>
      <c r="J55" s="195"/>
      <c r="K55" s="196"/>
      <c r="L55" s="197">
        <f>+ROUND(N54*0.19,0)</f>
        <v>107226539</v>
      </c>
      <c r="M55" s="198"/>
      <c r="N55" s="199"/>
      <c r="Q55" s="171"/>
    </row>
    <row r="56" spans="1:20" s="52" customFormat="1" ht="10.5" customHeight="1" x14ac:dyDescent="0.3">
      <c r="C56" s="194" t="s">
        <v>56</v>
      </c>
      <c r="D56" s="195"/>
      <c r="E56" s="195"/>
      <c r="F56" s="195"/>
      <c r="G56" s="195"/>
      <c r="H56" s="195"/>
      <c r="I56" s="195"/>
      <c r="J56" s="195"/>
      <c r="K56" s="196"/>
      <c r="L56" s="197">
        <f>N54+L55</f>
        <v>671576745</v>
      </c>
      <c r="M56" s="198"/>
      <c r="N56" s="199"/>
    </row>
    <row r="57" spans="1:20" s="52" customFormat="1" ht="10.5" customHeight="1" x14ac:dyDescent="0.3">
      <c r="C57" s="126"/>
      <c r="D57" s="127"/>
      <c r="E57" s="127"/>
      <c r="F57" s="127"/>
      <c r="G57" s="127"/>
      <c r="H57" s="127"/>
      <c r="I57" s="127"/>
      <c r="J57" s="127"/>
      <c r="K57" s="127"/>
      <c r="L57" s="128"/>
      <c r="M57" s="128"/>
      <c r="N57" s="129"/>
    </row>
    <row r="58" spans="1:20" s="52" customFormat="1" ht="43.5" customHeight="1" thickBot="1" x14ac:dyDescent="0.35">
      <c r="C58" s="124" t="s">
        <v>57</v>
      </c>
      <c r="D58" s="239" t="s">
        <v>119</v>
      </c>
      <c r="E58" s="239"/>
      <c r="F58" s="239"/>
      <c r="G58" s="239"/>
      <c r="H58" s="239"/>
      <c r="I58" s="239"/>
      <c r="J58" s="239"/>
      <c r="K58" s="239"/>
      <c r="L58" s="239"/>
      <c r="M58" s="239"/>
      <c r="N58" s="240"/>
    </row>
    <row r="59" spans="1:20" ht="15.75" thickTop="1" x14ac:dyDescent="0.3"/>
  </sheetData>
  <mergeCells count="101">
    <mergeCell ref="D58:N58"/>
    <mergeCell ref="C51:K51"/>
    <mergeCell ref="C54:K54"/>
    <mergeCell ref="C55:K55"/>
    <mergeCell ref="L55:N55"/>
    <mergeCell ref="C56:K56"/>
    <mergeCell ref="L56:N56"/>
    <mergeCell ref="D49:E49"/>
    <mergeCell ref="F49:G49"/>
    <mergeCell ref="H49:I49"/>
    <mergeCell ref="D50:E50"/>
    <mergeCell ref="F50:G50"/>
    <mergeCell ref="H50:I50"/>
    <mergeCell ref="C47:D47"/>
    <mergeCell ref="F47:G47"/>
    <mergeCell ref="H47:I47"/>
    <mergeCell ref="D48:E48"/>
    <mergeCell ref="F48:G48"/>
    <mergeCell ref="H48:I48"/>
    <mergeCell ref="C45:D45"/>
    <mergeCell ref="F45:G45"/>
    <mergeCell ref="H45:I45"/>
    <mergeCell ref="C46:D46"/>
    <mergeCell ref="F46:G46"/>
    <mergeCell ref="H46:I46"/>
    <mergeCell ref="C43:D43"/>
    <mergeCell ref="F43:G43"/>
    <mergeCell ref="H43:I43"/>
    <mergeCell ref="C44:D44"/>
    <mergeCell ref="F44:G44"/>
    <mergeCell ref="H44:I44"/>
    <mergeCell ref="F39:G39"/>
    <mergeCell ref="H39:I39"/>
    <mergeCell ref="F40:G40"/>
    <mergeCell ref="H40:I40"/>
    <mergeCell ref="C41:K41"/>
    <mergeCell ref="C42:N42"/>
    <mergeCell ref="F36:G36"/>
    <mergeCell ref="H36:I36"/>
    <mergeCell ref="F37:G37"/>
    <mergeCell ref="H37:I37"/>
    <mergeCell ref="F38:G38"/>
    <mergeCell ref="H38:I38"/>
    <mergeCell ref="F32:G32"/>
    <mergeCell ref="H32:I32"/>
    <mergeCell ref="F33:G33"/>
    <mergeCell ref="H33:I33"/>
    <mergeCell ref="F34:G34"/>
    <mergeCell ref="H34:I34"/>
    <mergeCell ref="F28:G28"/>
    <mergeCell ref="H28:I28"/>
    <mergeCell ref="F29:G29"/>
    <mergeCell ref="H29:I29"/>
    <mergeCell ref="C30:N30"/>
    <mergeCell ref="F31:G31"/>
    <mergeCell ref="H31:I31"/>
    <mergeCell ref="F25:G25"/>
    <mergeCell ref="H25:I25"/>
    <mergeCell ref="F26:G26"/>
    <mergeCell ref="H26:I26"/>
    <mergeCell ref="F27:G27"/>
    <mergeCell ref="H27:I27"/>
    <mergeCell ref="F22:G22"/>
    <mergeCell ref="H22:I22"/>
    <mergeCell ref="F23:G23"/>
    <mergeCell ref="H23:I23"/>
    <mergeCell ref="F24:G24"/>
    <mergeCell ref="H24:I24"/>
    <mergeCell ref="F19:G19"/>
    <mergeCell ref="H19:I19"/>
    <mergeCell ref="F20:G20"/>
    <mergeCell ref="H20:I20"/>
    <mergeCell ref="F21:G21"/>
    <mergeCell ref="H21:I21"/>
    <mergeCell ref="C15:N15"/>
    <mergeCell ref="F16:G16"/>
    <mergeCell ref="H16:I16"/>
    <mergeCell ref="F17:G17"/>
    <mergeCell ref="H17:I17"/>
    <mergeCell ref="F18:G18"/>
    <mergeCell ref="H18:I18"/>
    <mergeCell ref="C8:D8"/>
    <mergeCell ref="C9:D9"/>
    <mergeCell ref="C10:F10"/>
    <mergeCell ref="C12:N12"/>
    <mergeCell ref="D13:D14"/>
    <mergeCell ref="E13:E14"/>
    <mergeCell ref="F13:G13"/>
    <mergeCell ref="H13:I13"/>
    <mergeCell ref="F14:G14"/>
    <mergeCell ref="H14:I14"/>
    <mergeCell ref="E2:F2"/>
    <mergeCell ref="C3:D3"/>
    <mergeCell ref="E3:F3"/>
    <mergeCell ref="C4:D4"/>
    <mergeCell ref="E4:F4"/>
    <mergeCell ref="J4:N10"/>
    <mergeCell ref="C5:D5"/>
    <mergeCell ref="E5:F5"/>
    <mergeCell ref="C7:D7"/>
    <mergeCell ref="E7:F7"/>
  </mergeCells>
  <printOptions horizontalCentered="1"/>
  <pageMargins left="0.59055118110236227" right="0.39370078740157483" top="0.59055118110236227" bottom="0.39370078740157483" header="0.31496062992125984" footer="0.31496062992125984"/>
  <pageSetup scale="58" orientation="landscape"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D49"/>
  <sheetViews>
    <sheetView view="pageBreakPreview" topLeftCell="A25" zoomScale="85" zoomScaleNormal="100" zoomScaleSheetLayoutView="85" workbookViewId="0">
      <selection activeCell="C35" sqref="C35"/>
    </sheetView>
  </sheetViews>
  <sheetFormatPr baseColWidth="10" defaultColWidth="11.42578125" defaultRowHeight="15" x14ac:dyDescent="0.25"/>
  <cols>
    <col min="1" max="1" width="11.42578125" style="132"/>
    <col min="2" max="2" width="6.85546875" style="132" customWidth="1"/>
    <col min="3" max="3" width="55.7109375" style="132" customWidth="1"/>
    <col min="4" max="4" width="27" style="132" customWidth="1"/>
    <col min="5" max="16384" width="11.42578125" style="132"/>
  </cols>
  <sheetData>
    <row r="1" spans="2:4" ht="15.75" thickBot="1" x14ac:dyDescent="0.3"/>
    <row r="2" spans="2:4" ht="34.5" customHeight="1" thickBot="1" x14ac:dyDescent="0.3">
      <c r="B2" s="245" t="s">
        <v>58</v>
      </c>
      <c r="C2" s="246"/>
      <c r="D2" s="247"/>
    </row>
    <row r="3" spans="2:4" ht="15.75" thickBot="1" x14ac:dyDescent="0.3">
      <c r="B3" s="133"/>
      <c r="C3" s="133"/>
      <c r="D3" s="133"/>
    </row>
    <row r="4" spans="2:4" x14ac:dyDescent="0.25">
      <c r="B4" s="134">
        <v>1</v>
      </c>
      <c r="C4" s="135" t="s">
        <v>59</v>
      </c>
      <c r="D4" s="136"/>
    </row>
    <row r="5" spans="2:4" x14ac:dyDescent="0.25">
      <c r="B5" s="137" t="s">
        <v>60</v>
      </c>
      <c r="C5" s="138" t="s">
        <v>61</v>
      </c>
      <c r="D5" s="139">
        <v>1</v>
      </c>
    </row>
    <row r="6" spans="2:4" x14ac:dyDescent="0.25">
      <c r="B6" s="137">
        <v>1.2</v>
      </c>
      <c r="C6" s="138" t="s">
        <v>62</v>
      </c>
      <c r="D6" s="139">
        <v>8.3299999999999999E-2</v>
      </c>
    </row>
    <row r="7" spans="2:4" x14ac:dyDescent="0.25">
      <c r="B7" s="137">
        <v>1.3</v>
      </c>
      <c r="C7" s="138" t="s">
        <v>63</v>
      </c>
      <c r="D7" s="139">
        <v>8.3299999999999999E-2</v>
      </c>
    </row>
    <row r="8" spans="2:4" x14ac:dyDescent="0.25">
      <c r="B8" s="137">
        <v>1.4</v>
      </c>
      <c r="C8" s="138" t="s">
        <v>64</v>
      </c>
      <c r="D8" s="139">
        <v>0.01</v>
      </c>
    </row>
    <row r="9" spans="2:4" x14ac:dyDescent="0.25">
      <c r="B9" s="137">
        <v>1.5</v>
      </c>
      <c r="C9" s="138" t="s">
        <v>65</v>
      </c>
      <c r="D9" s="139">
        <v>4.1700000000000001E-2</v>
      </c>
    </row>
    <row r="10" spans="2:4" x14ac:dyDescent="0.25">
      <c r="B10" s="137">
        <v>1.6</v>
      </c>
      <c r="C10" s="138" t="s">
        <v>66</v>
      </c>
      <c r="D10" s="139">
        <v>0.12</v>
      </c>
    </row>
    <row r="11" spans="2:4" x14ac:dyDescent="0.25">
      <c r="B11" s="137">
        <v>1.7</v>
      </c>
      <c r="C11" s="138" t="s">
        <v>67</v>
      </c>
      <c r="D11" s="139">
        <v>0.04</v>
      </c>
    </row>
    <row r="12" spans="2:4" x14ac:dyDescent="0.25">
      <c r="B12" s="137">
        <v>1.8</v>
      </c>
      <c r="C12" s="138" t="s">
        <v>68</v>
      </c>
      <c r="D12" s="139">
        <v>6.9599999999999995E-2</v>
      </c>
    </row>
    <row r="13" spans="2:4" x14ac:dyDescent="0.25">
      <c r="B13" s="137">
        <v>1.9</v>
      </c>
      <c r="C13" s="138" t="s">
        <v>69</v>
      </c>
      <c r="D13" s="139">
        <v>0.02</v>
      </c>
    </row>
    <row r="14" spans="2:4" x14ac:dyDescent="0.25">
      <c r="B14" s="137">
        <v>1.1000000000000001</v>
      </c>
      <c r="C14" s="138" t="s">
        <v>70</v>
      </c>
      <c r="D14" s="139">
        <v>0.03</v>
      </c>
    </row>
    <row r="15" spans="2:4" ht="24" x14ac:dyDescent="0.25">
      <c r="B15" s="137">
        <v>1.1100000000000001</v>
      </c>
      <c r="C15" s="140" t="s">
        <v>71</v>
      </c>
      <c r="D15" s="139">
        <v>0.15</v>
      </c>
    </row>
    <row r="16" spans="2:4" x14ac:dyDescent="0.25">
      <c r="B16" s="137">
        <v>1.1200000000000001</v>
      </c>
      <c r="C16" s="140" t="s">
        <v>72</v>
      </c>
      <c r="D16" s="139">
        <v>0.02</v>
      </c>
    </row>
    <row r="17" spans="2:4" x14ac:dyDescent="0.25">
      <c r="B17" s="141"/>
      <c r="C17" s="142" t="s">
        <v>73</v>
      </c>
      <c r="D17" s="143">
        <f>+SUM(D5:D16)</f>
        <v>1.6678999999999997</v>
      </c>
    </row>
    <row r="18" spans="2:4" x14ac:dyDescent="0.25">
      <c r="B18" s="144">
        <v>2</v>
      </c>
      <c r="C18" s="145" t="s">
        <v>74</v>
      </c>
      <c r="D18" s="146"/>
    </row>
    <row r="19" spans="2:4" x14ac:dyDescent="0.25">
      <c r="B19" s="137">
        <v>2.1</v>
      </c>
      <c r="C19" s="140" t="s">
        <v>75</v>
      </c>
      <c r="D19" s="139">
        <v>0.01</v>
      </c>
    </row>
    <row r="20" spans="2:4" x14ac:dyDescent="0.25">
      <c r="B20" s="137">
        <v>2.2000000000000002</v>
      </c>
      <c r="C20" s="140" t="s">
        <v>76</v>
      </c>
      <c r="D20" s="139">
        <v>0.02</v>
      </c>
    </row>
    <row r="21" spans="2:4" x14ac:dyDescent="0.25">
      <c r="B21" s="137">
        <v>2.2999999999999998</v>
      </c>
      <c r="C21" s="140" t="s">
        <v>77</v>
      </c>
      <c r="D21" s="139">
        <v>0.02</v>
      </c>
    </row>
    <row r="22" spans="2:4" x14ac:dyDescent="0.25">
      <c r="B22" s="137">
        <v>2.4</v>
      </c>
      <c r="C22" s="140" t="s">
        <v>78</v>
      </c>
      <c r="D22" s="139">
        <v>0.01</v>
      </c>
    </row>
    <row r="23" spans="2:4" x14ac:dyDescent="0.25">
      <c r="B23" s="137">
        <v>2.5</v>
      </c>
      <c r="C23" s="140" t="s">
        <v>79</v>
      </c>
      <c r="D23" s="139">
        <v>0.02</v>
      </c>
    </row>
    <row r="24" spans="2:4" x14ac:dyDescent="0.25">
      <c r="B24" s="137">
        <v>2.6</v>
      </c>
      <c r="C24" s="140" t="s">
        <v>80</v>
      </c>
      <c r="D24" s="139">
        <v>0.03</v>
      </c>
    </row>
    <row r="25" spans="2:4" x14ac:dyDescent="0.25">
      <c r="B25" s="137">
        <v>2.8</v>
      </c>
      <c r="C25" s="140" t="s">
        <v>81</v>
      </c>
      <c r="D25" s="139">
        <v>0.02</v>
      </c>
    </row>
    <row r="26" spans="2:4" x14ac:dyDescent="0.25">
      <c r="B26" s="137">
        <v>2.9</v>
      </c>
      <c r="C26" s="140" t="s">
        <v>82</v>
      </c>
      <c r="D26" s="139">
        <v>0.01</v>
      </c>
    </row>
    <row r="27" spans="2:4" x14ac:dyDescent="0.25">
      <c r="B27" s="137">
        <v>2.1</v>
      </c>
      <c r="C27" s="140" t="s">
        <v>83</v>
      </c>
      <c r="D27" s="139">
        <v>0.02</v>
      </c>
    </row>
    <row r="28" spans="2:4" x14ac:dyDescent="0.25">
      <c r="B28" s="137">
        <v>2.11</v>
      </c>
      <c r="C28" s="140" t="s">
        <v>84</v>
      </c>
      <c r="D28" s="139">
        <v>0.03</v>
      </c>
    </row>
    <row r="29" spans="2:4" x14ac:dyDescent="0.25">
      <c r="B29" s="137">
        <v>2.12</v>
      </c>
      <c r="C29" s="140" t="s">
        <v>85</v>
      </c>
      <c r="D29" s="139">
        <v>0.02</v>
      </c>
    </row>
    <row r="30" spans="2:4" x14ac:dyDescent="0.25">
      <c r="B30" s="147"/>
      <c r="C30" s="148" t="s">
        <v>73</v>
      </c>
      <c r="D30" s="139">
        <f>+SUM(D19:D29)</f>
        <v>0.21</v>
      </c>
    </row>
    <row r="31" spans="2:4" ht="15.75" thickBot="1" x14ac:dyDescent="0.3">
      <c r="B31" s="149"/>
      <c r="C31" s="150"/>
      <c r="D31" s="151"/>
    </row>
    <row r="32" spans="2:4" x14ac:dyDescent="0.25">
      <c r="B32" s="144">
        <v>3</v>
      </c>
      <c r="C32" s="145" t="s">
        <v>86</v>
      </c>
      <c r="D32" s="146"/>
    </row>
    <row r="33" spans="2:4" x14ac:dyDescent="0.25">
      <c r="B33" s="137">
        <v>3.1</v>
      </c>
      <c r="C33" s="140" t="s">
        <v>87</v>
      </c>
      <c r="D33" s="152">
        <v>8.8999999999999995E-4</v>
      </c>
    </row>
    <row r="34" spans="2:4" x14ac:dyDescent="0.25">
      <c r="B34" s="137">
        <v>3.2</v>
      </c>
      <c r="C34" s="140" t="s">
        <v>88</v>
      </c>
      <c r="D34" s="152">
        <v>8.9999999999999998E-4</v>
      </c>
    </row>
    <row r="35" spans="2:4" x14ac:dyDescent="0.25">
      <c r="B35" s="137">
        <v>3.3</v>
      </c>
      <c r="C35" s="140" t="s">
        <v>89</v>
      </c>
      <c r="D35" s="152">
        <v>8.9999999999999998E-4</v>
      </c>
    </row>
    <row r="36" spans="2:4" x14ac:dyDescent="0.25">
      <c r="B36" s="137">
        <v>3.4</v>
      </c>
      <c r="C36" s="140" t="s">
        <v>90</v>
      </c>
      <c r="D36" s="152">
        <v>8.9999999999999998E-4</v>
      </c>
    </row>
    <row r="37" spans="2:4" x14ac:dyDescent="0.25">
      <c r="B37" s="137">
        <v>3.5</v>
      </c>
      <c r="C37" s="140" t="s">
        <v>91</v>
      </c>
      <c r="D37" s="152">
        <v>0.06</v>
      </c>
    </row>
    <row r="38" spans="2:4" x14ac:dyDescent="0.25">
      <c r="B38" s="137">
        <v>3.6</v>
      </c>
      <c r="C38" s="140" t="s">
        <v>92</v>
      </c>
      <c r="D38" s="152">
        <v>6.8999999999999999E-3</v>
      </c>
    </row>
    <row r="39" spans="2:4" x14ac:dyDescent="0.25">
      <c r="B39" s="137">
        <v>3.7</v>
      </c>
      <c r="C39" s="140" t="s">
        <v>93</v>
      </c>
      <c r="D39" s="152">
        <v>0.05</v>
      </c>
    </row>
    <row r="40" spans="2:4" x14ac:dyDescent="0.25">
      <c r="B40" s="137">
        <v>3.8</v>
      </c>
      <c r="C40" s="153" t="s">
        <v>94</v>
      </c>
      <c r="D40" s="154">
        <f>15%*19%</f>
        <v>2.8499999999999998E-2</v>
      </c>
    </row>
    <row r="41" spans="2:4" ht="15.75" thickBot="1" x14ac:dyDescent="0.3">
      <c r="B41" s="155"/>
      <c r="C41" s="156" t="s">
        <v>95</v>
      </c>
      <c r="D41" s="157">
        <f>+SUM(D33:D40)</f>
        <v>0.14899000000000001</v>
      </c>
    </row>
    <row r="42" spans="2:4" ht="15.75" x14ac:dyDescent="0.25">
      <c r="B42" s="158"/>
      <c r="C42" s="159"/>
      <c r="D42" s="160"/>
    </row>
    <row r="43" spans="2:4" ht="16.5" thickBot="1" x14ac:dyDescent="0.3">
      <c r="B43" s="161"/>
      <c r="C43" s="162"/>
      <c r="D43" s="163"/>
    </row>
    <row r="44" spans="2:4" ht="26.25" thickBot="1" x14ac:dyDescent="0.3">
      <c r="B44" s="164">
        <v>4</v>
      </c>
      <c r="C44" s="165" t="s">
        <v>96</v>
      </c>
      <c r="D44" s="166">
        <f>6%*(D17+D30+D41)</f>
        <v>0.12161339999999998</v>
      </c>
    </row>
    <row r="45" spans="2:4" ht="16.5" thickBot="1" x14ac:dyDescent="0.3">
      <c r="B45" s="167"/>
      <c r="C45" s="168"/>
      <c r="D45" s="163"/>
    </row>
    <row r="46" spans="2:4" ht="19.5" thickBot="1" x14ac:dyDescent="0.3">
      <c r="B46" s="248" t="s">
        <v>97</v>
      </c>
      <c r="C46" s="249"/>
      <c r="D46" s="169">
        <f>ROUND(+D17++D30+D41+D44,2)</f>
        <v>2.15</v>
      </c>
    </row>
    <row r="49" spans="3:3" x14ac:dyDescent="0.25">
      <c r="C49" s="170"/>
    </row>
  </sheetData>
  <mergeCells count="2">
    <mergeCell ref="B2:D2"/>
    <mergeCell ref="B46:C46"/>
  </mergeCells>
  <pageMargins left="0.7" right="0.7" top="0.75" bottom="0.75" header="0.3" footer="0.3"/>
  <pageSetup scale="7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8"/>
  </sheetPr>
  <dimension ref="A1:GP40"/>
  <sheetViews>
    <sheetView showGridLines="0" view="pageBreakPreview" topLeftCell="A10" zoomScale="93" zoomScaleNormal="93" zoomScaleSheetLayoutView="93" workbookViewId="0">
      <selection activeCell="E3" sqref="E3"/>
    </sheetView>
  </sheetViews>
  <sheetFormatPr baseColWidth="10" defaultColWidth="11.42578125" defaultRowHeight="16.5" x14ac:dyDescent="0.3"/>
  <cols>
    <col min="1" max="1" width="5.5703125" customWidth="1"/>
    <col min="2" max="2" width="7.7109375" customWidth="1"/>
    <col min="3" max="3" width="20.5703125" customWidth="1"/>
    <col min="4" max="4" width="15.28515625" customWidth="1"/>
    <col min="5" max="5" width="16.85546875" customWidth="1"/>
    <col min="6" max="6" width="38.85546875" customWidth="1"/>
    <col min="7" max="7" width="29.85546875" customWidth="1"/>
    <col min="8" max="8" width="5.140625" customWidth="1"/>
    <col min="9" max="9" width="5.5703125" customWidth="1"/>
  </cols>
  <sheetData>
    <row r="1" spans="1:198" s="2" customFormat="1" x14ac:dyDescent="0.3">
      <c r="D1" s="3"/>
      <c r="E1" s="4"/>
      <c r="F1" s="4"/>
      <c r="G1" s="5"/>
      <c r="H1" s="1"/>
      <c r="I1" s="1"/>
      <c r="J1" s="6"/>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row>
    <row r="2" spans="1:198" s="2" customFormat="1" ht="29.45" customHeight="1" x14ac:dyDescent="0.3">
      <c r="A2" s="42"/>
      <c r="B2" s="280" t="s">
        <v>98</v>
      </c>
      <c r="C2" s="281"/>
      <c r="D2" s="281"/>
      <c r="E2" s="282"/>
      <c r="H2" s="1"/>
      <c r="I2" s="1"/>
      <c r="J2" s="6"/>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row>
    <row r="3" spans="1:198" s="2" customFormat="1" ht="24" customHeight="1" x14ac:dyDescent="0.3">
      <c r="A3" s="42"/>
      <c r="B3" s="46" t="s">
        <v>99</v>
      </c>
      <c r="C3" s="44" t="s">
        <v>100</v>
      </c>
      <c r="D3" s="45" t="s">
        <v>101</v>
      </c>
      <c r="E3" s="43">
        <v>2</v>
      </c>
      <c r="F3" s="40"/>
      <c r="G3" s="41"/>
      <c r="H3" s="1"/>
      <c r="I3" s="1"/>
      <c r="J3" s="6"/>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row>
    <row r="4" spans="1:198" s="2" customFormat="1" x14ac:dyDescent="0.3">
      <c r="E4" s="4"/>
      <c r="F4" s="4"/>
      <c r="G4" s="5"/>
      <c r="H4" s="1"/>
      <c r="I4" s="1"/>
      <c r="J4" s="6"/>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row>
    <row r="5" spans="1:198" ht="17.25" thickBot="1" x14ac:dyDescent="0.35"/>
    <row r="6" spans="1:198" ht="18.75" customHeight="1" x14ac:dyDescent="0.3">
      <c r="B6" s="38"/>
      <c r="C6" s="263"/>
      <c r="D6" s="263"/>
      <c r="E6" s="263"/>
      <c r="F6" s="263"/>
      <c r="G6" s="263"/>
      <c r="H6" s="33"/>
    </row>
    <row r="7" spans="1:198" ht="18.75" customHeight="1" thickBot="1" x14ac:dyDescent="0.35">
      <c r="B7" s="21"/>
      <c r="C7" s="26"/>
      <c r="D7" s="26"/>
      <c r="E7" s="26"/>
      <c r="F7" s="26"/>
      <c r="G7" s="27"/>
      <c r="H7" s="34"/>
    </row>
    <row r="8" spans="1:198" ht="17.25" thickBot="1" x14ac:dyDescent="0.35">
      <c r="B8" s="39"/>
      <c r="C8" s="258" t="s">
        <v>102</v>
      </c>
      <c r="D8" s="259"/>
      <c r="E8" s="259"/>
      <c r="F8" s="259"/>
      <c r="G8" s="260"/>
      <c r="H8" s="34"/>
    </row>
    <row r="9" spans="1:198" ht="53.45" customHeight="1" thickBot="1" x14ac:dyDescent="0.35">
      <c r="B9" s="39"/>
      <c r="C9" s="261" t="s">
        <v>103</v>
      </c>
      <c r="D9" s="261"/>
      <c r="E9" s="261"/>
      <c r="F9" s="261"/>
      <c r="G9" s="262"/>
      <c r="H9" s="34"/>
    </row>
    <row r="10" spans="1:198" ht="17.25" customHeight="1" thickBot="1" x14ac:dyDescent="0.35">
      <c r="B10" s="39"/>
      <c r="C10" s="256" t="s">
        <v>104</v>
      </c>
      <c r="D10" s="256"/>
      <c r="E10" s="256"/>
      <c r="F10" s="256"/>
      <c r="G10" s="257"/>
      <c r="H10" s="34"/>
    </row>
    <row r="11" spans="1:198" ht="16.5" customHeight="1" x14ac:dyDescent="0.3">
      <c r="B11" s="39"/>
      <c r="C11" s="47" t="s">
        <v>105</v>
      </c>
      <c r="D11" s="266" t="s">
        <v>106</v>
      </c>
      <c r="E11" s="267"/>
      <c r="F11" s="276" t="s">
        <v>107</v>
      </c>
      <c r="G11" s="277"/>
      <c r="H11" s="34"/>
    </row>
    <row r="12" spans="1:198" x14ac:dyDescent="0.3">
      <c r="B12" s="39"/>
      <c r="C12" s="28"/>
      <c r="D12" s="278"/>
      <c r="E12" s="279"/>
      <c r="F12" s="270"/>
      <c r="G12" s="271"/>
      <c r="H12" s="34"/>
    </row>
    <row r="13" spans="1:198" x14ac:dyDescent="0.3">
      <c r="B13" s="39"/>
      <c r="C13" s="48">
        <v>1</v>
      </c>
      <c r="D13" s="264" t="s">
        <v>108</v>
      </c>
      <c r="E13" s="265"/>
      <c r="F13" s="272"/>
      <c r="G13" s="273"/>
      <c r="H13" s="34"/>
    </row>
    <row r="14" spans="1:198" x14ac:dyDescent="0.3">
      <c r="B14" s="39"/>
      <c r="C14" s="48">
        <v>2</v>
      </c>
      <c r="D14" s="264" t="s">
        <v>109</v>
      </c>
      <c r="E14" s="265"/>
      <c r="F14" s="272"/>
      <c r="G14" s="273"/>
      <c r="H14" s="34"/>
    </row>
    <row r="15" spans="1:198" ht="16.5" customHeight="1" x14ac:dyDescent="0.3">
      <c r="B15" s="39"/>
      <c r="C15" s="49">
        <v>3</v>
      </c>
      <c r="D15" s="264" t="s">
        <v>110</v>
      </c>
      <c r="E15" s="265"/>
      <c r="F15" s="272">
        <f>SUM(F13:G14)</f>
        <v>0</v>
      </c>
      <c r="G15" s="273"/>
      <c r="H15" s="34"/>
    </row>
    <row r="16" spans="1:198" ht="17.25" thickBot="1" x14ac:dyDescent="0.35">
      <c r="B16" s="39"/>
      <c r="C16" s="16"/>
      <c r="D16" s="268"/>
      <c r="E16" s="269"/>
      <c r="F16" s="274"/>
      <c r="G16" s="275"/>
      <c r="H16" s="34"/>
    </row>
    <row r="17" spans="2:8" ht="33.75" customHeight="1" thickBot="1" x14ac:dyDescent="0.35">
      <c r="B17" s="39"/>
      <c r="C17" s="256" t="s">
        <v>111</v>
      </c>
      <c r="D17" s="256"/>
      <c r="E17" s="256"/>
      <c r="F17" s="256"/>
      <c r="G17" s="257"/>
      <c r="H17" s="34"/>
    </row>
    <row r="18" spans="2:8" ht="38.25" x14ac:dyDescent="0.3">
      <c r="B18" s="39"/>
      <c r="C18" s="14" t="s">
        <v>105</v>
      </c>
      <c r="D18" s="7" t="s">
        <v>112</v>
      </c>
      <c r="E18" s="7" t="s">
        <v>113</v>
      </c>
      <c r="F18" s="9" t="s">
        <v>114</v>
      </c>
      <c r="G18" s="11" t="s">
        <v>115</v>
      </c>
      <c r="H18" s="34"/>
    </row>
    <row r="19" spans="2:8" x14ac:dyDescent="0.3">
      <c r="B19" s="39"/>
      <c r="C19" s="29"/>
      <c r="D19" s="30"/>
      <c r="E19" s="30"/>
      <c r="F19" s="31"/>
      <c r="G19" s="32"/>
      <c r="H19" s="34"/>
    </row>
    <row r="20" spans="2:8" x14ac:dyDescent="0.3">
      <c r="B20" s="39"/>
      <c r="C20" s="15"/>
      <c r="D20" s="10"/>
      <c r="E20" s="8"/>
      <c r="F20" s="172"/>
      <c r="G20" s="173"/>
      <c r="H20" s="34"/>
    </row>
    <row r="21" spans="2:8" x14ac:dyDescent="0.3">
      <c r="B21" s="39"/>
      <c r="C21" s="15"/>
      <c r="D21" s="10"/>
      <c r="E21" s="8"/>
      <c r="F21" s="172"/>
      <c r="G21" s="173"/>
      <c r="H21" s="34"/>
    </row>
    <row r="22" spans="2:8" x14ac:dyDescent="0.3">
      <c r="B22" s="39"/>
      <c r="C22" s="15"/>
      <c r="D22" s="10"/>
      <c r="E22" s="8"/>
      <c r="F22" s="172"/>
      <c r="G22" s="173"/>
      <c r="H22" s="34"/>
    </row>
    <row r="23" spans="2:8" x14ac:dyDescent="0.3">
      <c r="B23" s="39"/>
      <c r="C23" s="15"/>
      <c r="D23" s="10"/>
      <c r="E23" s="8"/>
      <c r="F23" s="172"/>
      <c r="G23" s="173"/>
      <c r="H23" s="34"/>
    </row>
    <row r="24" spans="2:8" x14ac:dyDescent="0.3">
      <c r="B24" s="39"/>
      <c r="C24" s="15"/>
      <c r="D24" s="10"/>
      <c r="E24" s="8"/>
      <c r="F24" s="172"/>
      <c r="G24" s="173"/>
      <c r="H24" s="34"/>
    </row>
    <row r="25" spans="2:8" x14ac:dyDescent="0.3">
      <c r="B25" s="39"/>
      <c r="C25" s="22"/>
      <c r="D25" s="23"/>
      <c r="E25" s="23"/>
      <c r="F25" s="24"/>
      <c r="G25" s="25"/>
      <c r="H25" s="34"/>
    </row>
    <row r="26" spans="2:8" x14ac:dyDescent="0.3">
      <c r="B26" s="39"/>
      <c r="C26" s="15"/>
      <c r="D26" s="10"/>
      <c r="E26" s="8"/>
      <c r="F26" s="172"/>
      <c r="G26" s="173"/>
      <c r="H26" s="34"/>
    </row>
    <row r="27" spans="2:8" x14ac:dyDescent="0.3">
      <c r="B27" s="39"/>
      <c r="C27" s="15"/>
      <c r="D27" s="10"/>
      <c r="E27" s="8"/>
      <c r="F27" s="172"/>
      <c r="G27" s="173"/>
      <c r="H27" s="34"/>
    </row>
    <row r="28" spans="2:8" x14ac:dyDescent="0.3">
      <c r="B28" s="39"/>
      <c r="C28" s="17"/>
      <c r="D28" s="18"/>
      <c r="E28" s="19"/>
      <c r="F28" s="174"/>
      <c r="G28" s="175"/>
      <c r="H28" s="34"/>
    </row>
    <row r="29" spans="2:8" x14ac:dyDescent="0.3">
      <c r="B29" s="39"/>
      <c r="C29" s="15"/>
      <c r="D29" s="10"/>
      <c r="E29" s="8"/>
      <c r="F29" s="172"/>
      <c r="G29" s="173"/>
      <c r="H29" s="34"/>
    </row>
    <row r="30" spans="2:8" x14ac:dyDescent="0.3">
      <c r="B30" s="39"/>
      <c r="C30" s="15"/>
      <c r="D30" s="10"/>
      <c r="E30" s="8"/>
      <c r="F30" s="172"/>
      <c r="G30" s="173"/>
      <c r="H30" s="34"/>
    </row>
    <row r="31" spans="2:8" ht="17.25" thickBot="1" x14ac:dyDescent="0.35">
      <c r="B31" s="39"/>
      <c r="C31" s="20"/>
      <c r="D31" s="12"/>
      <c r="E31" s="13"/>
      <c r="F31" s="176"/>
      <c r="G31" s="177"/>
      <c r="H31" s="34"/>
    </row>
    <row r="32" spans="2:8" x14ac:dyDescent="0.3">
      <c r="B32" s="21"/>
      <c r="C32" s="283" t="s">
        <v>116</v>
      </c>
      <c r="D32" s="284"/>
      <c r="E32" s="284"/>
      <c r="F32" s="263"/>
      <c r="G32" s="291"/>
      <c r="H32" s="34"/>
    </row>
    <row r="33" spans="2:8" x14ac:dyDescent="0.3">
      <c r="B33" s="21"/>
      <c r="C33" s="285"/>
      <c r="D33" s="286"/>
      <c r="E33" s="286"/>
      <c r="F33" s="251"/>
      <c r="G33" s="252"/>
      <c r="H33" s="34"/>
    </row>
    <row r="34" spans="2:8" x14ac:dyDescent="0.3">
      <c r="B34" s="21"/>
      <c r="C34" s="285"/>
      <c r="D34" s="286"/>
      <c r="E34" s="286"/>
      <c r="F34" s="251"/>
      <c r="G34" s="252"/>
      <c r="H34" s="34"/>
    </row>
    <row r="35" spans="2:8" x14ac:dyDescent="0.3">
      <c r="B35" s="21"/>
      <c r="C35" s="287"/>
      <c r="D35" s="288"/>
      <c r="E35" s="288"/>
      <c r="F35" s="251"/>
      <c r="G35" s="252"/>
      <c r="H35" s="34"/>
    </row>
    <row r="36" spans="2:8" x14ac:dyDescent="0.3">
      <c r="B36" s="21"/>
      <c r="C36" s="289" t="s">
        <v>117</v>
      </c>
      <c r="D36" s="290"/>
      <c r="E36" s="290"/>
      <c r="F36" s="26"/>
      <c r="G36" s="50" t="s">
        <v>118</v>
      </c>
      <c r="H36" s="34"/>
    </row>
    <row r="37" spans="2:8" x14ac:dyDescent="0.3">
      <c r="B37" s="21"/>
      <c r="C37" s="250"/>
      <c r="D37" s="251"/>
      <c r="E37" s="251"/>
      <c r="F37" s="251"/>
      <c r="G37" s="252"/>
      <c r="H37" s="34"/>
    </row>
    <row r="38" spans="2:8" ht="17.25" thickBot="1" x14ac:dyDescent="0.35">
      <c r="B38" s="21"/>
      <c r="C38" s="253"/>
      <c r="D38" s="254"/>
      <c r="E38" s="254"/>
      <c r="F38" s="254"/>
      <c r="G38" s="255"/>
      <c r="H38" s="34"/>
    </row>
    <row r="39" spans="2:8" x14ac:dyDescent="0.3">
      <c r="B39" s="21"/>
      <c r="H39" s="34"/>
    </row>
    <row r="40" spans="2:8" ht="17.25" thickBot="1" x14ac:dyDescent="0.35">
      <c r="B40" s="35"/>
      <c r="C40" s="36"/>
      <c r="D40" s="36"/>
      <c r="E40" s="36"/>
      <c r="F40" s="36"/>
      <c r="G40" s="36"/>
      <c r="H40" s="37"/>
    </row>
  </sheetData>
  <mergeCells count="22">
    <mergeCell ref="B2:E2"/>
    <mergeCell ref="F15:G15"/>
    <mergeCell ref="C32:E35"/>
    <mergeCell ref="C36:E36"/>
    <mergeCell ref="F32:G35"/>
    <mergeCell ref="D15:E15"/>
    <mergeCell ref="C37:G38"/>
    <mergeCell ref="C10:G10"/>
    <mergeCell ref="C8:G8"/>
    <mergeCell ref="C9:G9"/>
    <mergeCell ref="C6:G6"/>
    <mergeCell ref="C17:G17"/>
    <mergeCell ref="D13:E13"/>
    <mergeCell ref="D14:E14"/>
    <mergeCell ref="D11:E11"/>
    <mergeCell ref="D16:E16"/>
    <mergeCell ref="F12:G12"/>
    <mergeCell ref="F13:G13"/>
    <mergeCell ref="F14:G14"/>
    <mergeCell ref="F16:G16"/>
    <mergeCell ref="F11:G11"/>
    <mergeCell ref="D12:E12"/>
  </mergeCells>
  <pageMargins left="0.7" right="0.7" top="0.75" bottom="0.75" header="0.3" footer="0.3"/>
  <pageSetup scale="5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6D6E4D3-828B-4119-8EA4-28EE299F5600}">
  <ds:schemaRefs>
    <ds:schemaRef ds:uri="http://www.w3.org/XML/1998/namespace"/>
    <ds:schemaRef ds:uri="9d85dbaf-23eb-4e57-a637-93dcacc8b1a1"/>
    <ds:schemaRef ds:uri="http://schemas.microsoft.com/office/2006/documentManagement/types"/>
    <ds:schemaRef ds:uri="http://purl.org/dc/terms/"/>
    <ds:schemaRef ds:uri="http://purl.org/dc/dcmitype/"/>
    <ds:schemaRef ds:uri="http://schemas.microsoft.com/office/2006/metadata/properties"/>
    <ds:schemaRef ds:uri="http://schemas.microsoft.com/office/infopath/2007/PartnerControls"/>
    <ds:schemaRef ds:uri="http://purl.org/dc/elements/1.1/"/>
    <ds:schemaRef ds:uri="http://schemas.openxmlformats.org/package/2006/metadata/core-properties"/>
    <ds:schemaRef ds:uri="a6cb9e4b-f1d1-4245-83ec-6cad768d538a"/>
  </ds:schemaRefs>
</ds:datastoreItem>
</file>

<file path=customXml/itemProps2.xml><?xml version="1.0" encoding="utf-8"?>
<ds:datastoreItem xmlns:ds="http://schemas.openxmlformats.org/officeDocument/2006/customXml" ds:itemID="{9887C9CD-AC67-4E77-9761-B284031528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6219FF1-C3C3-4D21-9C3D-C4CDCC67A9F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FORMULARIO 1 - DETALLADO</vt:lpstr>
      <vt:lpstr>FORMULARIO 1 - GLOBAL</vt:lpstr>
      <vt:lpstr>FM</vt:lpstr>
      <vt:lpstr>FORMULARIO1 - GLOBAL</vt:lpstr>
      <vt:lpstr>'FORMULARIO 1 - DETALLADO'!Área_de_impresión</vt:lpstr>
      <vt:lpstr>'FORMULARIO 1 - GLOBAL'!Área_de_impresión</vt:lpstr>
      <vt:lpstr>'FORMULARIO1 - GLOBAL'!Área_de_impresión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Alcira Páez Durán</dc:creator>
  <cp:keywords/>
  <dc:description/>
  <cp:lastModifiedBy>OTTO GABRIEL FORERO VANEGAS</cp:lastModifiedBy>
  <cp:revision/>
  <dcterms:created xsi:type="dcterms:W3CDTF">2020-02-18T09:47:52Z</dcterms:created>
  <dcterms:modified xsi:type="dcterms:W3CDTF">2024-12-29T20:49:46Z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