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https://d.docs.live.net/3b15d823e7bf8cb9/Desktop/Procesos Kennedy/Buen trato- LP 09/Propuestas y Designacion- Evaluacion Comite EvaluadorFDLK- LP-09-2024/EVALUACION DEFINITIVA JURIDICA-TECNICA FINANCIERA  LP-09-2024/"/>
    </mc:Choice>
  </mc:AlternateContent>
  <xr:revisionPtr revIDLastSave="1" documentId="11_2A7C81B802EC7357951AD388402FE6C4CEB81065" xr6:coauthVersionLast="47" xr6:coauthVersionMax="47" xr10:uidLastSave="{D31BD1DB-22AD-4FC9-B762-FEBD065E0778}"/>
  <bookViews>
    <workbookView xWindow="-110" yWindow="-110" windowWidth="19420" windowHeight="10300" xr2:uid="{00000000-000D-0000-FFFF-FFFF00000000}"/>
  </bookViews>
  <sheets>
    <sheet name="Media Geometric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3" i="1" l="1"/>
  <c r="B18" i="1" l="1"/>
  <c r="B19" i="1"/>
  <c r="B20" i="1"/>
  <c r="D10" i="1"/>
  <c r="D9" i="1"/>
  <c r="D8" i="1"/>
</calcChain>
</file>

<file path=xl/sharedStrings.xml><?xml version="1.0" encoding="utf-8"?>
<sst xmlns="http://schemas.openxmlformats.org/spreadsheetml/2006/main" count="25" uniqueCount="18">
  <si>
    <t xml:space="preserve">TRM </t>
  </si>
  <si>
    <t xml:space="preserve">Termina en "59", por lo tanto la evaluación es por Media Geometrica </t>
  </si>
  <si>
    <t>Proponente</t>
  </si>
  <si>
    <t>Propuesta económica</t>
  </si>
  <si>
    <t>Estado</t>
  </si>
  <si>
    <t>Habilitado</t>
  </si>
  <si>
    <t>n = Número total de ofertas válidas presentadas</t>
  </si>
  <si>
    <t>Media Geometrica (X)</t>
  </si>
  <si>
    <t xml:space="preserve">Puntaje </t>
  </si>
  <si>
    <t>Puntaje</t>
  </si>
  <si>
    <t xml:space="preserve">Observación </t>
  </si>
  <si>
    <t xml:space="preserve">FORO CIVICO </t>
  </si>
  <si>
    <t>FUNINDER</t>
  </si>
  <si>
    <t>FUNVIVE</t>
  </si>
  <si>
    <t>UT MUJERES 2024</t>
  </si>
  <si>
    <t xml:space="preserve"> No Habilitado</t>
  </si>
  <si>
    <t>a MIL NOVECIENTOS NOVENTA Y NUEVE MILLONES NOVECIENTOS NOVENTA Y NUEVE MIL 
NOVECIENTOS DIECIOCHO PESOS M/CTE ($1.999.999.918)</t>
  </si>
  <si>
    <t>FDLF-LP-009-2024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</si>
</sst>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 * #,##0.00_ ;_ * \-#,##0.00_ ;_ * &quot;-&quot;??_ ;_ @_ "/>
    <numFmt numFmtId="165" formatCode="[$$-409]#,##0.00"/>
    <numFmt numFmtId="166" formatCode="_-* #,##0.00\ _€_-;\-* #,##0.00\ _€_-;_-* &quot;-&quot;??\ _€_-;_-@_-"/>
    <numFmt numFmtId="167" formatCode="_-* #,##0\ _€_-;\-* #,##0\ _€_-;_-* &quot;-&quot;??\ _€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Arial Narrow"/>
      <family val="2"/>
    </font>
    <font>
      <sz val="9"/>
      <color theme="1"/>
      <name val="Arial Narrow"/>
      <family val="2"/>
    </font>
    <font>
      <sz val="10"/>
      <name val="Arial"/>
      <family val="2"/>
    </font>
    <font>
      <b/>
      <sz val="9"/>
      <name val="Arial Narrow"/>
      <family val="2"/>
    </font>
    <font>
      <sz val="9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166" fontId="1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</cellStyleXfs>
  <cellXfs count="36">
    <xf numFmtId="0" fontId="0" fillId="0" borderId="0" xfId="0"/>
    <xf numFmtId="0" fontId="3" fillId="0" borderId="0" xfId="0" applyFont="1"/>
    <xf numFmtId="14" fontId="5" fillId="3" borderId="1" xfId="2" applyNumberFormat="1" applyFont="1" applyFill="1" applyBorder="1" applyAlignment="1">
      <alignment horizontal="center"/>
    </xf>
    <xf numFmtId="14" fontId="6" fillId="0" borderId="4" xfId="3" applyNumberFormat="1" applyFont="1" applyBorder="1"/>
    <xf numFmtId="165" fontId="6" fillId="0" borderId="4" xfId="4" applyNumberFormat="1" applyFont="1" applyBorder="1"/>
    <xf numFmtId="0" fontId="2" fillId="0" borderId="5" xfId="0" applyFont="1" applyBorder="1" applyAlignment="1">
      <alignment horizontal="center"/>
    </xf>
    <xf numFmtId="166" fontId="2" fillId="0" borderId="6" xfId="1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3" fillId="0" borderId="8" xfId="0" applyFont="1" applyBorder="1"/>
    <xf numFmtId="0" fontId="3" fillId="0" borderId="3" xfId="0" applyFont="1" applyBorder="1"/>
    <xf numFmtId="0" fontId="3" fillId="0" borderId="1" xfId="0" applyFont="1" applyBorder="1"/>
    <xf numFmtId="167" fontId="3" fillId="0" borderId="4" xfId="1" applyNumberFormat="1" applyFont="1" applyBorder="1"/>
    <xf numFmtId="166" fontId="3" fillId="0" borderId="4" xfId="1" applyFont="1" applyBorder="1"/>
    <xf numFmtId="43" fontId="3" fillId="0" borderId="0" xfId="0" applyNumberFormat="1" applyFont="1"/>
    <xf numFmtId="0" fontId="3" fillId="0" borderId="4" xfId="0" applyFont="1" applyBorder="1"/>
    <xf numFmtId="166" fontId="3" fillId="0" borderId="0" xfId="1" applyFont="1" applyBorder="1"/>
    <xf numFmtId="0" fontId="2" fillId="2" borderId="9" xfId="0" applyFont="1" applyFill="1" applyBorder="1" applyAlignment="1">
      <alignment horizontal="center"/>
    </xf>
    <xf numFmtId="0" fontId="3" fillId="0" borderId="9" xfId="0" applyFont="1" applyBorder="1"/>
    <xf numFmtId="166" fontId="3" fillId="0" borderId="9" xfId="0" applyNumberFormat="1" applyFont="1" applyBorder="1"/>
    <xf numFmtId="0" fontId="2" fillId="2" borderId="4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center" vertical="center"/>
    </xf>
    <xf numFmtId="166" fontId="3" fillId="0" borderId="3" xfId="1" applyFont="1" applyBorder="1"/>
    <xf numFmtId="166" fontId="2" fillId="3" borderId="9" xfId="0" applyNumberFormat="1" applyFont="1" applyFill="1" applyBorder="1"/>
    <xf numFmtId="167" fontId="3" fillId="2" borderId="7" xfId="1" applyNumberFormat="1" applyFont="1" applyFill="1" applyBorder="1"/>
    <xf numFmtId="167" fontId="3" fillId="2" borderId="9" xfId="1" applyNumberFormat="1" applyFont="1" applyFill="1" applyBorder="1"/>
    <xf numFmtId="167" fontId="3" fillId="2" borderId="10" xfId="1" applyNumberFormat="1" applyFont="1" applyFill="1" applyBorder="1"/>
    <xf numFmtId="167" fontId="3" fillId="0" borderId="0" xfId="0" applyNumberFormat="1" applyFont="1"/>
    <xf numFmtId="166" fontId="3" fillId="4" borderId="11" xfId="0" applyNumberFormat="1" applyFont="1" applyFill="1" applyBorder="1"/>
    <xf numFmtId="0" fontId="2" fillId="2" borderId="1" xfId="0" applyFont="1" applyFill="1" applyBorder="1" applyAlignment="1">
      <alignment horizontal="center" wrapText="1"/>
    </xf>
    <xf numFmtId="0" fontId="2" fillId="2" borderId="2" xfId="0" applyFont="1" applyFill="1" applyBorder="1" applyAlignment="1">
      <alignment horizontal="center" wrapText="1"/>
    </xf>
    <xf numFmtId="0" fontId="2" fillId="2" borderId="3" xfId="0" applyFont="1" applyFill="1" applyBorder="1" applyAlignment="1">
      <alignment horizontal="center" wrapText="1"/>
    </xf>
    <xf numFmtId="0" fontId="3" fillId="0" borderId="1" xfId="0" applyFont="1" applyBorder="1" applyAlignment="1">
      <alignment horizontal="left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2" fillId="0" borderId="1" xfId="0" applyFont="1" applyBorder="1" applyAlignment="1">
      <alignment horizontal="center"/>
    </xf>
    <xf numFmtId="0" fontId="2" fillId="0" borderId="3" xfId="0" applyFont="1" applyBorder="1" applyAlignment="1">
      <alignment horizontal="center"/>
    </xf>
  </cellXfs>
  <cellStyles count="5">
    <cellStyle name="Millares" xfId="1" builtinId="3"/>
    <cellStyle name="Millares 3" xfId="4" xr:uid="{00000000-0005-0000-0000-000001000000}"/>
    <cellStyle name="Normal" xfId="0" builtinId="0"/>
    <cellStyle name="Normal 2 2" xfId="2" xr:uid="{00000000-0005-0000-0000-000003000000}"/>
    <cellStyle name="Normal 3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421821</xdr:colOff>
      <xdr:row>0</xdr:row>
      <xdr:rowOff>81642</xdr:rowOff>
    </xdr:from>
    <xdr:to>
      <xdr:col>13</xdr:col>
      <xdr:colOff>202223</xdr:colOff>
      <xdr:row>4</xdr:row>
      <xdr:rowOff>231321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5127" t="26812" r="27343" b="53032"/>
        <a:stretch/>
      </xdr:blipFill>
      <xdr:spPr>
        <a:xfrm>
          <a:off x="4953000" y="81642"/>
          <a:ext cx="6177643" cy="1483179"/>
        </a:xfrm>
        <a:prstGeom prst="rect">
          <a:avLst/>
        </a:prstGeom>
      </xdr:spPr>
    </xdr:pic>
    <xdr:clientData/>
  </xdr:twoCellAnchor>
  <xdr:twoCellAnchor editAs="oneCell">
    <xdr:from>
      <xdr:col>4</xdr:col>
      <xdr:colOff>78921</xdr:colOff>
      <xdr:row>4</xdr:row>
      <xdr:rowOff>204107</xdr:rowOff>
    </xdr:from>
    <xdr:to>
      <xdr:col>14</xdr:col>
      <xdr:colOff>160564</xdr:colOff>
      <xdr:row>18</xdr:row>
      <xdr:rowOff>27214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24371" t="21208" r="27935" b="43073"/>
        <a:stretch/>
      </xdr:blipFill>
      <xdr:spPr>
        <a:xfrm>
          <a:off x="5212896" y="1547132"/>
          <a:ext cx="6177643" cy="263298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2"/>
  <sheetViews>
    <sheetView tabSelected="1" zoomScale="130" zoomScaleNormal="130" workbookViewId="0">
      <selection activeCell="A2" sqref="A2:C2"/>
    </sheetView>
  </sheetViews>
  <sheetFormatPr baseColWidth="10" defaultColWidth="9.1796875" defaultRowHeight="11.5" x14ac:dyDescent="0.25"/>
  <cols>
    <col min="1" max="1" width="35.7265625" style="1" customWidth="1"/>
    <col min="2" max="2" width="19.1796875" style="1" customWidth="1"/>
    <col min="3" max="3" width="13" style="1" customWidth="1"/>
    <col min="4" max="4" width="13.26953125" style="1" customWidth="1"/>
    <col min="5" max="16384" width="9.1796875" style="1"/>
  </cols>
  <sheetData>
    <row r="1" spans="1:4" ht="12" thickBot="1" x14ac:dyDescent="0.3">
      <c r="A1" s="28" t="s">
        <v>17</v>
      </c>
      <c r="B1" s="29"/>
      <c r="C1" s="30"/>
    </row>
    <row r="2" spans="1:4" ht="63" customHeight="1" thickBot="1" x14ac:dyDescent="0.3">
      <c r="A2" s="28"/>
      <c r="B2" s="29"/>
      <c r="C2" s="30"/>
    </row>
    <row r="3" spans="1:4" ht="12" thickBot="1" x14ac:dyDescent="0.3">
      <c r="A3" s="2" t="s">
        <v>0</v>
      </c>
      <c r="B3" s="3">
        <v>45650</v>
      </c>
      <c r="C3" s="4">
        <v>4395.4399999999996</v>
      </c>
    </row>
    <row r="4" spans="1:4" ht="12" thickBot="1" x14ac:dyDescent="0.3">
      <c r="A4" s="1" t="s">
        <v>1</v>
      </c>
    </row>
    <row r="5" spans="1:4" ht="39.65" customHeight="1" thickBot="1" x14ac:dyDescent="0.3">
      <c r="A5" s="31" t="s">
        <v>16</v>
      </c>
      <c r="B5" s="32"/>
      <c r="C5" s="33"/>
    </row>
    <row r="6" spans="1:4" ht="12" thickBot="1" x14ac:dyDescent="0.3">
      <c r="A6" s="5" t="s">
        <v>2</v>
      </c>
      <c r="B6" s="6" t="s">
        <v>3</v>
      </c>
      <c r="C6" s="7" t="s">
        <v>4</v>
      </c>
    </row>
    <row r="7" spans="1:4" ht="12" thickBot="1" x14ac:dyDescent="0.3">
      <c r="A7" s="17" t="s">
        <v>11</v>
      </c>
      <c r="B7" s="23">
        <v>1965838731.6666701</v>
      </c>
      <c r="C7" s="8" t="s">
        <v>15</v>
      </c>
      <c r="D7" s="26"/>
    </row>
    <row r="8" spans="1:4" ht="12" thickBot="1" x14ac:dyDescent="0.3">
      <c r="A8" s="17" t="s">
        <v>12</v>
      </c>
      <c r="B8" s="24">
        <v>1992429299</v>
      </c>
      <c r="C8" s="8" t="s">
        <v>5</v>
      </c>
      <c r="D8" s="13">
        <f>+B13-B8</f>
        <v>-25714037.603626251</v>
      </c>
    </row>
    <row r="9" spans="1:4" ht="12" thickBot="1" x14ac:dyDescent="0.3">
      <c r="A9" s="17" t="s">
        <v>13</v>
      </c>
      <c r="B9" s="24">
        <v>1946861469.6666701</v>
      </c>
      <c r="C9" s="8" t="s">
        <v>5</v>
      </c>
      <c r="D9" s="13">
        <f>+B13-B9</f>
        <v>19853791.729703665</v>
      </c>
    </row>
    <row r="10" spans="1:4" ht="12" thickBot="1" x14ac:dyDescent="0.3">
      <c r="A10" s="17" t="s">
        <v>14</v>
      </c>
      <c r="B10" s="25">
        <v>1961130500</v>
      </c>
      <c r="C10" s="9" t="s">
        <v>5</v>
      </c>
      <c r="D10" s="13">
        <f>+B13-B10</f>
        <v>5584761.3963737488</v>
      </c>
    </row>
    <row r="11" spans="1:4" ht="12" thickBot="1" x14ac:dyDescent="0.3"/>
    <row r="12" spans="1:4" ht="12" thickBot="1" x14ac:dyDescent="0.3">
      <c r="A12" s="10" t="s">
        <v>6</v>
      </c>
      <c r="B12" s="11">
        <v>3</v>
      </c>
    </row>
    <row r="13" spans="1:4" ht="12" thickBot="1" x14ac:dyDescent="0.3">
      <c r="A13" s="10" t="s">
        <v>7</v>
      </c>
      <c r="B13" s="12">
        <f>GEOMEAN(B8,B9,B10)</f>
        <v>1966715261.3963737</v>
      </c>
      <c r="C13" s="13"/>
    </row>
    <row r="14" spans="1:4" ht="12" thickBot="1" x14ac:dyDescent="0.3">
      <c r="A14" s="14" t="s">
        <v>8</v>
      </c>
      <c r="B14" s="21">
        <v>38.5</v>
      </c>
      <c r="C14" s="13"/>
    </row>
    <row r="15" spans="1:4" x14ac:dyDescent="0.25">
      <c r="B15" s="15"/>
    </row>
    <row r="16" spans="1:4" x14ac:dyDescent="0.25">
      <c r="A16" s="16" t="s">
        <v>2</v>
      </c>
      <c r="B16" s="16" t="s">
        <v>9</v>
      </c>
    </row>
    <row r="17" spans="1:2" x14ac:dyDescent="0.25">
      <c r="A17" s="17" t="s">
        <v>11</v>
      </c>
      <c r="B17" s="22"/>
    </row>
    <row r="18" spans="1:2" x14ac:dyDescent="0.25">
      <c r="A18" s="17" t="s">
        <v>12</v>
      </c>
      <c r="B18" s="22">
        <f>B14*((1-(ABS($B$13-B8)/$B$13)))</f>
        <v>37.996627464497976</v>
      </c>
    </row>
    <row r="19" spans="1:2" x14ac:dyDescent="0.25">
      <c r="A19" s="17" t="s">
        <v>13</v>
      </c>
      <c r="B19" s="18">
        <f>B14*((1-(ABS($B$13-B9)/$B$13)))</f>
        <v>38.111346392333942</v>
      </c>
    </row>
    <row r="20" spans="1:2" ht="12" thickBot="1" x14ac:dyDescent="0.3">
      <c r="A20" s="17" t="s">
        <v>14</v>
      </c>
      <c r="B20" s="27">
        <f>B14*((1-(ABS($B$13-B10)/$B$13)))</f>
        <v>38.390673897751867</v>
      </c>
    </row>
    <row r="21" spans="1:2" ht="12" thickBot="1" x14ac:dyDescent="0.3">
      <c r="A21" s="34" t="s">
        <v>10</v>
      </c>
      <c r="B21" s="35"/>
    </row>
    <row r="22" spans="1:2" ht="12" thickBot="1" x14ac:dyDescent="0.3">
      <c r="A22" s="19"/>
      <c r="B22" s="20"/>
    </row>
  </sheetData>
  <mergeCells count="4">
    <mergeCell ref="A1:C1"/>
    <mergeCell ref="A2:C2"/>
    <mergeCell ref="A5:C5"/>
    <mergeCell ref="A21:B2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Media Geometrica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Paola Cepeda</dc:creator>
  <cp:lastModifiedBy>alexander ospina garcia</cp:lastModifiedBy>
  <dcterms:created xsi:type="dcterms:W3CDTF">2024-12-06T21:54:20Z</dcterms:created>
  <dcterms:modified xsi:type="dcterms:W3CDTF">2024-12-25T20:29:13Z</dcterms:modified>
</cp:coreProperties>
</file>