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Sandra Romero\Desktop\FIESTAS DE VALLEDUPAR 2025\"/>
    </mc:Choice>
  </mc:AlternateContent>
  <xr:revisionPtr revIDLastSave="0" documentId="8_{2F39D1A6-6D42-4D4C-AF8A-0C64A42D6836}" xr6:coauthVersionLast="47" xr6:coauthVersionMax="47" xr10:uidLastSave="{00000000-0000-0000-0000-000000000000}"/>
  <bookViews>
    <workbookView xWindow="-120" yWindow="-120" windowWidth="20730" windowHeight="11040" xr2:uid="{77460ED4-9F96-456B-9AFF-00EA46472291}"/>
  </bookViews>
  <sheets>
    <sheet name="CTOSACTIVIDADE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0" i="3" l="1"/>
  <c r="K61" i="3"/>
  <c r="K59" i="3"/>
  <c r="I60" i="3"/>
  <c r="I61" i="3"/>
  <c r="I59" i="3"/>
  <c r="G59" i="3"/>
  <c r="G60" i="3"/>
  <c r="G61" i="3"/>
  <c r="K16" i="3"/>
  <c r="I16" i="3"/>
  <c r="G16" i="3"/>
  <c r="D17" i="3"/>
  <c r="L59" i="3" l="1"/>
  <c r="L61" i="3"/>
  <c r="L60" i="3"/>
  <c r="L16" i="3"/>
  <c r="I104" i="3" l="1"/>
  <c r="K104" i="3"/>
  <c r="I105" i="3"/>
  <c r="K105" i="3"/>
  <c r="K103" i="3"/>
  <c r="I103" i="3"/>
  <c r="G105" i="3"/>
  <c r="L105" i="3" s="1"/>
  <c r="G103" i="3"/>
  <c r="L103" i="3" s="1"/>
  <c r="G104" i="3"/>
  <c r="L104" i="3" s="1"/>
  <c r="K106" i="3"/>
  <c r="I106" i="3"/>
  <c r="G106" i="3"/>
  <c r="K15" i="3"/>
  <c r="I15" i="3"/>
  <c r="K48" i="3"/>
  <c r="I48" i="3"/>
  <c r="G48" i="3"/>
  <c r="K9" i="3"/>
  <c r="I9" i="3"/>
  <c r="G9" i="3"/>
  <c r="L9" i="3" s="1"/>
  <c r="G15" i="3"/>
  <c r="G14" i="3"/>
  <c r="I14" i="3"/>
  <c r="K14" i="3"/>
  <c r="L48" i="3" l="1"/>
  <c r="L106" i="3"/>
  <c r="L14" i="3"/>
  <c r="L15" i="3"/>
  <c r="K85" i="3" l="1"/>
  <c r="I85" i="3"/>
  <c r="G85" i="3"/>
  <c r="K86" i="3"/>
  <c r="I86" i="3"/>
  <c r="G86" i="3"/>
  <c r="L86" i="3" s="1"/>
  <c r="I107" i="3"/>
  <c r="I108" i="3" s="1"/>
  <c r="K107" i="3"/>
  <c r="K108" i="3" s="1"/>
  <c r="G107" i="3"/>
  <c r="K69" i="3"/>
  <c r="I69" i="3"/>
  <c r="G69" i="3"/>
  <c r="K68" i="3"/>
  <c r="I68" i="3"/>
  <c r="G68" i="3"/>
  <c r="L68" i="3" s="1"/>
  <c r="I89" i="3"/>
  <c r="K89" i="3"/>
  <c r="I88" i="3"/>
  <c r="K88" i="3"/>
  <c r="K50" i="3"/>
  <c r="I50" i="3"/>
  <c r="G50" i="3"/>
  <c r="L50" i="3" s="1"/>
  <c r="K49" i="3"/>
  <c r="I49" i="3"/>
  <c r="G49" i="3"/>
  <c r="K47" i="3"/>
  <c r="I47" i="3"/>
  <c r="G47" i="3"/>
  <c r="K43" i="3"/>
  <c r="I43" i="3"/>
  <c r="G43" i="3"/>
  <c r="K42" i="3"/>
  <c r="I42" i="3"/>
  <c r="G42" i="3"/>
  <c r="K41" i="3"/>
  <c r="G41" i="3"/>
  <c r="K40" i="3"/>
  <c r="I40" i="3"/>
  <c r="G40" i="3"/>
  <c r="K39" i="3"/>
  <c r="I39" i="3"/>
  <c r="G39" i="3"/>
  <c r="L39" i="3" s="1"/>
  <c r="K35" i="3"/>
  <c r="I35" i="3"/>
  <c r="G35" i="3"/>
  <c r="L35" i="3" s="1"/>
  <c r="K34" i="3"/>
  <c r="I34" i="3"/>
  <c r="G34" i="3"/>
  <c r="K33" i="3"/>
  <c r="I33" i="3"/>
  <c r="G33" i="3"/>
  <c r="K32" i="3"/>
  <c r="I32" i="3"/>
  <c r="G32" i="3"/>
  <c r="K28" i="3"/>
  <c r="I28" i="3"/>
  <c r="G28" i="3"/>
  <c r="K27" i="3"/>
  <c r="I27" i="3"/>
  <c r="G27" i="3"/>
  <c r="K26" i="3"/>
  <c r="I26" i="3"/>
  <c r="G26" i="3"/>
  <c r="L26" i="3" s="1"/>
  <c r="K25" i="3"/>
  <c r="I25" i="3"/>
  <c r="G25" i="3"/>
  <c r="K24" i="3"/>
  <c r="I24" i="3"/>
  <c r="G24" i="3"/>
  <c r="L24" i="3" s="1"/>
  <c r="K84" i="3"/>
  <c r="I84" i="3"/>
  <c r="G84" i="3"/>
  <c r="K54" i="3"/>
  <c r="I54" i="3"/>
  <c r="G54" i="3"/>
  <c r="K76" i="3"/>
  <c r="I76" i="3"/>
  <c r="G76" i="3"/>
  <c r="L76" i="3" s="1"/>
  <c r="L54" i="3" l="1"/>
  <c r="L42" i="3"/>
  <c r="L28" i="3"/>
  <c r="L43" i="3"/>
  <c r="L47" i="3"/>
  <c r="L85" i="3"/>
  <c r="G108" i="3"/>
  <c r="L107" i="3"/>
  <c r="L108" i="3" s="1"/>
  <c r="L32" i="3"/>
  <c r="L33" i="3"/>
  <c r="L49" i="3"/>
  <c r="L84" i="3"/>
  <c r="L27" i="3"/>
  <c r="L34" i="3"/>
  <c r="L41" i="3"/>
  <c r="L69" i="3"/>
  <c r="L25" i="3"/>
  <c r="L40" i="3"/>
  <c r="I70" i="3"/>
  <c r="G70" i="3"/>
  <c r="K70" i="3"/>
  <c r="K36" i="3"/>
  <c r="I51" i="3"/>
  <c r="K51" i="3"/>
  <c r="G36" i="3"/>
  <c r="I36" i="3"/>
  <c r="G44" i="3"/>
  <c r="I29" i="3"/>
  <c r="I44" i="3"/>
  <c r="K29" i="3"/>
  <c r="K44" i="3"/>
  <c r="G51" i="3"/>
  <c r="G29" i="3"/>
  <c r="I55" i="3"/>
  <c r="K55" i="3"/>
  <c r="G55" i="3"/>
  <c r="K90" i="3"/>
  <c r="K91" i="3"/>
  <c r="I90" i="3"/>
  <c r="I91" i="3"/>
  <c r="G91" i="3"/>
  <c r="G90" i="3"/>
  <c r="K99" i="3"/>
  <c r="I99" i="3"/>
  <c r="G99" i="3"/>
  <c r="L99" i="3" s="1"/>
  <c r="K95" i="3"/>
  <c r="K96" i="3"/>
  <c r="K97" i="3"/>
  <c r="K98" i="3"/>
  <c r="I95" i="3"/>
  <c r="I96" i="3"/>
  <c r="I97" i="3"/>
  <c r="I98" i="3"/>
  <c r="G98" i="3"/>
  <c r="G95" i="3"/>
  <c r="G96" i="3"/>
  <c r="G97" i="3"/>
  <c r="G62" i="3"/>
  <c r="I62" i="3"/>
  <c r="K62" i="3"/>
  <c r="G88" i="3"/>
  <c r="L88" i="3" s="1"/>
  <c r="G89" i="3"/>
  <c r="L89" i="3" s="1"/>
  <c r="K80" i="3"/>
  <c r="I80" i="3"/>
  <c r="G80" i="3"/>
  <c r="K79" i="3"/>
  <c r="I79" i="3"/>
  <c r="G79" i="3"/>
  <c r="K77" i="3"/>
  <c r="I77" i="3"/>
  <c r="G77" i="3"/>
  <c r="L77" i="3" s="1"/>
  <c r="K75" i="3"/>
  <c r="I75" i="3"/>
  <c r="G75" i="3"/>
  <c r="L75" i="3" l="1"/>
  <c r="L79" i="3"/>
  <c r="L62" i="3"/>
  <c r="L97" i="3"/>
  <c r="L96" i="3"/>
  <c r="L95" i="3"/>
  <c r="L98" i="3"/>
  <c r="L90" i="3"/>
  <c r="L80" i="3"/>
  <c r="L91" i="3"/>
  <c r="L70" i="3"/>
  <c r="L51" i="3"/>
  <c r="L29" i="3"/>
  <c r="L36" i="3"/>
  <c r="L44" i="3"/>
  <c r="L55" i="3"/>
  <c r="I100" i="3"/>
  <c r="K100" i="3"/>
  <c r="G100" i="3"/>
  <c r="K78" i="3"/>
  <c r="I78" i="3"/>
  <c r="G78" i="3"/>
  <c r="L78" i="3" s="1"/>
  <c r="K74" i="3"/>
  <c r="I74" i="3"/>
  <c r="G74" i="3"/>
  <c r="L74" i="3" l="1"/>
  <c r="L100" i="3"/>
  <c r="K12" i="3" l="1"/>
  <c r="I12" i="3"/>
  <c r="G12" i="3"/>
  <c r="L12" i="3" s="1"/>
  <c r="K87" i="3" l="1"/>
  <c r="K92" i="3" s="1"/>
  <c r="I87" i="3"/>
  <c r="I92" i="3" s="1"/>
  <c r="G87" i="3"/>
  <c r="K73" i="3"/>
  <c r="K81" i="3" s="1"/>
  <c r="I73" i="3"/>
  <c r="I81" i="3" s="1"/>
  <c r="G73" i="3"/>
  <c r="I20" i="3"/>
  <c r="I21" i="3" s="1"/>
  <c r="K20" i="3"/>
  <c r="K21" i="3" s="1"/>
  <c r="G20" i="3"/>
  <c r="G58" i="3"/>
  <c r="I58" i="3"/>
  <c r="I63" i="3" s="1"/>
  <c r="K58" i="3"/>
  <c r="K63" i="3" s="1"/>
  <c r="K13" i="3"/>
  <c r="I13" i="3"/>
  <c r="G13" i="3"/>
  <c r="L13" i="3" s="1"/>
  <c r="K11" i="3"/>
  <c r="I11" i="3"/>
  <c r="G11" i="3"/>
  <c r="K10" i="3"/>
  <c r="I10" i="3"/>
  <c r="G10" i="3"/>
  <c r="L10" i="3" s="1"/>
  <c r="K8" i="3"/>
  <c r="I8" i="3"/>
  <c r="G8" i="3"/>
  <c r="L11" i="3" l="1"/>
  <c r="L8" i="3"/>
  <c r="L58" i="3"/>
  <c r="G21" i="3"/>
  <c r="L20" i="3"/>
  <c r="L21" i="3" s="1"/>
  <c r="G81" i="3"/>
  <c r="L73" i="3"/>
  <c r="L81" i="3" s="1"/>
  <c r="G92" i="3"/>
  <c r="L87" i="3"/>
  <c r="L92" i="3" s="1"/>
  <c r="I17" i="3"/>
  <c r="G17" i="3"/>
  <c r="K17" i="3"/>
  <c r="G63" i="3"/>
  <c r="G65" i="3" s="1"/>
  <c r="I65" i="3"/>
  <c r="I110" i="3" l="1"/>
  <c r="G110" i="3"/>
  <c r="K65" i="3"/>
  <c r="K110" i="3" s="1"/>
  <c r="L17" i="3" l="1"/>
  <c r="L63" i="3"/>
  <c r="L64" i="3"/>
  <c r="L65" i="3" l="1"/>
  <c r="L110" i="3" s="1"/>
</calcChain>
</file>

<file path=xl/sharedStrings.xml><?xml version="1.0" encoding="utf-8"?>
<sst xmlns="http://schemas.openxmlformats.org/spreadsheetml/2006/main" count="294" uniqueCount="139">
  <si>
    <t>1. FUNDACIÓN ACCIÓN EFICIENTE
NIT: 900418339-1</t>
  </si>
  <si>
    <t>2. IQR EVENTOS &amp; LOGÍSTICA S.A.S 
NIT: 900701991</t>
  </si>
  <si>
    <t>3. FUNDEJAR
NIT: 824004942-0</t>
  </si>
  <si>
    <t>CANT</t>
  </si>
  <si>
    <t>Valor Unitario</t>
  </si>
  <si>
    <t>Valor Total</t>
  </si>
  <si>
    <t>PROMEDIO</t>
  </si>
  <si>
    <t>PROYECTO: PROMOCIÓN CULTURAL EN LA CELEBRACIÓN DEL ANIVERSARIO 475 AÑOS DE VALLEDUPAR</t>
  </si>
  <si>
    <t>ITEM I. Promoción Cultural y Actividades Artísticas (Música &amp; Danza)</t>
  </si>
  <si>
    <r>
      <rPr>
        <b/>
        <sz val="12"/>
        <rFont val="Calibri"/>
        <family val="2"/>
        <scheme val="minor"/>
      </rPr>
      <t>Refrigerios Para Niños:</t>
    </r>
    <r>
      <rPr>
        <sz val="12"/>
        <rFont val="Calibri"/>
        <family val="2"/>
        <scheme val="minor"/>
      </rPr>
      <t xml:space="preserve"> Snack Saludable: 1 Yogurt, galletas  (30g). Frutas: 1 porción de frutas frescas (100g).
Bebida: Agua o jugo natural (200ml).</t>
    </r>
  </si>
  <si>
    <r>
      <rPr>
        <b/>
        <sz val="12"/>
        <rFont val="Calibri"/>
        <family val="2"/>
        <scheme val="minor"/>
      </rPr>
      <t>Refrigerio para Adultos:</t>
    </r>
    <r>
      <rPr>
        <sz val="12"/>
        <rFont val="Calibri"/>
        <family val="2"/>
        <scheme val="minor"/>
      </rPr>
      <t xml:space="preserve"> Snack Saludable: 1 barra de cereal o mix de frutos secos (50g). Frutas: 1 porción de frutas frescas (150g). Bebida: Agua o jugo natural (250ml).</t>
    </r>
  </si>
  <si>
    <t xml:space="preserve">SUBTOTAL ITEM I PRESENTACIONES GRUPOS MUSICALES </t>
  </si>
  <si>
    <t>Vr Unitario</t>
  </si>
  <si>
    <t>Vr Total</t>
  </si>
  <si>
    <t>Publicidad y Difusión Radial con el propósito de Promocionar el evento cultural del aniversario 475 años de Valledupar a través de cuñas radiales en emisoras de prestigio para asegurar una amplia difusión y alcance entre la población local y Regional</t>
  </si>
  <si>
    <t>Promedio</t>
  </si>
  <si>
    <r>
      <rPr>
        <b/>
        <sz val="12"/>
        <rFont val="Calibri"/>
        <family val="2"/>
        <scheme val="minor"/>
      </rPr>
      <t xml:space="preserve">Presentación grupo de Danza de niños y jóvenes con síndrome Down, </t>
    </r>
    <r>
      <rPr>
        <u/>
        <sz val="12"/>
        <rFont val="Calibri"/>
        <family val="2"/>
        <scheme val="minor"/>
      </rPr>
      <t xml:space="preserve">Composición del Grupo: </t>
    </r>
    <r>
      <rPr>
        <sz val="12"/>
        <rFont val="Calibri"/>
        <family val="2"/>
        <scheme val="minor"/>
      </rPr>
      <t xml:space="preserve">Integrantes: Grupo compuesto por niños y Jóvenes con Síndrome Down, con edades entre 12 y 19 años.
</t>
    </r>
    <r>
      <rPr>
        <b/>
        <sz val="12"/>
        <rFont val="Calibri"/>
        <family val="2"/>
        <scheme val="minor"/>
      </rPr>
      <t>Formación:</t>
    </r>
    <r>
      <rPr>
        <sz val="12"/>
        <rFont val="Calibri"/>
        <family val="2"/>
        <scheme val="minor"/>
      </rPr>
      <t xml:space="preserve"> Los niños han recibido entrenamiento en danza por parte de instructores especializados en educación inclusiva y danza adaptada.
</t>
    </r>
    <r>
      <rPr>
        <b/>
        <sz val="12"/>
        <rFont val="Calibri"/>
        <family val="2"/>
        <scheme val="minor"/>
      </rPr>
      <t>Repertorio</t>
    </r>
    <r>
      <rPr>
        <sz val="12"/>
        <rFont val="Calibri"/>
        <family val="2"/>
        <scheme val="minor"/>
      </rPr>
      <t xml:space="preserve">: Danzas Inclusivas: Coreografías diseñadas para resaltar las habilidades individuales de cada niño-Joven, incluyendo diferentes estilos de danza como folclore, moderna y contemporánea.  </t>
    </r>
    <r>
      <rPr>
        <b/>
        <sz val="12"/>
        <rFont val="Calibri"/>
        <family val="2"/>
        <scheme val="minor"/>
      </rPr>
      <t>Vestimenta</t>
    </r>
    <r>
      <rPr>
        <sz val="12"/>
        <rFont val="Calibri"/>
        <family val="2"/>
        <scheme val="minor"/>
      </rPr>
      <t xml:space="preserve">: Atuendos coloridos y personalizados que reflejan la diversidad y alegría de los participantes. </t>
    </r>
    <r>
      <rPr>
        <b/>
        <sz val="12"/>
        <rFont val="Calibri"/>
        <family val="2"/>
        <scheme val="minor"/>
      </rPr>
      <t xml:space="preserve">Música: </t>
    </r>
    <r>
      <rPr>
        <sz val="12"/>
        <rFont val="Calibri"/>
        <family val="2"/>
        <scheme val="minor"/>
      </rPr>
      <t xml:space="preserve">Selección musical variada que incluye piezas clásicas y modernas, adaptadas para acompañar las coreografías. </t>
    </r>
    <r>
      <rPr>
        <b/>
        <sz val="12"/>
        <rFont val="Calibri"/>
        <family val="2"/>
        <scheme val="minor"/>
      </rPr>
      <t xml:space="preserve">Espectáculo: Duración: </t>
    </r>
    <r>
      <rPr>
        <sz val="12"/>
        <rFont val="Calibri"/>
        <family val="2"/>
        <scheme val="minor"/>
      </rPr>
      <t xml:space="preserve">Aproximadamente 1 hora. </t>
    </r>
    <r>
      <rPr>
        <b/>
        <sz val="12"/>
        <rFont val="Calibri"/>
        <family val="2"/>
        <scheme val="minor"/>
      </rPr>
      <t>Puesta en Escena:</t>
    </r>
    <r>
      <rPr>
        <sz val="12"/>
        <rFont val="Calibri"/>
        <family val="2"/>
        <scheme val="minor"/>
      </rPr>
      <t xml:space="preserve"> Coreografías dinámicas y emotivas que destacan la inclusión y la diversidad, con un enfoque en la celebración de las habilidades de los niños y Jóvenes.  </t>
    </r>
    <r>
      <rPr>
        <b/>
        <sz val="12"/>
        <rFont val="Calibri"/>
        <family val="2"/>
        <scheme val="minor"/>
      </rPr>
      <t>Narrativa</t>
    </r>
    <r>
      <rPr>
        <sz val="12"/>
        <rFont val="Calibri"/>
        <family val="2"/>
        <scheme val="minor"/>
      </rPr>
      <t>: Cada actuación va acompañada de una breve introducción que explica el significado de la danza y la importancia de la inclusión, proporcionando un contexto enriquecedor para</t>
    </r>
    <r>
      <rPr>
        <b/>
        <sz val="12"/>
        <rFont val="Calibri"/>
        <family val="2"/>
        <scheme val="minor"/>
      </rPr>
      <t xml:space="preserve"> </t>
    </r>
    <r>
      <rPr>
        <sz val="12"/>
        <rFont val="Calibri"/>
        <family val="2"/>
        <scheme val="minor"/>
      </rPr>
      <t xml:space="preserve">el público.  </t>
    </r>
    <r>
      <rPr>
        <b/>
        <sz val="12"/>
        <rFont val="Calibri"/>
        <family val="2"/>
        <scheme val="minor"/>
      </rPr>
      <t xml:space="preserve">Actividades: </t>
    </r>
    <r>
      <rPr>
        <u/>
        <sz val="12"/>
        <rFont val="Calibri"/>
        <family val="2"/>
        <scheme val="minor"/>
      </rPr>
      <t xml:space="preserve">Creación y Preparación: </t>
    </r>
    <r>
      <rPr>
        <sz val="12"/>
        <rFont val="Calibri"/>
        <family val="2"/>
        <scheme val="minor"/>
      </rPr>
      <t xml:space="preserve">Actividad  guiada por los instructores para preparar a los niños y Jóvenes antes de la presentación. Juegos y ejercicios que fomentan la confianza y la cohesión del grupo. </t>
    </r>
    <r>
      <rPr>
        <b/>
        <sz val="12"/>
        <rFont val="Calibri"/>
        <family val="2"/>
        <scheme val="minor"/>
      </rPr>
      <t xml:space="preserve">Presentación de Danza: </t>
    </r>
    <r>
      <rPr>
        <sz val="12"/>
        <rFont val="Calibri"/>
        <family val="2"/>
        <scheme val="minor"/>
      </rPr>
      <t xml:space="preserve">Coreografías principales ejecutadas por los niños y Jóvenes, destacando sus habilidades y el trabajo en equipo. Integración de movimientos adaptados para asegurar que todos los integrantes participen activamente y se sientan incluidos. </t>
    </r>
    <r>
      <rPr>
        <b/>
        <sz val="12"/>
        <rFont val="Calibri"/>
        <family val="2"/>
        <scheme val="minor"/>
      </rPr>
      <t>Interacción con el Público:</t>
    </r>
    <r>
      <rPr>
        <sz val="12"/>
        <rFont val="Calibri"/>
        <family val="2"/>
        <scheme val="minor"/>
      </rPr>
      <t xml:space="preserve"> Breve segmento donde los niños y jóvenes pueden interactuar con el público.  </t>
    </r>
    <r>
      <rPr>
        <b/>
        <sz val="12"/>
        <rFont val="Calibri"/>
        <family val="2"/>
        <scheme val="minor"/>
      </rPr>
      <t>Transporte:</t>
    </r>
    <r>
      <rPr>
        <sz val="12"/>
        <rFont val="Calibri"/>
        <family val="2"/>
        <scheme val="minor"/>
      </rPr>
      <t xml:space="preserve"> Organización del transporte para los integrantes, sus atuendos y los instrumentos necesarios desde su lugar de origen hasta el evento y retorno. </t>
    </r>
  </si>
  <si>
    <t>ITEM V. PRODUCCIÓN TÉCNICA PARA EVENTOS MASIVOS</t>
  </si>
  <si>
    <t>SUBTOTAL ITEM V. PRODUCCIÓN TÉCNICA PARA EVENTOS MASIVOS</t>
  </si>
  <si>
    <t>IVA 19%</t>
  </si>
  <si>
    <t>CONVERSATORIO: Valledupar 475 años de música</t>
  </si>
  <si>
    <t>Profesional con experiencia en presentación de eventos masivos</t>
  </si>
  <si>
    <t>ITEM VII. EVENTO ACADÉMICO (CONVERSATORIO)</t>
  </si>
  <si>
    <t>Presentación Grupo de Musica Tradicional en Gaita  en la Modalidad de Rescate Ancestral de la Cultura Indígena del Corregimiento El Mojao.  Propósito: Promover y preservar las tradiciones ancestrales de la cultura indígena del corregimiento El Mojao a través de la Música Tradicional. Composición del Grupo: Integrantes: Grupo compuesto por 4 músicos tradicionales con un vasto conocimiento de la cultura indígena local. Repertorio:  El grupo interpreta una variedad de temas ancestrales que reflejan la herencia cultural y espiritual de la comunidad indígena</t>
  </si>
  <si>
    <t xml:space="preserve">SUBTOTAL ITEM VII. EVENTO ACADÉMICO CONVERSATORIO </t>
  </si>
  <si>
    <t>PRESENTADOR EVENTO VALLEDUPAR 475 AÑOS DE HISTORIA  (DOS  JORNADAS)</t>
  </si>
  <si>
    <t>Hidratación</t>
  </si>
  <si>
    <t>Refrigerios</t>
  </si>
  <si>
    <t>Refrigerio Express:
Pastel de Pollo, Carne o Hawaiano de 80gr en hojaldre
Fruta de cosecha
Jugo en caja 200ml
Incluye servicio de Meseros y Transporte</t>
  </si>
  <si>
    <t>Apoyo audiovisual para la grabación, edición y construcción de las imágenes y contenidos en el marco del aniversario 475 del Municipio de Valledupar</t>
  </si>
  <si>
    <t>Cant/No. Días</t>
  </si>
  <si>
    <t>Sandwiches Gourmet de pollo, queso y verduras: Pan: 80 gramos, Pollo: 60 gramos, , Queso: 20 gramos, 
Verduras: 40 gramos (mezcla de lechuga, tomate y otros vegetales), Salsas: 10 gramos
Total por sandwich: 210 gramos</t>
  </si>
  <si>
    <r>
      <t xml:space="preserve">Flores Principales: Rosas rojas y blancas
Hojas y Rellenos: Eucalipto y gypsophila
</t>
    </r>
    <r>
      <rPr>
        <b/>
        <sz val="12"/>
        <rFont val="Calibri"/>
        <family val="2"/>
        <scheme val="minor"/>
      </rPr>
      <t>Total General de Flores Utilizadas :</t>
    </r>
    <r>
      <rPr>
        <sz val="12"/>
        <rFont val="Calibri"/>
        <family val="2"/>
        <scheme val="minor"/>
      </rPr>
      <t xml:space="preserve">
Rosas Rojas: 200 unidades                   $ 1.500.000
Rosas Blancas: 200unidades                $ 1.500.000
Gypsophila: 80 ramas                            $    200.000
Eucalipto: 80 ramas,                              $    200.000
 incluye servicio de decoración           $    600.000</t>
    </r>
  </si>
  <si>
    <t>servicio de fotógrafos y audiovisualistas para cubrimiento de los distintos escenarios en el marco del evento Valledupar, 475 años de Música, abarcando una cobertura completa y profesional, capturando y documentando todos los momentos significativos con alta calidad para conservar recuerdos visuales y audiovisuales de este importante acontecimiento.</t>
  </si>
  <si>
    <t>Servicio Cobertura Fotográfica</t>
  </si>
  <si>
    <t>Servicio Cobertura Audiovisual</t>
  </si>
  <si>
    <t>SUBTOTAL ITEM VIII. PUBLICIDAD, CUBRIMIENTO &amp; DIFUSIÓN</t>
  </si>
  <si>
    <t>VALOR TOTAL PROYECTO VALLEDUPAR 475 AÑOS DE MÚSICA</t>
  </si>
  <si>
    <r>
      <rPr>
        <b/>
        <sz val="16"/>
        <rFont val="Calibri"/>
        <family val="2"/>
        <scheme val="minor"/>
      </rPr>
      <t>Objetivo:</t>
    </r>
    <r>
      <rPr>
        <sz val="16"/>
        <rFont val="Calibri"/>
        <family val="2"/>
        <scheme val="minor"/>
      </rPr>
      <t xml:space="preserve"> Promover la identidad y la cohesión social de la comunidad de Valledupar a través de actividades Académicas, Deportivas, Religiosas y Culturales fomentando la valorización de su patrimonio histórico y cultural. </t>
    </r>
  </si>
  <si>
    <t>Grabación, Edición y Construcción de las imágenes y contenidos 
Imagen Promocional 475 años            $ 5.000.000
Videos contenido conversatorio         $ 5.000.000</t>
  </si>
  <si>
    <t>Diseño e Impresión de Boletería y Tarjetas de Invitación  para evento 5 de Enero Valledupar 475 años de Música Parque de la Leyenda Vallenata</t>
  </si>
  <si>
    <t>SUBTOTAL ITEM III.I  PRESENTACIÓN MÚSICA TRADICIONAL EL MOJAO</t>
  </si>
  <si>
    <t xml:space="preserve">SUBTOTAL ITEM III.3 PRESENTACIÓN NIÑOS &amp; JÓVENES DOWN </t>
  </si>
  <si>
    <r>
      <rPr>
        <b/>
        <sz val="12"/>
        <rFont val="Calibri"/>
        <family val="2"/>
        <scheme val="minor"/>
      </rPr>
      <t>Refrigerio para Niños y Adultos:</t>
    </r>
    <r>
      <rPr>
        <sz val="12"/>
        <rFont val="Calibri"/>
        <family val="2"/>
        <scheme val="minor"/>
      </rPr>
      <t xml:space="preserve"> Snack Saludable: 1 barra de cereal o mix de frutos secos (50g). Frutas: 1 porción de frutas frescas (150g). Bebida: Agua o jugo natural (250ml).</t>
    </r>
  </si>
  <si>
    <r>
      <rPr>
        <b/>
        <sz val="12"/>
        <rFont val="Calibri"/>
        <family val="2"/>
        <scheme val="minor"/>
      </rPr>
      <t>Presentación niños integrantes del Semillero Escuela Leonardo Gómez</t>
    </r>
    <r>
      <rPr>
        <sz val="12"/>
        <rFont val="Calibri"/>
        <family val="2"/>
        <scheme val="minor"/>
      </rPr>
      <t xml:space="preserve">
</t>
    </r>
    <r>
      <rPr>
        <b/>
        <sz val="12"/>
        <rFont val="Calibri"/>
        <family val="2"/>
        <scheme val="minor"/>
      </rPr>
      <t>Modalidad:</t>
    </r>
    <r>
      <rPr>
        <sz val="12"/>
        <rFont val="Calibri"/>
        <family val="2"/>
        <scheme val="minor"/>
      </rPr>
      <t xml:space="preserve"> Fomento de la Cultura Musical Vallenata en los Niños del Semillero de Música Vallenata 
</t>
    </r>
    <r>
      <rPr>
        <b/>
        <sz val="12"/>
        <rFont val="Calibri"/>
        <family val="2"/>
        <scheme val="minor"/>
      </rPr>
      <t>Propósito</t>
    </r>
    <r>
      <rPr>
        <sz val="12"/>
        <rFont val="Calibri"/>
        <family val="2"/>
        <scheme val="minor"/>
      </rPr>
      <t xml:space="preserve">: Promover y preservar las tradiciones musicales vallenatas a través de los niños del semillero de música vallenata de la Escuela Leonardo Gómez, fomentando el amor por la cultura y la música tradicional desde una edad temprana.
</t>
    </r>
    <r>
      <rPr>
        <b/>
        <sz val="12"/>
        <rFont val="Calibri"/>
        <family val="2"/>
        <scheme val="minor"/>
      </rPr>
      <t>Composición del Grupo:</t>
    </r>
    <r>
      <rPr>
        <sz val="12"/>
        <rFont val="Calibri"/>
        <family val="2"/>
        <scheme val="minor"/>
      </rPr>
      <t xml:space="preserve"> Integrado por 10 niños talentosos del semillero de música vallenata, con habilidades en canto, baile y ejecución de instrumentos musicales
</t>
    </r>
    <r>
      <rPr>
        <b/>
        <sz val="12"/>
        <rFont val="Calibri"/>
        <family val="2"/>
        <scheme val="minor"/>
      </rPr>
      <t>Repertorio:</t>
    </r>
    <r>
      <rPr>
        <sz val="12"/>
        <rFont val="Calibri"/>
        <family val="2"/>
        <scheme val="minor"/>
      </rPr>
      <t xml:space="preserve"> El grupo interpretará una variedad de temas vallenatos tradicionales, reflejando la herencia cultural y musical de la región. 
</t>
    </r>
    <r>
      <rPr>
        <b/>
        <sz val="12"/>
        <rFont val="Calibri"/>
        <family val="2"/>
        <scheme val="minor"/>
      </rPr>
      <t>Vestimenta:</t>
    </r>
    <r>
      <rPr>
        <sz val="12"/>
        <rFont val="Calibri"/>
        <family val="2"/>
        <scheme val="minor"/>
      </rPr>
      <t xml:space="preserve"> Atuendos tradicionales hechos a mano, representando los símbolos y colores característicos de la cultura vallenata.
</t>
    </r>
    <r>
      <rPr>
        <b/>
        <sz val="12"/>
        <rFont val="Calibri"/>
        <family val="2"/>
        <scheme val="minor"/>
      </rPr>
      <t>Actuación:</t>
    </r>
    <r>
      <rPr>
        <sz val="12"/>
        <rFont val="Calibri"/>
        <family val="2"/>
        <scheme val="minor"/>
      </rPr>
      <t xml:space="preserve"> Presentaciones de canto, baile y ejecución de instrumentos, destacando las tradiciones culturales de Valledupar.
</t>
    </r>
    <r>
      <rPr>
        <b/>
        <sz val="12"/>
        <rFont val="Calibri"/>
        <family val="2"/>
        <scheme val="minor"/>
      </rPr>
      <t>Duración</t>
    </r>
    <r>
      <rPr>
        <sz val="12"/>
        <rFont val="Calibri"/>
        <family val="2"/>
        <scheme val="minor"/>
      </rPr>
      <t xml:space="preserve">: Aproximadamente 30 a 45 minutos.
</t>
    </r>
    <r>
      <rPr>
        <b/>
        <sz val="12"/>
        <rFont val="Calibri"/>
        <family val="2"/>
        <scheme val="minor"/>
      </rPr>
      <t>Puesta en Escena:</t>
    </r>
    <r>
      <rPr>
        <sz val="12"/>
        <rFont val="Calibri"/>
        <family val="2"/>
        <scheme val="minor"/>
      </rPr>
      <t xml:space="preserve"> Actuación de temas vallenatos tradicionales que representan la rica tradición musical y cultural de Valledupar, con un enfoque en la autenticidad y la fidelidad cultural.</t>
    </r>
  </si>
  <si>
    <t>SUBTOTAL ITEM III.2 PRESENTACIÓN SEMILLERO ESCUELA LEONARDO GÓMEZ</t>
  </si>
  <si>
    <t>ITEM III. DETALLE/ACTIVIDAD (PRESENTACIONES GRUPOS DE DANZA) III.3 NIÑOS DOWN</t>
  </si>
  <si>
    <r>
      <rPr>
        <b/>
        <sz val="12"/>
        <rFont val="Calibri"/>
        <family val="2"/>
        <scheme val="minor"/>
      </rPr>
      <t>Presentación de la Banda Municipal en el conversatorio 475 Años de Música de Valledupar</t>
    </r>
    <r>
      <rPr>
        <sz val="12"/>
        <rFont val="Calibri"/>
        <family val="2"/>
        <scheme val="minor"/>
      </rPr>
      <t xml:space="preserve">
Propósito: Destinada a resaltar la riqueza cultural y musical de Valledupar a través de la participación de la banda municipal, que contribuirá significativamente al evento con su talento y repertorio, ambientando el conversatorio
Composición de la Banda: Integrantes: Banda Municipal compuesta por 25 músicos profesionales. 
Repertorio: Interpretaciones de piezas clásicas y contemporáneas del folclore vallenato y otros géneros, destacando la diversidad musical de la región. Impacto Cultural: La banda tiene un papel fundamental en la preservación y promoción de la música local, contribuyendo al patrimonio cultural de Valledupar. Espectáculo: Duración: Aproximadamente 1 hora y 30 minutos. Puesta en Escena: Un espectáculo dinámico que incluye arreglos musicales y efectos especiales para resaltar cada interpretación. Contribución Artística: La participación de la banda municipal en este evento es clave para el realce de las tradiciones culturales y la celebración del aniversario de la ciudad. Aspectos Organizativos: Logística y Recursos: La organización del evento incluye la coordinación logística para asegurar la participación de todos los músicos, así como la gestión de recursos necesarios para la presentación. Apoyo Institucional: Colaboración con la oficina de cultura para garantizar el éxito del evento y la participación de los músicos</t>
    </r>
  </si>
  <si>
    <r>
      <rPr>
        <b/>
        <sz val="12"/>
        <rFont val="Calibri"/>
        <family val="2"/>
        <scheme val="minor"/>
      </rPr>
      <t>Participación de Juglares del Vallenato</t>
    </r>
    <r>
      <rPr>
        <sz val="12"/>
        <rFont val="Calibri"/>
        <family val="2"/>
        <scheme val="minor"/>
      </rPr>
      <t xml:space="preserve"> en el Marco del Conversatorio: Valledupar 475 Años de Música.  
Agrupación emblemática del vallenato, reconocida por su autenticidad y su dedicación a la preservación de las tradiciones musicales de Valledupar, Representiva por su aporte en la promoción del vallenato clásico y por ser uno de los referentes en escenarios tanto nacionales como internacionales. Características Técnicas:</t>
    </r>
    <r>
      <rPr>
        <u/>
        <sz val="12"/>
        <rFont val="Calibri"/>
        <family val="2"/>
        <scheme val="minor"/>
      </rPr>
      <t xml:space="preserve"> Instrumentación: </t>
    </r>
    <r>
      <rPr>
        <b/>
        <sz val="12"/>
        <rFont val="Calibri"/>
        <family val="2"/>
        <scheme val="minor"/>
      </rPr>
      <t xml:space="preserve">Acordeón : </t>
    </r>
    <r>
      <rPr>
        <sz val="12"/>
        <rFont val="Calibri"/>
        <family val="2"/>
        <scheme val="minor"/>
      </rPr>
      <t xml:space="preserve">Instrumento principal, interpretado por un Rey de Reyes del Acordeón, garantizando una ejecución magistral y llena de virtuosismo. </t>
    </r>
    <r>
      <rPr>
        <b/>
        <sz val="12"/>
        <rFont val="Calibri"/>
        <family val="2"/>
        <scheme val="minor"/>
      </rPr>
      <t>Caja Vallenata:</t>
    </r>
    <r>
      <rPr>
        <sz val="12"/>
        <rFont val="Calibri"/>
        <family val="2"/>
        <scheme val="minor"/>
      </rPr>
      <t>*Instrumento base del acompañamiento rítmico y *</t>
    </r>
    <r>
      <rPr>
        <b/>
        <sz val="12"/>
        <rFont val="Calibri"/>
        <family val="2"/>
        <scheme val="minor"/>
      </rPr>
      <t>Guacharaca:</t>
    </r>
    <r>
      <rPr>
        <sz val="12"/>
        <rFont val="Calibri"/>
        <family val="2"/>
        <scheme val="minor"/>
      </rPr>
      <t xml:space="preserve"> como toque distintivo y complemento de la percusión.  Repertorio : Vallenato Clásico: Canciones de los géneros tradicionales del vallenato: puya, merengue, paseo y son.
</t>
    </r>
    <r>
      <rPr>
        <b/>
        <sz val="12"/>
        <rFont val="Calibri"/>
        <family val="2"/>
        <scheme val="minor"/>
      </rPr>
      <t xml:space="preserve">Composiciones Propias: </t>
    </r>
    <r>
      <rPr>
        <sz val="12"/>
        <rFont val="Calibri"/>
        <family val="2"/>
        <scheme val="minor"/>
      </rPr>
      <t xml:space="preserve">Incluye canciones inéditas creadas por un Rey de Reyes de Canción Inédita, asegurando una mezcla de tradición y originalidad. </t>
    </r>
    <r>
      <rPr>
        <b/>
        <sz val="12"/>
        <rFont val="Calibri"/>
        <family val="2"/>
        <scheme val="minor"/>
      </rPr>
      <t>Estilo Interpretativo:</t>
    </r>
    <r>
      <rPr>
        <sz val="12"/>
        <rFont val="Calibri"/>
        <family val="2"/>
        <scheme val="minor"/>
      </rPr>
      <t xml:space="preserve"> con capacidad de improvisación en vivo e interacción con el público, mostrando su destreza y profundo conocimiento del género. </t>
    </r>
    <r>
      <rPr>
        <b/>
        <sz val="12"/>
        <rFont val="Calibri"/>
        <family val="2"/>
        <scheme val="minor"/>
      </rPr>
      <t xml:space="preserve">Vocalización: </t>
    </r>
    <r>
      <rPr>
        <sz val="12"/>
        <rFont val="Calibri"/>
        <family val="2"/>
        <scheme val="minor"/>
      </rPr>
      <t xml:space="preserve">Voz principal destacada apoyada por coros armonizados, </t>
    </r>
    <r>
      <rPr>
        <b/>
        <sz val="12"/>
        <rFont val="Calibri"/>
        <family val="2"/>
        <scheme val="minor"/>
      </rPr>
      <t>Connotación de la Presentación:</t>
    </r>
    <r>
      <rPr>
        <sz val="12"/>
        <rFont val="Calibri"/>
        <family val="2"/>
        <scheme val="minor"/>
      </rPr>
      <t xml:space="preserve"> Los integrantes, junto con el Rey de Reyes del Acordeón y el Rey de Reyes de Canción Inédita. </t>
    </r>
  </si>
  <si>
    <r>
      <rPr>
        <b/>
        <sz val="12"/>
        <rFont val="Calibri"/>
        <family val="2"/>
        <scheme val="minor"/>
      </rPr>
      <t>Presentación Grupo de Musica y Danza Tradicional en Gaita  en la Modalidad de Rescate Ancestral de la Cultura Indígena del Corregimiento El Mojao.</t>
    </r>
    <r>
      <rPr>
        <sz val="12"/>
        <rFont val="Calibri"/>
        <family val="2"/>
        <scheme val="minor"/>
      </rPr>
      <t xml:space="preserve">  Propósito: Promover y preservar las tradiciones ancestrales de la cultura indígena del corregimiento El Mojao a través de la Música Tradicional. Composición del Grupo: Integrantes: Grupo compuesto por 4 músicos tradicionales con un vasto conocimiento de la cultura indígena local. Repertorio:  El grupo interpreta una variedad de temas ancestrales que reflejan la herencia cultural y espiritual de la comunidad indígena. </t>
    </r>
    <r>
      <rPr>
        <b/>
        <sz val="12"/>
        <rFont val="Calibri"/>
        <family val="2"/>
        <scheme val="minor"/>
      </rPr>
      <t>Vestimenta</t>
    </r>
    <r>
      <rPr>
        <sz val="12"/>
        <rFont val="Calibri"/>
        <family val="2"/>
        <scheme val="minor"/>
      </rPr>
      <t xml:space="preserve">: </t>
    </r>
    <r>
      <rPr>
        <u/>
        <sz val="12"/>
        <rFont val="Calibri"/>
        <family val="2"/>
        <scheme val="minor"/>
      </rPr>
      <t>Atuendos tradicionales</t>
    </r>
    <r>
      <rPr>
        <sz val="12"/>
        <rFont val="Calibri"/>
        <family val="2"/>
        <scheme val="minor"/>
      </rPr>
      <t xml:space="preserve"> hechos a mano, representando los símbolos y colores característicos de la cultura indígena del corregimiento. </t>
    </r>
    <r>
      <rPr>
        <b/>
        <sz val="12"/>
        <rFont val="Calibri"/>
        <family val="2"/>
        <scheme val="minor"/>
      </rPr>
      <t>Música:</t>
    </r>
    <r>
      <rPr>
        <sz val="12"/>
        <rFont val="Calibri"/>
        <family val="2"/>
        <scheme val="minor"/>
      </rPr>
      <t xml:space="preserve"> ejecución de instrumentos autóctonos como tambores, Carrizo, flautas y maracas. </t>
    </r>
    <r>
      <rPr>
        <b/>
        <sz val="12"/>
        <rFont val="Calibri"/>
        <family val="2"/>
        <scheme val="minor"/>
      </rPr>
      <t>Espectáculo:</t>
    </r>
    <r>
      <rPr>
        <sz val="12"/>
        <rFont val="Calibri"/>
        <family val="2"/>
        <scheme val="minor"/>
      </rPr>
      <t xml:space="preserve"> Duración: Aproximadamente 30 a 45 minutos. </t>
    </r>
    <r>
      <rPr>
        <b/>
        <sz val="12"/>
        <rFont val="Calibri"/>
        <family val="2"/>
        <scheme val="minor"/>
      </rPr>
      <t>Puesta en Escena</t>
    </r>
    <r>
      <rPr>
        <sz val="12"/>
        <rFont val="Calibri"/>
        <family val="2"/>
        <scheme val="minor"/>
      </rPr>
      <t xml:space="preserve">: Ejecución de temas que representan historias, mitos y rituales ancestrales, con un enfoque en la autenticidad y la fidelidad cultural. </t>
    </r>
    <r>
      <rPr>
        <b/>
        <sz val="12"/>
        <rFont val="Calibri"/>
        <family val="2"/>
        <scheme val="minor"/>
      </rPr>
      <t>Narrativa:</t>
    </r>
    <r>
      <rPr>
        <sz val="12"/>
        <rFont val="Calibri"/>
        <family val="2"/>
        <scheme val="minor"/>
      </rPr>
      <t xml:space="preserve"> se realizará una breve explicación del  significado de los instrumentos y su contexto dentro de la cultura indígena, proporcionando un entendimiento más profundo al público.</t>
    </r>
    <r>
      <rPr>
        <b/>
        <sz val="12"/>
        <rFont val="Calibri"/>
        <family val="2"/>
        <scheme val="minor"/>
      </rPr>
      <t xml:space="preserve"> Logística y Recursos</t>
    </r>
    <r>
      <rPr>
        <sz val="12"/>
        <rFont val="Calibri"/>
        <family val="2"/>
        <scheme val="minor"/>
      </rPr>
      <t>: Transporte: Gestión de transporte para los participantes y sus atuendos desde el corregimiento El Mojao hasta el lugar del evento y retorno.</t>
    </r>
  </si>
  <si>
    <t>ITEM II. IMPORTE DERECHOS DE AUTOR  (SAYCO)</t>
  </si>
  <si>
    <t>SUBTOTAL ITEM II. IMPORTE DERECHOS DE AUTOR  (SAYCO)</t>
  </si>
  <si>
    <t>ITEM III : DETALLE/ACTIVIDAD ( MÚSICA &amp; DANZA TRADICIONAL) I. EL MOJAO</t>
  </si>
  <si>
    <t>ITEM III : DETALLE/ACTIVIDAD ( MÚSICA TRADICIONAL) II. SEMILLERO E/LG</t>
  </si>
  <si>
    <t>ITEM III.4 DETALLE/ACTIVIDAD (PRESENTACIONES GRUPOS DE DANZA)  CATEGORÍAS (3)</t>
  </si>
  <si>
    <t>SUBTOTAL ITEM III.4 PRESENTACIÓN GRUPOS DE DANZA</t>
  </si>
  <si>
    <t>ITEM IV : DETALLE/ACTIVIDAD ENCUENTRO DE REYES VALLENATOS</t>
  </si>
  <si>
    <t>SUBTOTAL ITEM IV ENCUENTRO DE REYES VALLENATOS</t>
  </si>
  <si>
    <t>Servicio de Catering por evento (3) Incluye: servicio de meseros con excelente presentación personal, Estación de Brunch/Drunch:
Servicio: 4 horas,  menú elegido, menaje de servicio (estándar), mobiliario de las estaciones, cristalería, operador de la estación, servicio tipo buffet, aproximadamente 500 personas
Lugar: Salón Colonial de la Iglesia La Inmaculada Concepción de Valledupar
Actividad: Agape en celebración del aniversario 475 años de música
Incluye: 2 opciones de bebida tipo coctel de frutas
Sandwiches de pollo, queso y verduras
Tabla de quesos
Estación de frutas</t>
  </si>
  <si>
    <t>ITEM VI. LOGÍSTICA</t>
  </si>
  <si>
    <t>SUBTOTAL ITEM VI. LOGÍSTICA</t>
  </si>
  <si>
    <t>DESCRIPCIÓN/ACTIVIDAD (Música)</t>
  </si>
  <si>
    <t>UM</t>
  </si>
  <si>
    <t>Agrupación</t>
  </si>
  <si>
    <t>Impuesto</t>
  </si>
  <si>
    <t>Servicio</t>
  </si>
  <si>
    <t>Ración</t>
  </si>
  <si>
    <r>
      <rPr>
        <b/>
        <sz val="12"/>
        <rFont val="Calibri"/>
        <family val="2"/>
        <scheme val="minor"/>
      </rPr>
      <t>Hidratacion:</t>
    </r>
    <r>
      <rPr>
        <sz val="12"/>
        <rFont val="Calibri"/>
        <family val="2"/>
        <scheme val="minor"/>
      </rPr>
      <t xml:space="preserve"> Botella de agua 300 ml para participantes</t>
    </r>
  </si>
  <si>
    <t>Botella</t>
  </si>
  <si>
    <r>
      <rPr>
        <b/>
        <sz val="12"/>
        <rFont val="Calibri"/>
        <family val="2"/>
        <scheme val="minor"/>
      </rPr>
      <t>Almuerzo para Adultos</t>
    </r>
    <r>
      <rPr>
        <sz val="12"/>
        <rFont val="Calibri"/>
        <family val="2"/>
        <scheme val="minor"/>
      </rPr>
      <t xml:space="preserve"> (Instructores, Coordinadores y Músicos)</t>
    </r>
    <r>
      <rPr>
        <b/>
        <sz val="12"/>
        <rFont val="Calibri"/>
        <family val="2"/>
        <scheme val="minor"/>
      </rPr>
      <t xml:space="preserve">, </t>
    </r>
    <r>
      <rPr>
        <sz val="12"/>
        <rFont val="Calibri"/>
        <family val="2"/>
        <scheme val="minor"/>
      </rPr>
      <t>Proteína: 150g de pechuga de pollo a la plancha, carne magra o pescado. Carbohidratos: 200g de arroz blanco, Vegetales: 150g de ensalada de verduras frescas. Frutas: 1 fruta (naranja o pera), Bebida: Jugo natural de frutas (300ml).</t>
    </r>
  </si>
  <si>
    <t xml:space="preserve">
Estimación de pago por concepto de impuesto por derechos de autor para la utilización de obras protegidas.
</t>
  </si>
  <si>
    <r>
      <t>Alquiler de Vehículo Climatizado</t>
    </r>
    <r>
      <rPr>
        <sz val="12"/>
        <rFont val="Calibri"/>
        <family val="2"/>
        <scheme val="minor"/>
      </rPr>
      <t xml:space="preserve"> con capacidad para 8 personas.  Cubre 2</t>
    </r>
    <r>
      <rPr>
        <b/>
        <sz val="12"/>
        <rFont val="Calibri"/>
        <family val="2"/>
        <scheme val="minor"/>
      </rPr>
      <t xml:space="preserve"> </t>
    </r>
    <r>
      <rPr>
        <sz val="12"/>
        <rFont val="Calibri"/>
        <family val="2"/>
        <scheme val="minor"/>
      </rPr>
      <t>trayectos: El Mojao-Valledupar/Valledupar-El Mojao.</t>
    </r>
  </si>
  <si>
    <r>
      <t>Alquiler de Buseta</t>
    </r>
    <r>
      <rPr>
        <sz val="12"/>
        <rFont val="Calibri"/>
        <family val="2"/>
        <scheme val="minor"/>
      </rPr>
      <t xml:space="preserve"> Climatizada con capacidad para 15 personas al interior de la ciudad. Cubre 2</t>
    </r>
    <r>
      <rPr>
        <b/>
        <sz val="12"/>
        <rFont val="Calibri"/>
        <family val="2"/>
        <scheme val="minor"/>
      </rPr>
      <t xml:space="preserve"> </t>
    </r>
    <r>
      <rPr>
        <sz val="12"/>
        <rFont val="Calibri"/>
        <family val="2"/>
        <scheme val="minor"/>
      </rPr>
      <t>trayectos: Arribo Parque de la Leyenda y regreso Ruta con cubrimiento de 3 puntos estyratégicos</t>
    </r>
  </si>
  <si>
    <r>
      <rPr>
        <b/>
        <sz val="12"/>
        <rFont val="Calibri"/>
        <family val="2"/>
        <scheme val="minor"/>
      </rPr>
      <t>Hidratacion:</t>
    </r>
    <r>
      <rPr>
        <sz val="12"/>
        <rFont val="Calibri"/>
        <family val="2"/>
        <scheme val="minor"/>
      </rPr>
      <t xml:space="preserve"> Botella de agua 300 ml  para participantes</t>
    </r>
  </si>
  <si>
    <r>
      <t>Alquiler de Buseta Climatizada</t>
    </r>
    <r>
      <rPr>
        <sz val="12"/>
        <rFont val="Calibri"/>
        <family val="2"/>
        <scheme val="minor"/>
      </rPr>
      <t xml:space="preserve"> con capacidad para 30 personas.  Transporte para los niños, Jóvenes, instructores, coordinadores y cuidadores desde un punto de origen hasta el evento y retorno.</t>
    </r>
  </si>
  <si>
    <r>
      <rPr>
        <b/>
        <sz val="12"/>
        <rFont val="Calibri"/>
        <family val="2"/>
        <scheme val="minor"/>
      </rPr>
      <t>Hidratacion:</t>
    </r>
    <r>
      <rPr>
        <sz val="12"/>
        <rFont val="Calibri"/>
        <family val="2"/>
        <scheme val="minor"/>
      </rPr>
      <t xml:space="preserve"> Botella de agua 300 ml para Participantes</t>
    </r>
  </si>
  <si>
    <t>Porción</t>
  </si>
  <si>
    <t>Participación</t>
  </si>
  <si>
    <r>
      <rPr>
        <b/>
        <sz val="12"/>
        <rFont val="Calibri"/>
        <family val="2"/>
        <scheme val="minor"/>
      </rPr>
      <t xml:space="preserve">Refrigerios </t>
    </r>
    <r>
      <rPr>
        <sz val="12"/>
        <rFont val="Calibri"/>
        <family val="2"/>
        <scheme val="minor"/>
      </rPr>
      <t xml:space="preserve"> Snack Saludable: 1 barra de cereal o mix de frutos secos (50g). Frutas: 1 porción de frutas frescas (150g). Bebida: Agua o jugo natural (250ml).</t>
    </r>
  </si>
  <si>
    <t>Trayecto</t>
  </si>
  <si>
    <r>
      <t>Alquiler de Buseta Climatizada</t>
    </r>
    <r>
      <rPr>
        <sz val="12"/>
        <rFont val="Calibri"/>
        <family val="2"/>
        <scheme val="minor"/>
      </rPr>
      <t xml:space="preserve"> con capacidad para 30 personas.  Transporte para los participantes, instructores, coordinadores y cuidadores desde un punto de origen hasta el evento y retorno.</t>
    </r>
  </si>
  <si>
    <t>Presentación</t>
  </si>
  <si>
    <t>Botella de agua 300 ml para asistentes y Participantes</t>
  </si>
  <si>
    <r>
      <rPr>
        <b/>
        <sz val="12"/>
        <rFont val="Calibri"/>
        <family val="2"/>
        <scheme val="minor"/>
      </rPr>
      <t>Diseño e Impresión de boletas en diversas categorías</t>
    </r>
    <r>
      <rPr>
        <sz val="12"/>
        <rFont val="Calibri"/>
        <family val="2"/>
        <scheme val="minor"/>
      </rPr>
      <t xml:space="preserve"> para el evento, garantizando la calidad y seguridad del material. Categorías (VIP, Platino, General) incluye los detalles sobre los códigos de barras y otras características de seguridad para cada categoría</t>
    </r>
  </si>
  <si>
    <r>
      <rPr>
        <b/>
        <sz val="12"/>
        <rFont val="Calibri"/>
        <family val="2"/>
        <scheme val="minor"/>
      </rPr>
      <t>Diseño e Impresión de invitaciones elegantes y personalizadas</t>
    </r>
    <r>
      <rPr>
        <sz val="12"/>
        <rFont val="Calibri"/>
        <family val="2"/>
        <scheme val="minor"/>
      </rPr>
      <t xml:space="preserve"> para el evento de la Celebración Eucarística, Tedeum y el Encuentro de Juglares y Reyes Vallenatos. </t>
    </r>
    <r>
      <rPr>
        <b/>
        <sz val="12"/>
        <rFont val="Calibri"/>
        <family val="2"/>
        <scheme val="minor"/>
      </rPr>
      <t>Características:</t>
    </r>
    <r>
      <rPr>
        <sz val="12"/>
        <rFont val="Calibri"/>
        <family val="2"/>
        <scheme val="minor"/>
      </rPr>
      <t xml:space="preserve"> Diseño: Diseño elegante y conmemorativo, acorde al evento.
Calidad de Papel: Papel de alta calidad (al menos 250 g/m²).
Dimensiones: 5 x 7 pulgadas (aproximadamente 12.7 x 17.8 cm).
Color: full color.</t>
    </r>
  </si>
  <si>
    <t>Invitaciones</t>
  </si>
  <si>
    <r>
      <rPr>
        <b/>
        <sz val="12"/>
        <rFont val="Calibri"/>
        <family val="2"/>
        <scheme val="minor"/>
      </rPr>
      <t xml:space="preserve">Promoción del evento cultural  </t>
    </r>
    <r>
      <rPr>
        <sz val="12"/>
        <rFont val="Calibri"/>
        <family val="2"/>
        <scheme val="minor"/>
      </rPr>
      <t xml:space="preserve">a través de cuñas radiales en </t>
    </r>
    <r>
      <rPr>
        <b/>
        <sz val="12"/>
        <rFont val="Calibri"/>
        <family val="2"/>
        <scheme val="minor"/>
      </rPr>
      <t>Olímpica Stereo</t>
    </r>
    <r>
      <rPr>
        <sz val="12"/>
        <rFont val="Calibri"/>
        <family val="2"/>
        <scheme val="minor"/>
      </rPr>
      <t>, una de las emisoras más populares en Colombia, conocida por su variada programación musical y alta audiencia. Incluye: 20 cuñas con una frecuencia diaria de 5</t>
    </r>
  </si>
  <si>
    <r>
      <rPr>
        <b/>
        <sz val="12"/>
        <rFont val="Calibri"/>
        <family val="2"/>
        <scheme val="minor"/>
      </rPr>
      <t xml:space="preserve">Promoción del evento cultural  </t>
    </r>
    <r>
      <rPr>
        <sz val="12"/>
        <rFont val="Calibri"/>
        <family val="2"/>
        <scheme val="minor"/>
      </rPr>
      <t xml:space="preserve">a través de cuñas radiales en </t>
    </r>
    <r>
      <rPr>
        <b/>
        <sz val="12"/>
        <rFont val="Calibri"/>
        <family val="2"/>
        <scheme val="minor"/>
      </rPr>
      <t>Cacica Stereo</t>
    </r>
    <r>
      <rPr>
        <sz val="12"/>
        <rFont val="Calibri"/>
        <family val="2"/>
        <scheme val="minor"/>
      </rPr>
      <t>, emisora popular, conocida por su variada programación musical y alta audiencia. Incluye: 10 cuñas con una frecuencia diaria de 5</t>
    </r>
  </si>
  <si>
    <t>Campaña</t>
  </si>
  <si>
    <r>
      <rPr>
        <b/>
        <sz val="12"/>
        <rFont val="Calibri"/>
        <family val="2"/>
        <scheme val="minor"/>
      </rPr>
      <t xml:space="preserve">Promoción del evento cultural  </t>
    </r>
    <r>
      <rPr>
        <sz val="12"/>
        <rFont val="Calibri"/>
        <family val="2"/>
        <scheme val="minor"/>
      </rPr>
      <t xml:space="preserve">a través de cuñas radiales en </t>
    </r>
    <r>
      <rPr>
        <b/>
        <sz val="12"/>
        <rFont val="Calibri"/>
        <family val="2"/>
        <scheme val="minor"/>
      </rPr>
      <t>Radio Guatapurí</t>
    </r>
    <r>
      <rPr>
        <sz val="12"/>
        <rFont val="Calibri"/>
        <family val="2"/>
        <scheme val="minor"/>
      </rPr>
      <t>, una de las emisoras más populares en Colombia, conocida por su variada programación musical y noticiosa; simismo, por su alta audiencia. Incluye: 10 cuñas con una frecuencia diaria de5</t>
    </r>
  </si>
  <si>
    <t>Bebidas tipo cóctel de frutas frescas para el evento, con sabores de piña y maracuyá, servidas en porciones de 250 ml por persona.</t>
  </si>
  <si>
    <t>Bebida</t>
  </si>
  <si>
    <t>Tabla</t>
  </si>
  <si>
    <t>Tabla elegante de quesos y embutidos, ideal para acompañar el evento, que incluye una selección variada y de alta calidad. Incluye: Quesos: Tipo 1: Queso Manchego (150g),
Tipo 2: Queso Brie (150g),  Tipo 3: Queso Gouda (150g).  Embutidos: Jamón de Pavo (150g)
Salami (150g), Peperoni (150g).</t>
  </si>
  <si>
    <t xml:space="preserve">
Una estación decorativa y para consumo de frutas frescas y variadas, ideal para acompañar el evento y proporcionar una opción saludable y deliciosa para los asistentes.
Variedad Frutal Incluida: Mandarina, Manzana Verde, Manzana Roja, Uvas, Pera.
Cantidad Total de Fruta: Aproximadamente 200 porciones por tipo de fruta (ajustado 
</t>
  </si>
  <si>
    <t>Paquete</t>
  </si>
  <si>
    <r>
      <rPr>
        <b/>
        <sz val="14"/>
        <rFont val="Calibri"/>
        <family val="2"/>
        <scheme val="minor"/>
      </rPr>
      <t>Hidratacion:</t>
    </r>
    <r>
      <rPr>
        <sz val="14"/>
        <rFont val="Calibri"/>
        <family val="2"/>
        <scheme val="minor"/>
      </rPr>
      <t xml:space="preserve"> Botella de agua 300 ml para participantes del PMU</t>
    </r>
  </si>
  <si>
    <r>
      <rPr>
        <b/>
        <sz val="12"/>
        <rFont val="Calibri"/>
        <family val="2"/>
        <scheme val="minor"/>
      </rPr>
      <t>Presentación de Agrupación Vallenata</t>
    </r>
    <r>
      <rPr>
        <sz val="12"/>
        <rFont val="Calibri"/>
        <family val="2"/>
        <scheme val="minor"/>
      </rPr>
      <t xml:space="preserve"> de Alta Trayectoria para el evento: </t>
    </r>
    <r>
      <rPr>
        <b/>
        <sz val="12"/>
        <rFont val="Calibri"/>
        <family val="2"/>
        <scheme val="minor"/>
      </rPr>
      <t>PROMOCIÓN CULTURAL EN LA CELEBRACIÓN DEL ANIVERSARIO 475 AÑOS DE VALLEDUPAR</t>
    </r>
    <r>
      <rPr>
        <sz val="12"/>
        <rFont val="Calibri"/>
        <family val="2"/>
        <scheme val="minor"/>
      </rPr>
      <t xml:space="preserve">
</t>
    </r>
    <r>
      <rPr>
        <b/>
        <sz val="12"/>
        <rFont val="Calibri"/>
        <family val="2"/>
        <scheme val="minor"/>
      </rPr>
      <t xml:space="preserve">Composición: </t>
    </r>
    <r>
      <rPr>
        <sz val="12"/>
        <rFont val="Calibri"/>
        <family val="2"/>
        <scheme val="minor"/>
      </rPr>
      <t xml:space="preserve">Integrada por aproximadamente 20 músicos profesionales con reconocimiento en la interpretación del género vallenato y una destacada trayectoria en escenarios nacionales e internacionales. </t>
    </r>
    <r>
      <rPr>
        <b/>
        <sz val="12"/>
        <rFont val="Calibri"/>
        <family val="2"/>
        <scheme val="minor"/>
      </rPr>
      <t xml:space="preserve">Experiencia: </t>
    </r>
    <r>
      <rPr>
        <sz val="12"/>
        <rFont val="Calibri"/>
        <family val="2"/>
        <scheme val="minor"/>
      </rPr>
      <t xml:space="preserve">La agrupación debe contar con experiencia en festivales de música vallenata y eventos masivos. </t>
    </r>
    <r>
      <rPr>
        <b/>
        <sz val="12"/>
        <rFont val="Calibri"/>
        <family val="2"/>
        <scheme val="minor"/>
      </rPr>
      <t xml:space="preserve">Repertorio: </t>
    </r>
    <r>
      <rPr>
        <sz val="12"/>
        <rFont val="Calibri"/>
        <family val="2"/>
        <scheme val="minor"/>
      </rPr>
      <t>Un espectáculo de</t>
    </r>
    <r>
      <rPr>
        <u/>
        <sz val="12"/>
        <rFont val="Calibri"/>
        <family val="2"/>
        <scheme val="minor"/>
      </rPr>
      <t xml:space="preserve"> 45 minutos</t>
    </r>
    <r>
      <rPr>
        <sz val="12"/>
        <rFont val="Calibri"/>
        <family val="2"/>
        <scheme val="minor"/>
      </rPr>
      <t xml:space="preserve"> aproximadamente, que integre las cuatro formas tradicionales del vallenato: Paseo, Merengue, Puya y Son. </t>
    </r>
    <r>
      <rPr>
        <b/>
        <sz val="12"/>
        <rFont val="Calibri"/>
        <family val="2"/>
        <scheme val="minor"/>
      </rPr>
      <t xml:space="preserve">Trayectoria: </t>
    </r>
    <r>
      <rPr>
        <sz val="12"/>
        <rFont val="Calibri"/>
        <family val="2"/>
        <scheme val="minor"/>
      </rPr>
      <t xml:space="preserve">La agrupación debe contar con amplia trayectoria en el género vallenato, respaldada por su participación en festivales reconocidos, como el Festival de la Leyenda Vallenata, y en eventos similares. </t>
    </r>
    <r>
      <rPr>
        <b/>
        <sz val="12"/>
        <rFont val="Calibri"/>
        <family val="2"/>
        <scheme val="minor"/>
      </rPr>
      <t xml:space="preserve">Interpretación: </t>
    </r>
    <r>
      <rPr>
        <sz val="12"/>
        <rFont val="Calibri"/>
        <family val="2"/>
        <scheme val="minor"/>
      </rPr>
      <t xml:space="preserve">Canciones clásicas y modernas del vallenato, con énfasis en obras de autores destacados del folclor vallenato, como un homenaje a la riqueza musical de la región. </t>
    </r>
    <r>
      <rPr>
        <b/>
        <sz val="12"/>
        <rFont val="Calibri"/>
        <family val="2"/>
        <scheme val="minor"/>
      </rPr>
      <t xml:space="preserve">Calidad Musical: </t>
    </r>
    <r>
      <rPr>
        <sz val="12"/>
        <rFont val="Calibri"/>
        <family val="2"/>
        <scheme val="minor"/>
      </rPr>
      <t xml:space="preserve"> Músicos con dominio experto en el manejo de instrumentos tradicionales del vallenato. </t>
    </r>
    <r>
      <rPr>
        <b/>
        <sz val="12"/>
        <rFont val="Calibri"/>
        <family val="2"/>
        <scheme val="minor"/>
      </rPr>
      <t xml:space="preserve">Innovación: </t>
    </r>
    <r>
      <rPr>
        <sz val="12"/>
        <rFont val="Calibri"/>
        <family val="2"/>
        <scheme val="minor"/>
      </rPr>
      <t xml:space="preserve">Capacidad para incorporar elementos innovadores que resalten la presentación sin perder la esencia del género vallenato. </t>
    </r>
    <r>
      <rPr>
        <b/>
        <sz val="12"/>
        <rFont val="Calibri"/>
        <family val="2"/>
        <scheme val="minor"/>
      </rPr>
      <t>Escenografía:</t>
    </r>
    <r>
      <rPr>
        <sz val="12"/>
        <rFont val="Calibri"/>
        <family val="2"/>
        <scheme val="minor"/>
      </rPr>
      <t xml:space="preserve"> Adaptada al contexto del festival, resaltando los elementos culturales propios de Valledupar. </t>
    </r>
    <r>
      <rPr>
        <b/>
        <sz val="12"/>
        <rFont val="Calibri"/>
        <family val="2"/>
        <scheme val="minor"/>
      </rPr>
      <t>Logística y Recursos:</t>
    </r>
    <r>
      <rPr>
        <sz val="12"/>
        <rFont val="Calibri"/>
        <family val="2"/>
        <scheme val="minor"/>
      </rPr>
      <t xml:space="preserve">
Transporte incluido para músicos e instrumentos desde su lugar de origen hasta Valledupar y retorno.</t>
    </r>
  </si>
  <si>
    <r>
      <t xml:space="preserve">Presentación de Agrupación Vallenata de Alta Trayectoria para el evento: </t>
    </r>
    <r>
      <rPr>
        <b/>
        <sz val="12"/>
        <rFont val="Calibri"/>
        <family val="2"/>
        <scheme val="minor"/>
      </rPr>
      <t>PROMOCIÓN CULTURAL EN LA CELEBRACIÓN DEL ANIVERSARIO 475 AÑOS DE VALLEDUPAR</t>
    </r>
    <r>
      <rPr>
        <sz val="12"/>
        <rFont val="Calibri"/>
        <family val="2"/>
        <scheme val="minor"/>
      </rPr>
      <t xml:space="preserve">
</t>
    </r>
    <r>
      <rPr>
        <b/>
        <sz val="12"/>
        <rFont val="Calibri"/>
        <family val="2"/>
        <scheme val="minor"/>
      </rPr>
      <t xml:space="preserve">Composición: </t>
    </r>
    <r>
      <rPr>
        <sz val="12"/>
        <rFont val="Calibri"/>
        <family val="2"/>
        <scheme val="minor"/>
      </rPr>
      <t xml:space="preserve">Integrada por aproximadamente 20 músicos profesionales con reconocimiento en la interpretación del género vallenato y una destacada trayectoria en escenarios nacionales e internacionales. </t>
    </r>
    <r>
      <rPr>
        <b/>
        <sz val="12"/>
        <rFont val="Calibri"/>
        <family val="2"/>
        <scheme val="minor"/>
      </rPr>
      <t xml:space="preserve">Experiencia: </t>
    </r>
    <r>
      <rPr>
        <sz val="12"/>
        <rFont val="Calibri"/>
        <family val="2"/>
        <scheme val="minor"/>
      </rPr>
      <t xml:space="preserve">La agrupación debe contar con experiencia en festivales de música vallenata y eventos masivos. </t>
    </r>
    <r>
      <rPr>
        <b/>
        <sz val="12"/>
        <rFont val="Calibri"/>
        <family val="2"/>
        <scheme val="minor"/>
      </rPr>
      <t xml:space="preserve">Repertorio: </t>
    </r>
    <r>
      <rPr>
        <sz val="12"/>
        <rFont val="Calibri"/>
        <family val="2"/>
        <scheme val="minor"/>
      </rPr>
      <t xml:space="preserve">Un espectáculo de </t>
    </r>
    <r>
      <rPr>
        <u/>
        <sz val="12"/>
        <rFont val="Calibri"/>
        <family val="2"/>
        <scheme val="minor"/>
      </rPr>
      <t>45 minutos</t>
    </r>
    <r>
      <rPr>
        <sz val="12"/>
        <rFont val="Calibri"/>
        <family val="2"/>
        <scheme val="minor"/>
      </rPr>
      <t xml:space="preserve"> aproximadamente, que integre las cuatro formas tradicionales del vallenato: Paseo, Merengue, Puya y Son. </t>
    </r>
    <r>
      <rPr>
        <b/>
        <sz val="12"/>
        <rFont val="Calibri"/>
        <family val="2"/>
        <scheme val="minor"/>
      </rPr>
      <t xml:space="preserve">Trayectoria: </t>
    </r>
    <r>
      <rPr>
        <sz val="12"/>
        <rFont val="Calibri"/>
        <family val="2"/>
        <scheme val="minor"/>
      </rPr>
      <t xml:space="preserve">La agrupación debe contar con amplia trayectoria en el género vallenato, respaldada por su participación en festivales reconocidos, como el Festival de la Leyenda Vallenata, y en eventos similares. </t>
    </r>
    <r>
      <rPr>
        <b/>
        <sz val="12"/>
        <rFont val="Calibri"/>
        <family val="2"/>
        <scheme val="minor"/>
      </rPr>
      <t xml:space="preserve">Interpretación: </t>
    </r>
    <r>
      <rPr>
        <sz val="12"/>
        <rFont val="Calibri"/>
        <family val="2"/>
        <scheme val="minor"/>
      </rPr>
      <t xml:space="preserve">Canciones clásicas y modernas del vallenato, con énfasis en obras de autores destacados del folclor vallenato, como un homenaje a la riqueza musical de la región. </t>
    </r>
    <r>
      <rPr>
        <b/>
        <sz val="12"/>
        <rFont val="Calibri"/>
        <family val="2"/>
        <scheme val="minor"/>
      </rPr>
      <t xml:space="preserve">Calidad Musical: </t>
    </r>
    <r>
      <rPr>
        <sz val="12"/>
        <rFont val="Calibri"/>
        <family val="2"/>
        <scheme val="minor"/>
      </rPr>
      <t xml:space="preserve"> Músicos con dominio experto en el manejo de instrumentos tradicionales del vallenato. </t>
    </r>
    <r>
      <rPr>
        <b/>
        <sz val="12"/>
        <rFont val="Calibri"/>
        <family val="2"/>
        <scheme val="minor"/>
      </rPr>
      <t xml:space="preserve">Innovación: </t>
    </r>
    <r>
      <rPr>
        <sz val="12"/>
        <rFont val="Calibri"/>
        <family val="2"/>
        <scheme val="minor"/>
      </rPr>
      <t xml:space="preserve">Capacidad para incorporar elementos innovadores que resalten la presentación sin perder la esencia del género vallenato. </t>
    </r>
    <r>
      <rPr>
        <b/>
        <sz val="12"/>
        <rFont val="Calibri"/>
        <family val="2"/>
        <scheme val="minor"/>
      </rPr>
      <t>Escenografía:</t>
    </r>
    <r>
      <rPr>
        <sz val="12"/>
        <rFont val="Calibri"/>
        <family val="2"/>
        <scheme val="minor"/>
      </rPr>
      <t xml:space="preserve"> Adaptada al contexto del festival, resaltando los elementos culturales propios de Valledupar. </t>
    </r>
    <r>
      <rPr>
        <b/>
        <sz val="12"/>
        <rFont val="Calibri"/>
        <family val="2"/>
        <scheme val="minor"/>
      </rPr>
      <t>Logística y Recursos:</t>
    </r>
    <r>
      <rPr>
        <sz val="12"/>
        <rFont val="Calibri"/>
        <family val="2"/>
        <scheme val="minor"/>
      </rPr>
      <t xml:space="preserve">
Transporte incluido para músicos e instrumentos desde su lugar de origen hasta Valledupar y retorno.</t>
    </r>
  </si>
  <si>
    <r>
      <t xml:space="preserve">Presentación de Agrupación y Cantante Vallenato para el evento: </t>
    </r>
    <r>
      <rPr>
        <b/>
        <sz val="12"/>
        <rFont val="Calibri"/>
        <family val="2"/>
        <scheme val="minor"/>
      </rPr>
      <t>PROMOCIÓN CULTURAL EN LA CELEBRACIÓN DEL ANIVERSARIO 475 AÑOS DE VALLEDUPAR</t>
    </r>
    <r>
      <rPr>
        <sz val="12"/>
        <rFont val="Calibri"/>
        <family val="2"/>
        <scheme val="minor"/>
      </rPr>
      <t xml:space="preserve">
</t>
    </r>
    <r>
      <rPr>
        <b/>
        <sz val="12"/>
        <rFont val="Calibri"/>
        <family val="2"/>
        <scheme val="minor"/>
      </rPr>
      <t xml:space="preserve">Composición de la Agrupación: </t>
    </r>
    <r>
      <rPr>
        <sz val="12"/>
        <rFont val="Calibri"/>
        <family val="2"/>
        <scheme val="minor"/>
      </rPr>
      <t xml:space="preserve">Integrantes: Mínimo de 15 músicos profesionales en tarima.
</t>
    </r>
    <r>
      <rPr>
        <b/>
        <sz val="12"/>
        <rFont val="Calibri"/>
        <family val="2"/>
        <scheme val="minor"/>
      </rPr>
      <t>Trayectoria:</t>
    </r>
    <r>
      <rPr>
        <sz val="12"/>
        <rFont val="Calibri"/>
        <family val="2"/>
        <scheme val="minor"/>
      </rPr>
      <t xml:space="preserve"> Reconocido por su popularidad y gran aceptación en el género vallenato, con una presencia significativa en eventos masivos. </t>
    </r>
    <r>
      <rPr>
        <b/>
        <sz val="12"/>
        <rFont val="Calibri"/>
        <family val="2"/>
        <scheme val="minor"/>
      </rPr>
      <t>Repertorio:</t>
    </r>
    <r>
      <rPr>
        <sz val="12"/>
        <rFont val="Calibri"/>
        <family val="2"/>
        <scheme val="minor"/>
      </rPr>
      <t xml:space="preserve"> Incluye tanto canciones clásicas como modernas del vallenato, destacando sus éxitos personales que han resonado con el público.  
</t>
    </r>
    <r>
      <rPr>
        <b/>
        <sz val="12"/>
        <rFont val="Calibri"/>
        <family val="2"/>
        <scheme val="minor"/>
      </rPr>
      <t>Conocimiento Musical:</t>
    </r>
    <r>
      <rPr>
        <sz val="12"/>
        <rFont val="Calibri"/>
        <family val="2"/>
        <scheme val="minor"/>
      </rPr>
      <t xml:space="preserve"> Amplio conocimiento en las formas principales del vallenato: Paseo, Merengue, Puya y Son. </t>
    </r>
    <r>
      <rPr>
        <b/>
        <sz val="12"/>
        <rFont val="Calibri"/>
        <family val="2"/>
        <scheme val="minor"/>
      </rPr>
      <t>Experticia:</t>
    </r>
    <r>
      <rPr>
        <sz val="12"/>
        <rFont val="Calibri"/>
        <family val="2"/>
        <scheme val="minor"/>
      </rPr>
      <t xml:space="preserve"> Dominio en el manejo de instrumentos musicales tradicionales del vallenato. </t>
    </r>
    <r>
      <rPr>
        <b/>
        <sz val="12"/>
        <rFont val="Calibri"/>
        <family val="2"/>
        <scheme val="minor"/>
      </rPr>
      <t xml:space="preserve">Espectáculo: </t>
    </r>
    <r>
      <rPr>
        <sz val="12"/>
        <rFont val="Calibri"/>
        <family val="2"/>
        <scheme val="minor"/>
      </rPr>
      <t>Duración: Aproximadamente</t>
    </r>
    <r>
      <rPr>
        <u/>
        <sz val="12"/>
        <rFont val="Calibri"/>
        <family val="2"/>
        <scheme val="minor"/>
      </rPr>
      <t xml:space="preserve"> 45 minutos</t>
    </r>
    <r>
      <rPr>
        <sz val="12"/>
        <rFont val="Calibri"/>
        <family val="2"/>
        <scheme val="minor"/>
      </rPr>
      <t xml:space="preserve">. 
</t>
    </r>
    <r>
      <rPr>
        <b/>
        <sz val="12"/>
        <rFont val="Calibri"/>
        <family val="2"/>
        <scheme val="minor"/>
      </rPr>
      <t>Puesta en Escena:</t>
    </r>
    <r>
      <rPr>
        <sz val="12"/>
        <rFont val="Calibri"/>
        <family val="2"/>
        <scheme val="minor"/>
      </rPr>
      <t xml:space="preserve"> Efectos especiales y un despliegue musical que integra canciones vallenatas de ayer y hoy, resaltando la riqueza cultural y musical del género vallenato.
</t>
    </r>
    <r>
      <rPr>
        <b/>
        <sz val="12"/>
        <rFont val="Calibri"/>
        <family val="2"/>
        <scheme val="minor"/>
      </rPr>
      <t xml:space="preserve">Logística y Recursos: </t>
    </r>
    <r>
      <rPr>
        <sz val="12"/>
        <rFont val="Calibri"/>
        <family val="2"/>
        <scheme val="minor"/>
      </rPr>
      <t>Incluye transporte de músicos e instrumentos desde su lugar de origen hasta Valledupar y retorno.</t>
    </r>
  </si>
  <si>
    <r>
      <t xml:space="preserve">
</t>
    </r>
    <r>
      <rPr>
        <b/>
        <sz val="12"/>
        <rFont val="Calibri"/>
        <family val="2"/>
        <scheme val="minor"/>
      </rPr>
      <t>Presentación de Agrupación Vallenata</t>
    </r>
    <r>
      <rPr>
        <sz val="12"/>
        <rFont val="Calibri"/>
        <family val="2"/>
        <scheme val="minor"/>
      </rPr>
      <t xml:space="preserve"> para el Proyecto:</t>
    </r>
    <r>
      <rPr>
        <b/>
        <sz val="12"/>
        <rFont val="Calibri"/>
        <family val="2"/>
        <scheme val="minor"/>
      </rPr>
      <t xml:space="preserve"> PROMOCIÓN CULTURAL EN LA CELEBRACIÓN DEL ANIVERSARIO 475 AÑOS DE VALLEDUPAR</t>
    </r>
    <r>
      <rPr>
        <sz val="12"/>
        <rFont val="Calibri"/>
        <family val="2"/>
        <scheme val="minor"/>
      </rPr>
      <t xml:space="preserve">. </t>
    </r>
    <r>
      <rPr>
        <u/>
        <sz val="12"/>
        <rFont val="Calibri"/>
        <family val="2"/>
        <scheme val="minor"/>
      </rPr>
      <t>Composición de la Agrupación</t>
    </r>
    <r>
      <rPr>
        <sz val="12"/>
        <rFont val="Calibri"/>
        <family val="2"/>
        <scheme val="minor"/>
      </rPr>
      <t xml:space="preserve">: Integrantes: Mínimo de 14 músicos profesionales en tarima. </t>
    </r>
    <r>
      <rPr>
        <b/>
        <sz val="12"/>
        <rFont val="Calibri"/>
        <family val="2"/>
        <scheme val="minor"/>
      </rPr>
      <t>Trayectoria:</t>
    </r>
    <r>
      <rPr>
        <sz val="12"/>
        <rFont val="Calibri"/>
        <family val="2"/>
        <scheme val="minor"/>
      </rPr>
      <t xml:space="preserve"> Agrupación emergente con reconocimiento creciente en el género musical vallenato, y participación en eventos locales y regionales. </t>
    </r>
    <r>
      <rPr>
        <b/>
        <sz val="12"/>
        <rFont val="Calibri"/>
        <family val="2"/>
        <scheme val="minor"/>
      </rPr>
      <t>Repertorio:</t>
    </r>
    <r>
      <rPr>
        <sz val="12"/>
        <rFont val="Calibri"/>
        <family val="2"/>
        <scheme val="minor"/>
      </rPr>
      <t xml:space="preserve"> Incluye tanto canciones clásicas como modernas del vallenato, destacando temas populares y accesibles al público. </t>
    </r>
    <r>
      <rPr>
        <b/>
        <sz val="12"/>
        <rFont val="Calibri"/>
        <family val="2"/>
        <scheme val="minor"/>
      </rPr>
      <t>Conocimiento Musical:</t>
    </r>
    <r>
      <rPr>
        <sz val="12"/>
        <rFont val="Calibri"/>
        <family val="2"/>
        <scheme val="minor"/>
      </rPr>
      <t xml:space="preserve"> Buen conocimiento en las formas principales del vallenato: Paseo, Merengue, Puya y Son. </t>
    </r>
    <r>
      <rPr>
        <b/>
        <sz val="12"/>
        <rFont val="Calibri"/>
        <family val="2"/>
        <scheme val="minor"/>
      </rPr>
      <t>Experticia:</t>
    </r>
    <r>
      <rPr>
        <sz val="12"/>
        <rFont val="Calibri"/>
        <family val="2"/>
        <scheme val="minor"/>
      </rPr>
      <t xml:space="preserve"> Competencia en el manejo de instrumentos musicales tradicionales del vallenato.</t>
    </r>
    <r>
      <rPr>
        <b/>
        <sz val="12"/>
        <rFont val="Calibri"/>
        <family val="2"/>
        <scheme val="minor"/>
      </rPr>
      <t xml:space="preserve"> Espectáculo</t>
    </r>
    <r>
      <rPr>
        <sz val="12"/>
        <rFont val="Calibri"/>
        <family val="2"/>
        <scheme val="minor"/>
      </rPr>
      <t xml:space="preserve">: Duración: Aproximadamente </t>
    </r>
    <r>
      <rPr>
        <u/>
        <sz val="12"/>
        <rFont val="Calibri"/>
        <family val="2"/>
        <scheme val="minor"/>
      </rPr>
      <t>45 minutos</t>
    </r>
    <r>
      <rPr>
        <sz val="12"/>
        <rFont val="Calibri"/>
        <family val="2"/>
        <scheme val="minor"/>
      </rPr>
      <t xml:space="preserve">. </t>
    </r>
    <r>
      <rPr>
        <b/>
        <sz val="12"/>
        <rFont val="Calibri"/>
        <family val="2"/>
        <scheme val="minor"/>
      </rPr>
      <t>Puesta en Escena:</t>
    </r>
    <r>
      <rPr>
        <sz val="12"/>
        <rFont val="Calibri"/>
        <family val="2"/>
        <scheme val="minor"/>
      </rPr>
      <t xml:space="preserve"> Efectos especiales básicos y un despliegue musical que integra canciones vallenatas de ayer y hoy, resaltando la esencia cultural del género.  </t>
    </r>
    <r>
      <rPr>
        <b/>
        <sz val="12"/>
        <rFont val="Calibri"/>
        <family val="2"/>
        <scheme val="minor"/>
      </rPr>
      <t>Logística y Recursos:</t>
    </r>
    <r>
      <rPr>
        <sz val="12"/>
        <rFont val="Calibri"/>
        <family val="2"/>
        <scheme val="minor"/>
      </rPr>
      <t xml:space="preserve"> Incluye transporte de músicos e instrumentos desde su lugar de origen hasta Valledupar y retorno.</t>
    </r>
  </si>
  <si>
    <r>
      <t xml:space="preserve">
</t>
    </r>
    <r>
      <rPr>
        <b/>
        <sz val="12"/>
        <rFont val="Calibri"/>
        <family val="2"/>
        <scheme val="minor"/>
      </rPr>
      <t>Presentación de Agrupación Vallenata</t>
    </r>
    <r>
      <rPr>
        <sz val="12"/>
        <rFont val="Calibri"/>
        <family val="2"/>
        <scheme val="minor"/>
      </rPr>
      <t xml:space="preserve"> para el Proyecto:</t>
    </r>
    <r>
      <rPr>
        <b/>
        <sz val="12"/>
        <rFont val="Calibri"/>
        <family val="2"/>
        <scheme val="minor"/>
      </rPr>
      <t xml:space="preserve"> PROMOCIÓN CULTURAL EN LA CELEBRACIÓN DEL ANIVERSARIO 475 AÑOS DE VALLEDUPAR</t>
    </r>
    <r>
      <rPr>
        <sz val="12"/>
        <rFont val="Calibri"/>
        <family val="2"/>
        <scheme val="minor"/>
      </rPr>
      <t xml:space="preserve">. </t>
    </r>
    <r>
      <rPr>
        <u/>
        <sz val="12"/>
        <rFont val="Calibri"/>
        <family val="2"/>
        <scheme val="minor"/>
      </rPr>
      <t>Composición de la Agrupación</t>
    </r>
    <r>
      <rPr>
        <sz val="12"/>
        <rFont val="Calibri"/>
        <family val="2"/>
        <scheme val="minor"/>
      </rPr>
      <t xml:space="preserve">: Integrantes: Mínimo de 12 músicos profesionales en tarima. </t>
    </r>
    <r>
      <rPr>
        <b/>
        <sz val="12"/>
        <rFont val="Calibri"/>
        <family val="2"/>
        <scheme val="minor"/>
      </rPr>
      <t>Trayectoria:</t>
    </r>
    <r>
      <rPr>
        <sz val="12"/>
        <rFont val="Calibri"/>
        <family val="2"/>
        <scheme val="minor"/>
      </rPr>
      <t xml:space="preserve"> Agrupación emergente con reconocimiento creciente en el género musical vallenato, y participación en eventos locales y regionales. </t>
    </r>
    <r>
      <rPr>
        <b/>
        <sz val="12"/>
        <rFont val="Calibri"/>
        <family val="2"/>
        <scheme val="minor"/>
      </rPr>
      <t>Repertorio:</t>
    </r>
    <r>
      <rPr>
        <sz val="12"/>
        <rFont val="Calibri"/>
        <family val="2"/>
        <scheme val="minor"/>
      </rPr>
      <t xml:space="preserve"> Incluye tanto canciones clásicas como modernas del vallenato, destacando temas populares y accesibles al público. </t>
    </r>
    <r>
      <rPr>
        <b/>
        <sz val="12"/>
        <rFont val="Calibri"/>
        <family val="2"/>
        <scheme val="minor"/>
      </rPr>
      <t>Conocimiento Musical:</t>
    </r>
    <r>
      <rPr>
        <sz val="12"/>
        <rFont val="Calibri"/>
        <family val="2"/>
        <scheme val="minor"/>
      </rPr>
      <t xml:space="preserve"> Buen conocimiento en las formas principales del vallenato: Paseo, Merengue, Puya y Son. </t>
    </r>
    <r>
      <rPr>
        <b/>
        <sz val="12"/>
        <rFont val="Calibri"/>
        <family val="2"/>
        <scheme val="minor"/>
      </rPr>
      <t>Experticia:</t>
    </r>
    <r>
      <rPr>
        <sz val="12"/>
        <rFont val="Calibri"/>
        <family val="2"/>
        <scheme val="minor"/>
      </rPr>
      <t xml:space="preserve"> Competencia en el manejo de instrumentos musicales tradicionales del vallenato.</t>
    </r>
    <r>
      <rPr>
        <b/>
        <sz val="12"/>
        <rFont val="Calibri"/>
        <family val="2"/>
        <scheme val="minor"/>
      </rPr>
      <t xml:space="preserve"> Espectáculo</t>
    </r>
    <r>
      <rPr>
        <sz val="12"/>
        <rFont val="Calibri"/>
        <family val="2"/>
        <scheme val="minor"/>
      </rPr>
      <t xml:space="preserve">: Duración: Aproximadamente </t>
    </r>
    <r>
      <rPr>
        <u/>
        <sz val="12"/>
        <rFont val="Calibri"/>
        <family val="2"/>
        <scheme val="minor"/>
      </rPr>
      <t>45 minutos</t>
    </r>
    <r>
      <rPr>
        <sz val="12"/>
        <rFont val="Calibri"/>
        <family val="2"/>
        <scheme val="minor"/>
      </rPr>
      <t xml:space="preserve">. </t>
    </r>
    <r>
      <rPr>
        <b/>
        <sz val="12"/>
        <rFont val="Calibri"/>
        <family val="2"/>
        <scheme val="minor"/>
      </rPr>
      <t>Puesta en Escena:</t>
    </r>
    <r>
      <rPr>
        <sz val="12"/>
        <rFont val="Calibri"/>
        <family val="2"/>
        <scheme val="minor"/>
      </rPr>
      <t xml:space="preserve"> Efectos especiales básicos y un despliegue musical que integra canciones vallenatas de ayer y hoy, resaltando la esencia cultural del género.  </t>
    </r>
    <r>
      <rPr>
        <b/>
        <sz val="12"/>
        <rFont val="Calibri"/>
        <family val="2"/>
        <scheme val="minor"/>
      </rPr>
      <t>Logística y Recursos:</t>
    </r>
    <r>
      <rPr>
        <sz val="12"/>
        <rFont val="Calibri"/>
        <family val="2"/>
        <scheme val="minor"/>
      </rPr>
      <t xml:space="preserve"> Incluye transporte de músicos e instrumentos desde su lugar de origen hasta Valledupar y retorno.</t>
    </r>
  </si>
  <si>
    <r>
      <t xml:space="preserve">
</t>
    </r>
    <r>
      <rPr>
        <b/>
        <sz val="12"/>
        <rFont val="Calibri"/>
        <family val="2"/>
        <scheme val="minor"/>
      </rPr>
      <t>Presentación de Agrupación Vallenata</t>
    </r>
    <r>
      <rPr>
        <sz val="12"/>
        <rFont val="Calibri"/>
        <family val="2"/>
        <scheme val="minor"/>
      </rPr>
      <t xml:space="preserve"> para el Proyecto:</t>
    </r>
    <r>
      <rPr>
        <b/>
        <sz val="12"/>
        <rFont val="Calibri"/>
        <family val="2"/>
        <scheme val="minor"/>
      </rPr>
      <t xml:space="preserve"> PROMOCIÓN CULTURAL EN LA CELEBRACIÓN DEL ANIVERSARIO 475 AÑOS DE VALLEDUPAR</t>
    </r>
    <r>
      <rPr>
        <sz val="12"/>
        <rFont val="Calibri"/>
        <family val="2"/>
        <scheme val="minor"/>
      </rPr>
      <t xml:space="preserve">. </t>
    </r>
    <r>
      <rPr>
        <u/>
        <sz val="12"/>
        <rFont val="Calibri"/>
        <family val="2"/>
        <scheme val="minor"/>
      </rPr>
      <t>Composición de la Agrupación</t>
    </r>
    <r>
      <rPr>
        <sz val="12"/>
        <rFont val="Calibri"/>
        <family val="2"/>
        <scheme val="minor"/>
      </rPr>
      <t xml:space="preserve">: Integrantes: Mínimo de 12 músicos profesionales en tarima. </t>
    </r>
    <r>
      <rPr>
        <b/>
        <sz val="12"/>
        <rFont val="Calibri"/>
        <family val="2"/>
        <scheme val="minor"/>
      </rPr>
      <t>Trayectoria:</t>
    </r>
    <r>
      <rPr>
        <sz val="12"/>
        <rFont val="Calibri"/>
        <family val="2"/>
        <scheme val="minor"/>
      </rPr>
      <t xml:space="preserve"> Agrupación emergente con capacidad interpretativa en el género musical vallenato, y participación en eventos locales y regionales. </t>
    </r>
    <r>
      <rPr>
        <b/>
        <sz val="12"/>
        <rFont val="Calibri"/>
        <family val="2"/>
        <scheme val="minor"/>
      </rPr>
      <t>Repertorio:</t>
    </r>
    <r>
      <rPr>
        <sz val="12"/>
        <rFont val="Calibri"/>
        <family val="2"/>
        <scheme val="minor"/>
      </rPr>
      <t xml:space="preserve"> Incluye tanto canciones clásicas como modernas del vallenato, destacando temas populares y accesibles al público. </t>
    </r>
    <r>
      <rPr>
        <b/>
        <sz val="12"/>
        <rFont val="Calibri"/>
        <family val="2"/>
        <scheme val="minor"/>
      </rPr>
      <t>Conocimiento Musical:</t>
    </r>
    <r>
      <rPr>
        <sz val="12"/>
        <rFont val="Calibri"/>
        <family val="2"/>
        <scheme val="minor"/>
      </rPr>
      <t xml:space="preserve"> Buen conocimiento en las formas principales del vallenato: Paseo, Merengue, Puya y Son. </t>
    </r>
    <r>
      <rPr>
        <b/>
        <sz val="12"/>
        <rFont val="Calibri"/>
        <family val="2"/>
        <scheme val="minor"/>
      </rPr>
      <t>Experticia:</t>
    </r>
    <r>
      <rPr>
        <sz val="12"/>
        <rFont val="Calibri"/>
        <family val="2"/>
        <scheme val="minor"/>
      </rPr>
      <t xml:space="preserve"> Competencia en el manejo de instrumentos musicales tradicionales del vallenato.</t>
    </r>
    <r>
      <rPr>
        <b/>
        <sz val="12"/>
        <rFont val="Calibri"/>
        <family val="2"/>
        <scheme val="minor"/>
      </rPr>
      <t xml:space="preserve"> Espectáculo</t>
    </r>
    <r>
      <rPr>
        <sz val="12"/>
        <rFont val="Calibri"/>
        <family val="2"/>
        <scheme val="minor"/>
      </rPr>
      <t>:</t>
    </r>
    <r>
      <rPr>
        <u/>
        <sz val="12"/>
        <rFont val="Calibri"/>
        <family val="2"/>
        <scheme val="minor"/>
      </rPr>
      <t xml:space="preserve"> Duración</t>
    </r>
    <r>
      <rPr>
        <sz val="12"/>
        <rFont val="Calibri"/>
        <family val="2"/>
        <scheme val="minor"/>
      </rPr>
      <t xml:space="preserve">: Aproximadamente </t>
    </r>
    <r>
      <rPr>
        <u/>
        <sz val="12"/>
        <rFont val="Calibri"/>
        <family val="2"/>
        <scheme val="minor"/>
      </rPr>
      <t>30 minutos</t>
    </r>
    <r>
      <rPr>
        <sz val="12"/>
        <rFont val="Calibri"/>
        <family val="2"/>
        <scheme val="minor"/>
      </rPr>
      <t xml:space="preserve">. </t>
    </r>
    <r>
      <rPr>
        <b/>
        <sz val="12"/>
        <rFont val="Calibri"/>
        <family val="2"/>
        <scheme val="minor"/>
      </rPr>
      <t>Puesta en Escena:</t>
    </r>
    <r>
      <rPr>
        <sz val="12"/>
        <rFont val="Calibri"/>
        <family val="2"/>
        <scheme val="minor"/>
      </rPr>
      <t xml:space="preserve">  despliegue musical que integra canciones vallenatas de ayer y hoy, resaltando la esencia cultural del género.  </t>
    </r>
    <r>
      <rPr>
        <b/>
        <sz val="12"/>
        <rFont val="Calibri"/>
        <family val="2"/>
        <scheme val="minor"/>
      </rPr>
      <t>Logística y Recursos:</t>
    </r>
    <r>
      <rPr>
        <sz val="12"/>
        <rFont val="Calibri"/>
        <family val="2"/>
        <scheme val="minor"/>
      </rPr>
      <t xml:space="preserve"> Incluye transporte de músicos e instrumentos desde su lugar de origen hasta Valledupar y retorno.</t>
    </r>
  </si>
  <si>
    <r>
      <rPr>
        <b/>
        <sz val="12"/>
        <rFont val="Calibri"/>
        <family val="2"/>
        <scheme val="minor"/>
      </rPr>
      <t>Presentación de la Banda Municipal en la Revista Cultural del Aniversario 475 Años de Valledupar</t>
    </r>
    <r>
      <rPr>
        <sz val="12"/>
        <rFont val="Calibri"/>
        <family val="2"/>
        <scheme val="minor"/>
      </rPr>
      <t xml:space="preserve">
Propósito: Destinada a resaltar la riqueza cultural y musical de Valledupar a través de la participación de la banda municipal, que contribuirá significativamente al evento con su talento y repertorio. 
</t>
    </r>
    <r>
      <rPr>
        <b/>
        <sz val="12"/>
        <rFont val="Calibri"/>
        <family val="2"/>
        <scheme val="minor"/>
      </rPr>
      <t>Composición de la Banda:</t>
    </r>
    <r>
      <rPr>
        <sz val="12"/>
        <rFont val="Calibri"/>
        <family val="2"/>
        <scheme val="minor"/>
      </rPr>
      <t xml:space="preserve"> Integrantes: Banda Municipal compuesta por 25 músicos profesionales. 
</t>
    </r>
    <r>
      <rPr>
        <b/>
        <sz val="12"/>
        <rFont val="Calibri"/>
        <family val="2"/>
        <scheme val="minor"/>
      </rPr>
      <t>Repertorio:</t>
    </r>
    <r>
      <rPr>
        <sz val="12"/>
        <rFont val="Calibri"/>
        <family val="2"/>
        <scheme val="minor"/>
      </rPr>
      <t xml:space="preserve"> Interpretaciones de piezas clásicas y contemporáneas del folclore vallenato y otros géneros, destacando la diversidad musical de la región.</t>
    </r>
    <r>
      <rPr>
        <b/>
        <sz val="12"/>
        <rFont val="Calibri"/>
        <family val="2"/>
        <scheme val="minor"/>
      </rPr>
      <t xml:space="preserve"> Impacto Cultural: </t>
    </r>
    <r>
      <rPr>
        <sz val="12"/>
        <rFont val="Calibri"/>
        <family val="2"/>
        <scheme val="minor"/>
      </rPr>
      <t xml:space="preserve">La banda tiene un papel fundamental en la preservación y promoción de la música local, contribuyendo al patrimonio cultural de Valledupar. </t>
    </r>
    <r>
      <rPr>
        <b/>
        <sz val="12"/>
        <rFont val="Calibri"/>
        <family val="2"/>
        <scheme val="minor"/>
      </rPr>
      <t>Espectáculo:</t>
    </r>
    <r>
      <rPr>
        <b/>
        <u/>
        <sz val="12"/>
        <rFont val="Calibri"/>
        <family val="2"/>
        <scheme val="minor"/>
      </rPr>
      <t xml:space="preserve"> </t>
    </r>
    <r>
      <rPr>
        <u/>
        <sz val="12"/>
        <rFont val="Calibri"/>
        <family val="2"/>
        <scheme val="minor"/>
      </rPr>
      <t>Duración:</t>
    </r>
    <r>
      <rPr>
        <sz val="12"/>
        <rFont val="Calibri"/>
        <family val="2"/>
        <scheme val="minor"/>
      </rPr>
      <t xml:space="preserve"> Aproximadamente </t>
    </r>
    <r>
      <rPr>
        <u/>
        <sz val="12"/>
        <rFont val="Calibri"/>
        <family val="2"/>
        <scheme val="minor"/>
      </rPr>
      <t>30 minutos</t>
    </r>
    <r>
      <rPr>
        <sz val="12"/>
        <rFont val="Calibri"/>
        <family val="2"/>
        <scheme val="minor"/>
      </rPr>
      <t xml:space="preserve">. </t>
    </r>
    <r>
      <rPr>
        <b/>
        <sz val="12"/>
        <rFont val="Calibri"/>
        <family val="2"/>
        <scheme val="minor"/>
      </rPr>
      <t>Puesta en Escena:</t>
    </r>
    <r>
      <rPr>
        <sz val="12"/>
        <rFont val="Calibri"/>
        <family val="2"/>
        <scheme val="minor"/>
      </rPr>
      <t xml:space="preserve"> Un espectáculo dinámico que incluye arreglos musicales y efectos especiales para resaltar cada interpretación. </t>
    </r>
    <r>
      <rPr>
        <b/>
        <sz val="12"/>
        <rFont val="Calibri"/>
        <family val="2"/>
        <scheme val="minor"/>
      </rPr>
      <t xml:space="preserve">Contribución Artística: </t>
    </r>
    <r>
      <rPr>
        <sz val="12"/>
        <rFont val="Calibri"/>
        <family val="2"/>
        <scheme val="minor"/>
      </rPr>
      <t xml:space="preserve">La participación de la banda municipal en este evento es clave para el realce de las tradiciones culturales y la celebración del aniversario de la ciudad. </t>
    </r>
    <r>
      <rPr>
        <b/>
        <sz val="12"/>
        <rFont val="Calibri"/>
        <family val="2"/>
        <scheme val="minor"/>
      </rPr>
      <t>Aspectos Organizativos</t>
    </r>
    <r>
      <rPr>
        <sz val="12"/>
        <rFont val="Calibri"/>
        <family val="2"/>
        <scheme val="minor"/>
      </rPr>
      <t>: Logística y Recursos: La organización del evento incluye la coordinación logística para asegurar la participación de todos los músicos, así como la gestión de recursos necesarios para la presentación. Apoyo Institucional: Colaboración con la oficina de cultura para garantizar el éxito del evento y la participación de los músicos</t>
    </r>
  </si>
  <si>
    <r>
      <rPr>
        <b/>
        <sz val="12"/>
        <rFont val="Calibri"/>
        <family val="2"/>
        <scheme val="minor"/>
      </rPr>
      <t xml:space="preserve">Servicio de Apoyo por la Defensa Civil: </t>
    </r>
    <r>
      <rPr>
        <sz val="12"/>
        <rFont val="Calibri"/>
        <family val="2"/>
        <scheme val="minor"/>
      </rPr>
      <t>Prestación de servicio de apoyo en prevención y atención de emergencias durante la celebración. Incluye: personal operativo, puntos de primeros auxilios, evaluación de riesgos en eventos masivos y manejo de emergencias menores.</t>
    </r>
  </si>
  <si>
    <r>
      <rPr>
        <b/>
        <sz val="12"/>
        <rFont val="Calibri"/>
        <family val="2"/>
        <scheme val="minor"/>
      </rPr>
      <t xml:space="preserve">Servicio de Apoyo por la Cruz Roja Colombiana: </t>
    </r>
    <r>
      <rPr>
        <sz val="12"/>
        <rFont val="Calibri"/>
        <family val="2"/>
        <scheme val="minor"/>
      </rPr>
      <t>Prestación de servicio de primeros auxilios y atención prehospitalaria en los eventos de la celebración. Incluye: personal capacitado, unidades móviles de atención, kits médicos y puntos de atención de emergencia.</t>
    </r>
  </si>
  <si>
    <t>Turno</t>
  </si>
  <si>
    <t>ITEM X: PRESTACIÓN DE SERVICIOS DE SEGURIDAD Y SUMINISTRO DE REFRIGERIOS E HIDRATACIÓN PARA LOS ORGANISMOS DE SEGURIDAD</t>
  </si>
  <si>
    <t>SUBTOTAL ITEM X. ORGANISMOS DE SEGURIDAD</t>
  </si>
  <si>
    <t>Boletas</t>
  </si>
  <si>
    <t>Suministro integral de apoyo logístico y operativo por parte de los cuerpos de seguridad y socorro (Defensa Civil, Cuerpo de Bomberos y Cruz Roja) durante la celebración de los 475 años de Valledupar.</t>
  </si>
  <si>
    <r>
      <t>Servicio de Prevención y Respuesta a Emergencias por el Cuerpo de Bomberos Local
I</t>
    </r>
    <r>
      <rPr>
        <sz val="12"/>
        <rFont val="Calibri"/>
        <family val="2"/>
        <scheme val="minor"/>
      </rPr>
      <t>ncluye: Personal calificado: Bomberos capacitados en manejo de emergencias y prevención de riesgos. Equipos especializados: Vehículos de atención de emergencias (camiones cisterna, escaleras, etc.), Cobertura en prevención: Supervisión y monitoreo del lugar para identificar riesgos asociados con incendios u otros incidentes. Plan de respuesta inmediata: Atención ante conatos de incendio, manejo de materiales peligrosos y otras contingencias. Puntos de seguridad: Puestos estratégicos para control y reacción ante emergencias.</t>
    </r>
  </si>
  <si>
    <t>ITEM VIII. PUBLICIDAD, CUBRIMIENTO &amp; DIFUSIÓN</t>
  </si>
  <si>
    <t>ITEM IX. EVENTO RELIGIOSO TEDEUM  &amp; SERENATA(CATERING)</t>
  </si>
  <si>
    <t xml:space="preserve">SUBTOTAL ITEM IX. EVENTO RELIGIOSO TEDEUM </t>
  </si>
  <si>
    <r>
      <rPr>
        <b/>
        <sz val="12"/>
        <rFont val="Calibri"/>
        <family val="2"/>
        <scheme val="minor"/>
      </rPr>
      <t>Compensación</t>
    </r>
    <r>
      <rPr>
        <sz val="12"/>
        <rFont val="Calibri"/>
        <family val="2"/>
        <scheme val="minor"/>
      </rPr>
      <t xml:space="preserve"> destinada a cada bailarín profesional por su participación en la presentación.</t>
    </r>
  </si>
  <si>
    <r>
      <rPr>
        <b/>
        <sz val="12"/>
        <rFont val="Calibri"/>
        <family val="2"/>
        <scheme val="minor"/>
      </rPr>
      <t xml:space="preserve">Presentación de Grupos de Danza con Acompañamiento Musical en Vivo
Integrantes: </t>
    </r>
    <r>
      <rPr>
        <sz val="12"/>
        <rFont val="Calibri"/>
        <family val="2"/>
        <scheme val="minor"/>
      </rPr>
      <t xml:space="preserve">Grupos mixtos, conformados por bailarines que interpretan figuras representativas del folclore vallenato y caribeño.
</t>
    </r>
    <r>
      <rPr>
        <b/>
        <sz val="12"/>
        <rFont val="Calibri"/>
        <family val="2"/>
        <scheme val="minor"/>
      </rPr>
      <t>Vestimenta</t>
    </r>
    <r>
      <rPr>
        <sz val="12"/>
        <rFont val="Calibri"/>
        <family val="2"/>
        <scheme val="minor"/>
      </rPr>
      <t xml:space="preserve">: Disfraces y trajes tradicionales diseñados con colores vivos y llamativos que resaltan la riqueza cultural de la región.
</t>
    </r>
    <r>
      <rPr>
        <b/>
        <sz val="12"/>
        <rFont val="Calibri"/>
        <family val="2"/>
        <scheme val="minor"/>
      </rPr>
      <t>Música:</t>
    </r>
    <r>
      <rPr>
        <sz val="12"/>
        <rFont val="Calibri"/>
        <family val="2"/>
        <scheme val="minor"/>
      </rPr>
      <t xml:space="preserve"> La presentación incluye el acompañamiento musical en vivo de una agrupación de tambora tradicional, equipada con sus respectivos instrumentos (gaitas, tambores, flautas de millo, entre otros), cuya participación está incluida dentro del costo total de la presentación.
</t>
    </r>
    <r>
      <rPr>
        <b/>
        <sz val="12"/>
        <rFont val="Calibri"/>
        <family val="2"/>
        <scheme val="minor"/>
      </rPr>
      <t>Espectáculo</t>
    </r>
    <r>
      <rPr>
        <sz val="12"/>
        <rFont val="Calibri"/>
        <family val="2"/>
        <scheme val="minor"/>
      </rPr>
      <t xml:space="preserve">: Cada danza tiene una duración aproximada de 15 minutos, con un repertorio que abarca piezas representativas como el Pilón, la Puya, el Paseo, el Merengue y el Son.
</t>
    </r>
    <r>
      <rPr>
        <b/>
        <sz val="12"/>
        <rFont val="Calibri"/>
        <family val="2"/>
        <scheme val="minor"/>
      </rPr>
      <t xml:space="preserve">Puesta en Escena: </t>
    </r>
    <r>
      <rPr>
        <sz val="12"/>
        <rFont val="Calibri"/>
        <family val="2"/>
        <scheme val="minor"/>
      </rPr>
      <t xml:space="preserve">Coreografías teatrales cuidadosamente diseñadas, que combinan la danza con elementos dramáticos y simbólicos para ofrecer una experiencia artística integral.
</t>
    </r>
  </si>
  <si>
    <t xml:space="preserve">Dentro del marco del proyecto de promoción cultural para la celebración del 475 aniversario de Valledupar, se llevará a cabo el Encuentro de Reyes Vallenatos, cuyo propósito es lograr un reconocimiento a la trayectoria y el aporte de los juglares y reyes vallenatos. Este evento busca institucionalizar el Encuentro de los Reyes Vallenatos,  en el marco de la conmemoración de la Fundación de la Ciudad de los Santos Reyes, fomentando el turismo cultural y con ello, fortaleciendo la identidad vallenata. Enfocando el posicionamiento de Valledupar como Ciudad Creativa de la Música y el Turismo, este encuentro contribuirá significativamente al reconocimiento cultural y turístico de la ciudad. </t>
  </si>
  <si>
    <r>
      <rPr>
        <b/>
        <sz val="12"/>
        <rFont val="Calibri"/>
        <family val="2"/>
        <scheme val="minor"/>
      </rPr>
      <t>Almuerzo Conmemorativo Rey de Reyes</t>
    </r>
    <r>
      <rPr>
        <sz val="12"/>
        <rFont val="Calibri"/>
        <family val="2"/>
        <scheme val="minor"/>
      </rPr>
      <t xml:space="preserve">, incluye: Entrada: Croquetas de Pollo al Vino: 100g de croquetas crujientes rellenas de pollo al vino, acompañadas de una salsa ligera.
Ensalada Mixta: 150g de vegetales frescos (hojas verdes, tomates cherry, aguacate, queso feta), aderezada con una vinagreta balsámica.
Plato Principal: Opción 1: Pechuga de Pollo a la Plancha: 200g de pechuga de pollo marinada y asada a la perfección, acompañada de 50g de salsa de champiñones.
Opción 2: Filete de Res: 200g de filete de res, cocido al punto deseado, acompañado de 50g de salsa de vino tinto.
Opción 3: Pescado a la Plancha: 200g de filete de pescado fresco, servido con una salsa de limón y hierbas finas.
Acompañamientos: Almuerzo Conmemorativo Rey de Reyes
Arroz de Espinaca o Blanco: 150g de arroz a elección entre espinaca o blanco. 
Yuca Frita: 100g de yuca frita, sazonada con sal y limón.
Ensalada de Vegetales Asados: 150g de vegetales frescos asados (pimientos, zucchinis, berenjenas), sazonados con hierbas y aceite de oliva.
Postre: Flan de Caramelo: 100g de flan de caramelo.
Bebidas: Jugo Natural de Frutas Tropicales: 300ml de jugo natural de frutas (mango, maracuyá, guanábana).
Agua Mineral: 300ml de agua mineral, con o sin gas.  
Descripción del Servicio Integral
Incluye: </t>
    </r>
    <r>
      <rPr>
        <b/>
        <sz val="12"/>
        <rFont val="Calibri"/>
        <family val="2"/>
        <scheme val="minor"/>
      </rPr>
      <t>Lugar exclusivo:</t>
    </r>
    <r>
      <rPr>
        <sz val="12"/>
        <rFont val="Calibri"/>
        <family val="2"/>
        <scheme val="minor"/>
      </rPr>
      <t xml:space="preserve"> El evento se realizará en un hotel de prestigio en la ciudad, garantizando privacidad, seguridad y confort para los asistentes.
Servicio integral de atención: Personal altamente capacitado para la prestación del servicio, incluyendo meseros dedicados para atender a los asistentes de manera eficiente.
</t>
    </r>
    <r>
      <rPr>
        <b/>
        <sz val="12"/>
        <rFont val="Calibri"/>
        <family val="2"/>
        <scheme val="minor"/>
      </rPr>
      <t xml:space="preserve">Equipamiento técnico:
</t>
    </r>
    <r>
      <rPr>
        <sz val="12"/>
        <rFont val="Calibri"/>
        <family val="2"/>
        <scheme val="minor"/>
      </rPr>
      <t>Sonido: Sistema de audio profesional que asegura una calidad óptima para el ambiente musical del evento.
Potencia: Configuración adecuada para el espacio, garantizando claridad y fidelidad del sonido.
Componentes: Incluye bajos, medios y agudos para un sonido balanceado.
Pantallas: (Si aplica) Equipos audiovisuales para acompañar y complementar la atmósfera del evento.
Duración del servicio: El sonido y equipamiento técnico estarán disponibles durante toda la realización del almuerzo, asegurando un desarrollo fluido del evento.</t>
    </r>
  </si>
  <si>
    <r>
      <rPr>
        <b/>
        <sz val="14"/>
        <rFont val="Calibri"/>
        <family val="2"/>
        <scheme val="minor"/>
      </rPr>
      <t>Arreglos Florales para el Evento Religioso - Tedeum</t>
    </r>
    <r>
      <rPr>
        <sz val="14"/>
        <rFont val="Calibri"/>
        <family val="2"/>
        <scheme val="minor"/>
      </rPr>
      <t xml:space="preserve">
La decoración de la Iglesia Inmaculada Concepción incluye la entrega y disposición de arreglos florales diseñados especialmente para el evento religioso, abarcando los siguientes elementos:
</t>
    </r>
    <r>
      <rPr>
        <b/>
        <sz val="14"/>
        <rFont val="Calibri"/>
        <family val="2"/>
        <scheme val="minor"/>
      </rPr>
      <t xml:space="preserve">Puntos decorativos: </t>
    </r>
    <r>
      <rPr>
        <sz val="14"/>
        <rFont val="Calibri"/>
        <family val="2"/>
        <scheme val="minor"/>
      </rPr>
      <t xml:space="preserve">Mesa principal, Atriles, Podium.
</t>
    </r>
    <r>
      <rPr>
        <b/>
        <sz val="14"/>
        <rFont val="Calibri"/>
        <family val="2"/>
        <scheme val="minor"/>
      </rPr>
      <t xml:space="preserve">Arreglos florales: </t>
    </r>
    <r>
      <rPr>
        <sz val="14"/>
        <rFont val="Calibri"/>
        <family val="2"/>
        <scheme val="minor"/>
      </rPr>
      <t>Los diseños incluyen una selección de rosas y otras flores ornamentales, preparadas como arreglos florales elegantes y acordes con la solemnidad del evento.
Entrega y montaje: Los arreglos florales serán entregados directamente en el lugar del evento.
El servicio incluye la instalación y decoración completa de los espacios mencionados, asegurando un ambiente armónico y estético.</t>
    </r>
  </si>
  <si>
    <r>
      <rPr>
        <b/>
        <sz val="14"/>
        <rFont val="Calibri"/>
        <family val="2"/>
        <scheme val="minor"/>
      </rPr>
      <t>Alquiler de Equipos para la producción técnica del evento: PROMOCIÓN CULTURAL EN LA CELEBRACIÓN DEL ANIVERSARIO 475 AÑOS DE VALLEDUPAR</t>
    </r>
    <r>
      <rPr>
        <sz val="14"/>
        <rFont val="Calibri"/>
        <family val="2"/>
        <scheme val="minor"/>
      </rPr>
      <t xml:space="preserve">, incluye: </t>
    </r>
    <r>
      <rPr>
        <b/>
        <sz val="14"/>
        <rFont val="Calibri"/>
        <family val="2"/>
        <scheme val="minor"/>
      </rPr>
      <t>Estructuras para el escenario, Iluminación, Efectos Especiales, Sistema de Vídeo, Sistema de Sonido, Audiovisuales, Equipo operador</t>
    </r>
    <r>
      <rPr>
        <sz val="14"/>
        <rFont val="Calibri"/>
        <family val="2"/>
        <scheme val="minor"/>
      </rPr>
      <t xml:space="preserve">: Aforo en tela negra, Sobretarimas de 10m de frente x 2m  fondo, 2m x 2m y 4m x2
</t>
    </r>
    <r>
      <rPr>
        <b/>
        <sz val="14"/>
        <rFont val="Calibri"/>
        <family val="2"/>
        <scheme val="minor"/>
      </rPr>
      <t>ILUMINACION :</t>
    </r>
    <r>
      <rPr>
        <sz val="14"/>
        <rFont val="Calibri"/>
        <family val="2"/>
        <scheme val="minor"/>
      </rPr>
      <t xml:space="preserve"> Par leds, Cuepix 25x30, Cabezas Aurora, Moviles beam LB230	, Blinder  de 2x100 RGB, Mini brutos, lekos, Barras de led, Estrober stormi 8000, Seguidores de 1200, Consolas de luces 	
</t>
    </r>
    <r>
      <rPr>
        <b/>
        <sz val="14"/>
        <rFont val="Calibri"/>
        <family val="2"/>
        <scheme val="minor"/>
      </rPr>
      <t xml:space="preserve">EFECTOS : </t>
    </r>
    <r>
      <rPr>
        <sz val="14"/>
        <rFont val="Calibri"/>
        <family val="2"/>
        <scheme val="minor"/>
      </rPr>
      <t xml:space="preserve">Maquina de humo 3,000 wat. </t>
    </r>
    <r>
      <rPr>
        <b/>
        <sz val="14"/>
        <rFont val="Calibri"/>
        <family val="2"/>
        <scheme val="minor"/>
      </rPr>
      <t xml:space="preserve">SISTEMA DE VIDEO </t>
    </r>
    <r>
      <rPr>
        <sz val="14"/>
        <rFont val="Calibri"/>
        <family val="2"/>
        <scheme val="minor"/>
      </rPr>
      <t>: Metros  de Pantalla 3,9P para diseño de escenografía, Procesadores de Video Video Venus RGBLINK digital FHD, Camara filmadora full  HD  incluye sistema  para transmision inhalambrica y soporte para transmicion en vivo, Grabador  de video  black magic, Cableado de señal HDMI -SDI/SDI-HDMI, Computadores portátiles, Capturadora de video, Distribuidor de corriente, Switcher blackmagic atem FULL HD, monitor de 40", Distribuidor de corriente fender, Sistema electrico para distribucion de corriente, Radio de comunicación punto a punto,  TV de 50" con base a piso.</t>
    </r>
    <r>
      <rPr>
        <b/>
        <sz val="14"/>
        <rFont val="Calibri"/>
        <family val="2"/>
        <scheme val="minor"/>
      </rPr>
      <t xml:space="preserve"> SISTEMA DE SONIDO:</t>
    </r>
    <r>
      <rPr>
        <sz val="14"/>
        <rFont val="Calibri"/>
        <family val="2"/>
        <scheme val="minor"/>
      </rPr>
      <t xml:space="preserve"> Cabinas profesionales tipo line array KF 740, KF 730 para laterales, profesionales para arena EAW RL 15, EAW RSX 208 Sidefill		
</t>
    </r>
    <r>
      <rPr>
        <b/>
        <sz val="14"/>
        <rFont val="Calibri"/>
        <family val="2"/>
        <scheme val="minor"/>
      </rPr>
      <t>BAJOS:</t>
    </r>
    <r>
      <rPr>
        <sz val="14"/>
        <rFont val="Calibri"/>
        <family val="2"/>
        <scheme val="minor"/>
      </rPr>
      <t xml:space="preserve"> Subwoofer profesional dobles. </t>
    </r>
    <r>
      <rPr>
        <b/>
        <sz val="14"/>
        <rFont val="Calibri"/>
        <family val="2"/>
        <scheme val="minor"/>
      </rPr>
      <t>CONSOLA:</t>
    </r>
    <r>
      <rPr>
        <sz val="14"/>
        <rFont val="Calibri"/>
        <family val="2"/>
        <scheme val="minor"/>
      </rPr>
      <t xml:space="preserve"> Consola Digital MIDAS 32, Sistema de monitoreo en air shure, amplificadores de sistema, Antenas.  </t>
    </r>
    <r>
      <rPr>
        <b/>
        <sz val="14"/>
        <rFont val="Calibri"/>
        <family val="2"/>
        <scheme val="minor"/>
      </rPr>
      <t>MICROFONERIA Y OTROS</t>
    </r>
    <r>
      <rPr>
        <sz val="14"/>
        <rFont val="Calibri"/>
        <family val="2"/>
        <scheme val="minor"/>
      </rPr>
      <t>: inalambricos: Shure QLX -D ; Seenheiser 63 EW 300, alambrica shure (según raider de artista), Rack de amplificadores, Rack con amplificadores RCF	, Rack de procesos , Cajas directas, Sub estacion de corrienter, Parciales de corriente, Set de Cableado de cabinas	.</t>
    </r>
    <r>
      <rPr>
        <b/>
        <sz val="14"/>
        <rFont val="Calibri"/>
        <family val="2"/>
        <scheme val="minor"/>
      </rPr>
      <t xml:space="preserve"> BACK LINE : </t>
    </r>
    <r>
      <rPr>
        <sz val="14"/>
        <rFont val="Calibri"/>
        <family val="2"/>
        <scheme val="minor"/>
      </rPr>
      <t xml:space="preserve">Bateria, Redoblante, Amplificador de guitarra, Amplificador de bajo, Set de congas Set de timbal LP. 			
</t>
    </r>
    <r>
      <rPr>
        <b/>
        <sz val="14"/>
        <rFont val="Calibri"/>
        <family val="2"/>
        <scheme val="minor"/>
      </rPr>
      <t>CONVERSATORIO /</t>
    </r>
    <r>
      <rPr>
        <sz val="14"/>
        <rFont val="Calibri"/>
        <family val="2"/>
        <scheme val="minor"/>
      </rPr>
      <t xml:space="preserve"> </t>
    </r>
    <r>
      <rPr>
        <b/>
        <sz val="14"/>
        <rFont val="Calibri"/>
        <family val="2"/>
        <scheme val="minor"/>
      </rPr>
      <t>SISTEMA DE SONIDO:</t>
    </r>
    <r>
      <rPr>
        <sz val="14"/>
        <rFont val="Calibri"/>
        <family val="2"/>
        <scheme val="minor"/>
      </rPr>
      <t xml:space="preserve"> Cabinas RCF  hdl –20a auto amplificadas line array, Bajos sub RCF 8006 as auto amplificados, Controlador, Sistema de monitoreoYork ville, sistema de audio debidamente alineado y optimizado con el software smart 8 y equipo sumado en general total de 20.000 watios, </t>
    </r>
    <r>
      <rPr>
        <b/>
        <sz val="14"/>
        <rFont val="Calibri"/>
        <family val="2"/>
        <scheme val="minor"/>
      </rPr>
      <t>AUDIOVISUALES:</t>
    </r>
    <r>
      <rPr>
        <sz val="14"/>
        <rFont val="Calibri"/>
        <family val="2"/>
        <scheme val="minor"/>
      </rPr>
      <t xml:space="preserve"> Metros de pantalla 3,9P, Metros de truss global truss, Rack de procesos	</t>
    </r>
    <r>
      <rPr>
        <b/>
        <sz val="14"/>
        <rFont val="Calibri"/>
        <family val="2"/>
        <scheme val="minor"/>
      </rPr>
      <t>ILUMINACION</t>
    </r>
    <r>
      <rPr>
        <sz val="14"/>
        <rFont val="Calibri"/>
        <family val="2"/>
        <scheme val="minor"/>
      </rPr>
      <t xml:space="preserve"> : Luces LCH, Incluye: </t>
    </r>
    <r>
      <rPr>
        <b/>
        <sz val="14"/>
        <rFont val="Calibri"/>
        <family val="2"/>
        <scheme val="minor"/>
      </rPr>
      <t>SUMINISTRO DE PERSONAL:</t>
    </r>
    <r>
      <rPr>
        <sz val="14"/>
        <rFont val="Calibri"/>
        <family val="2"/>
        <scheme val="minor"/>
      </rPr>
      <t xml:space="preserve"> Productor técnico, Coordinador de campo, Auxiliares de Tarima, Ingenieros en sonido, Ingeniero en luces, Tecnico electricista, </t>
    </r>
    <r>
      <rPr>
        <b/>
        <sz val="14"/>
        <rFont val="Calibri"/>
        <family val="2"/>
        <scheme val="minor"/>
      </rPr>
      <t>OTROS:</t>
    </r>
    <r>
      <rPr>
        <sz val="14"/>
        <rFont val="Calibri"/>
        <family val="2"/>
        <scheme val="minor"/>
      </rPr>
      <t xml:space="preserve"> Planta electrica de 100 kva, 60 kva	y Planta electrica de 50 kva</t>
    </r>
  </si>
  <si>
    <r>
      <rPr>
        <b/>
        <sz val="12"/>
        <rFont val="Calibri"/>
        <family val="2"/>
        <scheme val="minor"/>
      </rPr>
      <t>Suministro de refrigerios para los cuerpos de seguridad y socorro</t>
    </r>
    <r>
      <rPr>
        <sz val="12"/>
        <rFont val="Calibri"/>
        <family val="2"/>
        <scheme val="minor"/>
      </rPr>
      <t xml:space="preserve"> (Policía, Bomberos, Defensa Civil, Cruz Roja, Reguladores deTránsito y Logística). Incluye dos frecuencias o turnos: Mini Sandwiches de pollo, queso y verduras: Pan: 80 gramos, Pollo: 60 gramos, , Queso: 20 gramos, Verduras: 40 gramos (mezcla de lechuga, tomate y otros vegetales), Salsas: 10 gramos.
Total por sandwich o variedad de Refrigerios: 210 gramos. Incluye Bebida de 300  ml, Jugo de frutas.</t>
    </r>
  </si>
  <si>
    <t>Alquiler de sillas plásticas sin brazo, fabricadas en polipropileno de alta resistencia, ergonómicas y apilables, en color blanco, debidamente limpias y en óptimo estado, con capacidad de carga de hasta 120 kg, incluye transporte, entrega puntual y recogida posterior al evento.</t>
  </si>
  <si>
    <t>Unidad</t>
  </si>
  <si>
    <r>
      <rPr>
        <b/>
        <sz val="14"/>
        <rFont val="Calibri"/>
        <family val="2"/>
        <scheme val="minor"/>
      </rPr>
      <t xml:space="preserve">Servicio de Apoyo Logístico para la realización del Evento Cultural: Valledupar 475 años de Música. </t>
    </r>
    <r>
      <rPr>
        <sz val="14"/>
        <rFont val="Calibri"/>
        <family val="2"/>
        <scheme val="minor"/>
      </rPr>
      <t xml:space="preserve"> incluye la planificación, coordinación y ejecución de actividades clave para garantizar el desarrollo exitoso del evento. Este servicio abarca el control de accesos y señalización, gestión de permisos y seguridad, transporte de equipos y personal, asimismo, asistencia durante el evento para atender cualquier necesidad operativa. Además, se asegura la implementación de medidas de bioseguridad, manejo de tiempos y cronogramas,  atención a los participantes y asistentes, garantizando una experiencia organizada, segura y memorable que resalte la riqueza cultural de Valledupar.</t>
    </r>
  </si>
  <si>
    <r>
      <rPr>
        <b/>
        <sz val="14"/>
        <rFont val="Calibri"/>
        <family val="2"/>
        <scheme val="minor"/>
      </rPr>
      <t>Coordinación y Apoyo Logístico para el Manejo de Auxiliares (operadores Logísticos):</t>
    </r>
    <r>
      <rPr>
        <sz val="14"/>
        <rFont val="Calibri"/>
        <family val="2"/>
        <scheme val="minor"/>
      </rPr>
      <t xml:space="preserve"> comprende la gestión integral del equipo encargado de labores operativas en el evento. Este servicio incluye la planificación y asignación de tareas, supervisión en tiempo real de las actividades, manejo de cronogramas y coordinación de los recursos necesarios para garantizar el cumplimiento eficiente de las funciones asignadas. Además, se asegura la disponibilidad y capacitación del personal, el seguimiento al desempeño de los auxiliares y la implementación de protocolos de seguridad, promoviendo un flujo operativo ordenado y eficaz durante todas las fases del evento
</t>
    </r>
  </si>
  <si>
    <r>
      <rPr>
        <b/>
        <sz val="14"/>
        <rFont val="Calibri"/>
        <family val="2"/>
        <scheme val="minor"/>
      </rPr>
      <t>Apoyo logístico:</t>
    </r>
    <r>
      <rPr>
        <sz val="14"/>
        <rFont val="Calibri"/>
        <family val="2"/>
        <scheme val="minor"/>
      </rPr>
      <t xml:space="preserve"> Este servicio incluye la Coordinación, planificación, organización y supervisión de todas las actividades logísticas necesarias para asegurar el éxito del evento cultural " Valledupar, 475 años de Música", con un enfoque especial en el manejo de aproximadamente 320 auxiliares logísticos.</t>
    </r>
  </si>
  <si>
    <r>
      <rPr>
        <b/>
        <sz val="12"/>
        <rFont val="Calibri"/>
        <family val="2"/>
        <scheme val="minor"/>
      </rPr>
      <t>Panelistas invitados con reconocimiento nacional e internacional en investigaciones academicas y experiencia en cultura vallenata,</t>
    </r>
    <r>
      <rPr>
        <sz val="12"/>
        <rFont val="Calibri"/>
        <family val="2"/>
        <scheme val="minor"/>
      </rPr>
      <t xml:space="preserve"> de vasta trayectoria,  desde sus respectivas áreas de conocimiento, aportarán valiosas perspectivas sobre la música vallenata y su conexión con la identidad cultural de la región.  </t>
    </r>
    <r>
      <rPr>
        <b/>
        <sz val="12"/>
        <rFont val="Calibri"/>
        <family val="2"/>
        <scheme val="minor"/>
      </rPr>
      <t>El primer panelista es un médico general y especialista en cirugía general, egresado de la Universidad Nacional de Colombia, con una destacada carrera académica y profesional</t>
    </r>
    <r>
      <rPr>
        <sz val="12"/>
        <rFont val="Calibri"/>
        <family val="2"/>
        <scheme val="minor"/>
      </rPr>
      <t xml:space="preserve">. Además de su contribución al ámbito de la salud, </t>
    </r>
    <r>
      <rPr>
        <b/>
        <sz val="12"/>
        <rFont val="Calibri"/>
        <family val="2"/>
        <scheme val="minor"/>
      </rPr>
      <t>su pasión por el folclore vallenato lo ha llevado a profundizar en la música de acordeón y la literatura vallenata</t>
    </r>
    <r>
      <rPr>
        <sz val="12"/>
        <rFont val="Calibri"/>
        <family val="2"/>
        <scheme val="minor"/>
      </rPr>
      <t xml:space="preserve">. Es </t>
    </r>
    <r>
      <rPr>
        <b/>
        <sz val="12"/>
        <rFont val="Calibri"/>
        <family val="2"/>
        <scheme val="minor"/>
      </rPr>
      <t>escritor y autor de obras que exploran la riqueza cultural del vallenat</t>
    </r>
    <r>
      <rPr>
        <sz val="12"/>
        <rFont val="Calibri"/>
        <family val="2"/>
        <scheme val="minor"/>
      </rPr>
      <t xml:space="preserve">o, lo que lo convierte en una voz autorizada para hablar sobre la tradición musical de la región. Su doble enfoque en la medicina y en el folclore le permite ofrecer una reflexión profunda sobre el vínculo entre la música y la identidad cultural.  </t>
    </r>
    <r>
      <rPr>
        <b/>
        <sz val="12"/>
        <rFont val="Calibri"/>
        <family val="2"/>
        <scheme val="minor"/>
      </rPr>
      <t>El segundo panelista es un locutor, productor de radio y televisión y comunicador social-periodista con más de 40 años de experiencia en los medios</t>
    </r>
    <r>
      <rPr>
        <sz val="12"/>
        <rFont val="Calibri"/>
        <family val="2"/>
        <scheme val="minor"/>
      </rPr>
      <t>. Su formación académica en Filosofía y su diplomado en Docencia Universitaria complementan su perfil. A lo largo de su carrera, ha sido jurado en varios festivales de música vallenata y ha escrito un libro sobre los fundamentos del vallenato tradicional, destacando su defensa de la pureza del género. Además, su trabajo en una fundación cultural y un portal digital le ha permitido promover la preservación de las tradiciones vallenatas y rendir homenaje a los grandes exponentes de la música de acordeón.  Ambos panelistas, con perfiles complementarios en áreas como la medicina, la filosofía, el periodismo y el folclore, enriquecerán el conversatorio con un análisis integral sobre la historia, evolución y futuro de la música vallenata, aportando sus conocimientos tanto desde el enfoque académico como desde la vivencia personal y profesional.</t>
    </r>
  </si>
  <si>
    <r>
      <rPr>
        <b/>
        <sz val="14"/>
        <rFont val="Calibri"/>
        <family val="2"/>
        <scheme val="minor"/>
      </rPr>
      <t>Servicios Profesionales de Panelista y Moderador</t>
    </r>
    <r>
      <rPr>
        <sz val="12"/>
        <rFont val="Calibri"/>
        <family val="2"/>
        <scheme val="minor"/>
      </rPr>
      <t>: Experto en cultura y tradiciones locales  Abogado, investigador cultural y escritor, conocido por su extensa labor en la promoción y preservación de la herencia cultural y ambiental de Valledupar y el Cesar. Es el creador y director del Ecoparque Los Besotes, la primera AICA de Colombia, y miembro fundador de varias fundaciones importantes como la Fundación Festival de la Leyenda Vallenata y la Fundación Ecológica Los Besotes. Su carrera académica incluye roles como profesor universitario y conferencista en eventos nacionales e internacionales. Además, ha sido asesor y consultor de entidades públicas y privadas en la región y el país. Su destacada trayectoria le ha valido múltiples reconocimientos, incluyendo la Orden de la Democracia con Medalla de Oro en Grado Comendador, otorgada por la Cámara de Representantes de Colombia.</t>
    </r>
  </si>
  <si>
    <r>
      <t xml:space="preserve">Ambientación Pirotécnica Para Eventos Masivos: </t>
    </r>
    <r>
      <rPr>
        <sz val="16"/>
        <rFont val="Calibri"/>
        <family val="2"/>
        <scheme val="minor"/>
      </rPr>
      <t>Duración aproximada entre 15 - 20 minutos. Incluye transporte, instalación, manipulación segura y operación del espectáculo.</t>
    </r>
  </si>
  <si>
    <r>
      <rPr>
        <b/>
        <sz val="16"/>
        <rFont val="Calibri"/>
        <family val="2"/>
        <scheme val="minor"/>
      </rPr>
      <t>Tortas</t>
    </r>
    <r>
      <rPr>
        <sz val="16"/>
        <rFont val="Calibri"/>
        <family val="2"/>
        <scheme val="minor"/>
      </rPr>
      <t>: contiene 16 tiros, 2 velas cracking de 10 tiros, 1 super volcán, 2 volcanes No 3, 1 sonajero de 3 golpes, 2 displays de rosita china, 2 metralletas, 1 display de cohete lunar y 3 chispitas</t>
    </r>
  </si>
  <si>
    <r>
      <rPr>
        <b/>
        <sz val="16"/>
        <rFont val="Calibri"/>
        <family val="2"/>
        <scheme val="minor"/>
      </rPr>
      <t xml:space="preserve">Baterías: 
</t>
    </r>
    <r>
      <rPr>
        <sz val="16"/>
        <rFont val="Calibri"/>
        <family val="2"/>
        <scheme val="minor"/>
      </rPr>
      <t>Baterías de 200 Disparos (8) 
Baterías Abanico de 150 Disparos (8) 
Baterías de Crisantemo Cracker 200 Disparos (8)
Baterías de Rascacielos (8)</t>
    </r>
  </si>
  <si>
    <r>
      <rPr>
        <b/>
        <sz val="16"/>
        <rFont val="Calibri"/>
        <family val="2"/>
        <scheme val="minor"/>
      </rPr>
      <t xml:space="preserve">Carcasas: </t>
    </r>
    <r>
      <rPr>
        <sz val="16"/>
        <rFont val="Calibri"/>
        <family val="2"/>
        <scheme val="minor"/>
      </rPr>
      <t>Baterías de Disparo de Carcasa (176 Carcasas)</t>
    </r>
  </si>
  <si>
    <r>
      <t>Cañones Aéreos:</t>
    </r>
    <r>
      <rPr>
        <sz val="16"/>
        <rFont val="Calibri"/>
        <family val="2"/>
        <scheme val="minor"/>
      </rPr>
      <t xml:space="preserve"> Diámetro entre 50 mm y 150 mm, alcance 20-70 metros, con efectos de disparos</t>
    </r>
  </si>
  <si>
    <t>CONSOLIDADO</t>
  </si>
  <si>
    <r>
      <rPr>
        <b/>
        <sz val="12"/>
        <rFont val="Calibri"/>
        <family val="2"/>
        <scheme val="minor"/>
      </rPr>
      <t xml:space="preserve">Presentación cultural ancestral de grupo indígena de la Sierra Nevada de Santa Marta </t>
    </r>
    <r>
      <rPr>
        <sz val="12"/>
        <rFont val="Calibri"/>
        <family val="2"/>
        <scheme val="minor"/>
      </rPr>
      <t>que amenizará en los eventos del Conversatorio y Concierto de los 475 años de Valledupar: Incluye un repertorio tradicional y la representación de manifestaciones autóctonas. Este grupo tradicional ejecuta música ancestral como Gaita y Chicote con instrumentos ancestrales: Carrizo, Maracas y Caja Indígena, representando a los pueblos indígenas y su rica herencia cultural. La contratación de este servicio permitirá enriquecer el evento a través de su representación, evocando la historia y la cultura de la región. Incluye Atuendo Ancestral y acompañamiento de instructor y coordinador.</t>
    </r>
  </si>
  <si>
    <r>
      <rPr>
        <b/>
        <sz val="12"/>
        <rFont val="Calibri"/>
        <family val="2"/>
        <scheme val="minor"/>
      </rPr>
      <t xml:space="preserve">Presentación del Grupo Tropical Folclorista </t>
    </r>
    <r>
      <rPr>
        <sz val="12"/>
        <rFont val="Calibri"/>
        <family val="2"/>
        <scheme val="minor"/>
      </rPr>
      <t xml:space="preserve">con recursos necesarios para acompañar y amenizar el espectáculo de danza de niños y jóvenes con síndrome Down, miembros del semillero de la Escuela Cultural Municipal. Con capacidad interpretativa en el género tropical y una sólida trayectoria en eventos y manejo de público. </t>
    </r>
    <r>
      <rPr>
        <b/>
        <sz val="12"/>
        <rFont val="Calibri"/>
        <family val="2"/>
        <scheme val="minor"/>
      </rPr>
      <t xml:space="preserve"> Repertorio:</t>
    </r>
    <r>
      <rPr>
        <sz val="12"/>
        <rFont val="Calibri"/>
        <family val="2"/>
        <scheme val="minor"/>
      </rPr>
      <t xml:space="preserve"> El grupo compuesto por aproximadamente 8 miembros, interpreta una variedad de ritmos tropicales, incluyendo temas populares. Su amplio conocimiento musical asegura un repertorio que conecta con la audiencia y enriquece la experiencia cultural.  Espectáculo: Duración: Aproximadamente 30 minutos.  </t>
    </r>
    <r>
      <rPr>
        <b/>
        <sz val="12"/>
        <rFont val="Calibri"/>
        <family val="2"/>
        <scheme val="minor"/>
      </rPr>
      <t>Puesta en Escena:</t>
    </r>
    <r>
      <rPr>
        <sz val="12"/>
        <rFont val="Calibri"/>
        <family val="2"/>
        <scheme val="minor"/>
      </rPr>
      <t xml:space="preserve"> Despliegue musical vibrante y dinámico que acompaña al grupo de danza, creando una sinergia entre la música y el espectáculo cultural. </t>
    </r>
    <r>
      <rPr>
        <b/>
        <sz val="12"/>
        <rFont val="Calibri"/>
        <family val="2"/>
        <scheme val="minor"/>
      </rPr>
      <t xml:space="preserve"> Logística y Recursos: </t>
    </r>
    <r>
      <rPr>
        <sz val="12"/>
        <rFont val="Calibri"/>
        <family val="2"/>
        <scheme val="minor"/>
      </rPr>
      <t xml:space="preserve">Atuendos y Accesorios: Provisión de vestuarios y accesorios temáticos, como caballitos de madera, para enriquecer la representación de la canción "El Caballito". Acompañamiento: Participación de instructores en música y danza para asegurar una adecuada coordinación entre los músicos y el </t>
    </r>
    <r>
      <rPr>
        <b/>
        <sz val="12"/>
        <rFont val="Calibri"/>
        <family val="2"/>
        <scheme val="minor"/>
      </rPr>
      <t>grupo de 32 bailarines Down.</t>
    </r>
    <r>
      <rPr>
        <sz val="12"/>
        <rFont val="Calibri"/>
        <family val="2"/>
        <scheme val="minor"/>
      </rPr>
      <t xml:space="preserve">
</t>
    </r>
    <r>
      <rPr>
        <b/>
        <sz val="12"/>
        <rFont val="Calibri"/>
        <family val="2"/>
        <scheme val="minor"/>
      </rPr>
      <t>Transporte:</t>
    </r>
    <r>
      <rPr>
        <sz val="12"/>
        <rFont val="Calibri"/>
        <family val="2"/>
        <scheme val="minor"/>
      </rPr>
      <t xml:space="preserve"> Incluye el traslado de músicos e instrumentos desde su lugar de origen hasta el evento, así como el retorno, garantizando la puntualidad y eficiencia en la logística del espectáculo.</t>
    </r>
  </si>
  <si>
    <r>
      <t xml:space="preserve">Presentación de Agrupación Vallenata para el Proyecto: </t>
    </r>
    <r>
      <rPr>
        <b/>
        <sz val="12"/>
        <rFont val="Calibri"/>
        <family val="2"/>
        <scheme val="minor"/>
      </rPr>
      <t>FORTALECIMIENTO CULTURAL EN LA CELEBRACIÓN DEL ANIVERSARIO 475 AÑOS DE VALLEDUPAR</t>
    </r>
    <r>
      <rPr>
        <sz val="12"/>
        <rFont val="Calibri"/>
        <family val="2"/>
        <scheme val="minor"/>
      </rPr>
      <t xml:space="preserve">
</t>
    </r>
    <r>
      <rPr>
        <b/>
        <sz val="12"/>
        <rFont val="Calibri"/>
        <family val="2"/>
        <scheme val="minor"/>
      </rPr>
      <t>Composición de la Agrupación:</t>
    </r>
    <r>
      <rPr>
        <sz val="12"/>
        <rFont val="Calibri"/>
        <family val="2"/>
        <scheme val="minor"/>
      </rPr>
      <t xml:space="preserve"> Integrantes: Mínimo de 10 músicos profesionales en tarima. 
</t>
    </r>
    <r>
      <rPr>
        <b/>
        <sz val="12"/>
        <rFont val="Calibri"/>
        <family val="2"/>
        <scheme val="minor"/>
      </rPr>
      <t>Trayectoria</t>
    </r>
    <r>
      <rPr>
        <sz val="12"/>
        <rFont val="Calibri"/>
        <family val="2"/>
        <scheme val="minor"/>
      </rPr>
      <t>: Agrupación emergente con reconocimiento creciente en el género musical vallenato, y participación en eventos locales y regionales.</t>
    </r>
    <r>
      <rPr>
        <b/>
        <sz val="12"/>
        <rFont val="Calibri"/>
        <family val="2"/>
        <scheme val="minor"/>
      </rPr>
      <t xml:space="preserve"> Repertorio:</t>
    </r>
    <r>
      <rPr>
        <sz val="12"/>
        <rFont val="Calibri"/>
        <family val="2"/>
        <scheme val="minor"/>
      </rPr>
      <t xml:space="preserve"> Incluye tanto canciones clásicas como modernas del vallenato, destacando temas populares y accesibles al público.
</t>
    </r>
    <r>
      <rPr>
        <b/>
        <sz val="12"/>
        <rFont val="Calibri"/>
        <family val="2"/>
        <scheme val="minor"/>
      </rPr>
      <t>Conocimiento Musical:</t>
    </r>
    <r>
      <rPr>
        <sz val="12"/>
        <rFont val="Calibri"/>
        <family val="2"/>
        <scheme val="minor"/>
      </rPr>
      <t xml:space="preserve"> Buen conocimiento en las formas principales del vallenato: Paseo, Merengue, Puya y Son.
</t>
    </r>
    <r>
      <rPr>
        <b/>
        <sz val="12"/>
        <rFont val="Calibri"/>
        <family val="2"/>
        <scheme val="minor"/>
      </rPr>
      <t xml:space="preserve">Experticia: </t>
    </r>
    <r>
      <rPr>
        <sz val="12"/>
        <rFont val="Calibri"/>
        <family val="2"/>
        <scheme val="minor"/>
      </rPr>
      <t xml:space="preserve">Competencia en el manejo de instrumentos musicales tradicionales del vallenato. </t>
    </r>
    <r>
      <rPr>
        <b/>
        <sz val="12"/>
        <rFont val="Calibri"/>
        <family val="2"/>
        <scheme val="minor"/>
      </rPr>
      <t xml:space="preserve">Espectáculo: </t>
    </r>
    <r>
      <rPr>
        <sz val="12"/>
        <rFont val="Calibri"/>
        <family val="2"/>
        <scheme val="minor"/>
      </rPr>
      <t>Duración: Aproximadamente</t>
    </r>
    <r>
      <rPr>
        <u/>
        <sz val="12"/>
        <rFont val="Calibri"/>
        <family val="2"/>
        <scheme val="minor"/>
      </rPr>
      <t xml:space="preserve"> 30 minutos</t>
    </r>
    <r>
      <rPr>
        <sz val="12"/>
        <rFont val="Calibri"/>
        <family val="2"/>
        <scheme val="minor"/>
      </rPr>
      <t xml:space="preserve">.  Puesta en Escena: Efectos especiales básicos y un despliegue musical que integra canciones vallenatas de ayer y hoy, resaltando la esencia cultural del género.  </t>
    </r>
    <r>
      <rPr>
        <b/>
        <sz val="12"/>
        <rFont val="Calibri"/>
        <family val="2"/>
        <scheme val="minor"/>
      </rPr>
      <t xml:space="preserve">Logística y Recursos: </t>
    </r>
    <r>
      <rPr>
        <sz val="12"/>
        <rFont val="Calibri"/>
        <family val="2"/>
        <scheme val="minor"/>
      </rPr>
      <t xml:space="preserve"> Incluye transporte de músicos e instrumentos desde su lugar de origen hasta Valledupar y retorno.</t>
    </r>
  </si>
  <si>
    <r>
      <rPr>
        <b/>
        <sz val="12"/>
        <rFont val="Calibri"/>
        <family val="2"/>
        <scheme val="minor"/>
      </rPr>
      <t xml:space="preserve">Presentación de Grupo Tropical Folclorista </t>
    </r>
    <r>
      <rPr>
        <sz val="12"/>
        <rFont val="Calibri"/>
        <family val="2"/>
        <scheme val="minor"/>
      </rPr>
      <t xml:space="preserve">que cuenta con los recursos necesarios para acompañar y amenizar el espectáculo de Danza de Niños del Semillero de la Escuela de Música Vallenata, Leonardo Gómez. Este grupo tiene una destacada capacidad interpretativa en el género tropical y una sólida trayectoria en eventos y manejo de público. </t>
    </r>
    <r>
      <rPr>
        <b/>
        <sz val="12"/>
        <rFont val="Calibri"/>
        <family val="2"/>
        <scheme val="minor"/>
      </rPr>
      <t xml:space="preserve"> Repertorio:</t>
    </r>
    <r>
      <rPr>
        <sz val="12"/>
        <rFont val="Calibri"/>
        <family val="2"/>
        <scheme val="minor"/>
      </rPr>
      <t xml:space="preserve"> El grupo, compuesto por aproximadamente 8 miembros, interpreta una variedad de ritmos tropicales, incluyendo temas populares. Su amplio conocimiento musical asegura un repertorio que conecta con la audiencia y enriquece la experiencia cultural. </t>
    </r>
    <r>
      <rPr>
        <b/>
        <sz val="12"/>
        <rFont val="Calibri"/>
        <family val="2"/>
        <scheme val="minor"/>
      </rPr>
      <t>Espectáculo:</t>
    </r>
    <r>
      <rPr>
        <sz val="12"/>
        <rFont val="Calibri"/>
        <family val="2"/>
        <scheme val="minor"/>
      </rPr>
      <t xml:space="preserve"> Duración: Aproximadamente 30 minutos.  </t>
    </r>
    <r>
      <rPr>
        <b/>
        <sz val="12"/>
        <rFont val="Calibri"/>
        <family val="2"/>
        <scheme val="minor"/>
      </rPr>
      <t>Puesta en Escena:</t>
    </r>
    <r>
      <rPr>
        <sz val="12"/>
        <rFont val="Calibri"/>
        <family val="2"/>
        <scheme val="minor"/>
      </rPr>
      <t xml:space="preserve"> Despliegue musical vibrante y dinámico que acompaña al grupo de danza, creando una sinergia entre la música y el espectáculo cultural. </t>
    </r>
    <r>
      <rPr>
        <b/>
        <sz val="12"/>
        <rFont val="Calibri"/>
        <family val="2"/>
        <scheme val="minor"/>
      </rPr>
      <t>Logística y Recursos</t>
    </r>
    <r>
      <rPr>
        <sz val="12"/>
        <rFont val="Calibri"/>
        <family val="2"/>
        <scheme val="minor"/>
      </rPr>
      <t xml:space="preserve">: Atuendos y Accesorios: Provisión de vestuarios y accesorios temáticos adecuados para enriquecer la presentación. </t>
    </r>
    <r>
      <rPr>
        <b/>
        <sz val="12"/>
        <rFont val="Calibri"/>
        <family val="2"/>
        <scheme val="minor"/>
      </rPr>
      <t>Acompañamiento:</t>
    </r>
    <r>
      <rPr>
        <sz val="12"/>
        <rFont val="Calibri"/>
        <family val="2"/>
        <scheme val="minor"/>
      </rPr>
      <t xml:space="preserve"> Participación de instructores en música y danza para asegurar una adecuada coordinación entre los músicos y el grupo de ocho (8) bailarines del semillero. </t>
    </r>
    <r>
      <rPr>
        <b/>
        <sz val="12"/>
        <rFont val="Calibri"/>
        <family val="2"/>
        <scheme val="minor"/>
      </rPr>
      <t>Transport</t>
    </r>
    <r>
      <rPr>
        <sz val="12"/>
        <rFont val="Calibri"/>
        <family val="2"/>
        <scheme val="minor"/>
      </rPr>
      <t>e: Incluye el traslado de músicos e instrumentos desde su lugar de origen hasta el evento, así como el retorno, garantizando la puntualidad y eficiencia en la logística del espectáculo.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</si>
</sst>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4"/>
      <color theme="1"/>
      <name val="Calibri"/>
      <family val="2"/>
      <scheme val="minor"/>
    </font>
    <font>
      <b/>
      <sz val="14"/>
      <color theme="1"/>
      <name val="Calibri"/>
      <family val="2"/>
      <scheme val="minor"/>
    </font>
    <font>
      <b/>
      <sz val="16"/>
      <color theme="1"/>
      <name val="Calibri"/>
      <family val="2"/>
      <scheme val="minor"/>
    </font>
    <font>
      <b/>
      <sz val="20"/>
      <color theme="0"/>
      <name val="Calibri"/>
      <family val="2"/>
      <scheme val="minor"/>
    </font>
    <font>
      <sz val="16"/>
      <name val="Calibri"/>
      <family val="2"/>
      <scheme val="minor"/>
    </font>
    <font>
      <b/>
      <sz val="16"/>
      <name val="Calibri"/>
      <family val="2"/>
      <scheme val="minor"/>
    </font>
    <font>
      <b/>
      <sz val="18"/>
      <color theme="0"/>
      <name val="Calibri"/>
      <family val="2"/>
      <scheme val="minor"/>
    </font>
    <font>
      <sz val="12"/>
      <name val="Calibri"/>
      <family val="2"/>
      <scheme val="minor"/>
    </font>
    <font>
      <b/>
      <sz val="12"/>
      <name val="Calibri"/>
      <family val="2"/>
      <scheme val="minor"/>
    </font>
    <font>
      <sz val="14"/>
      <name val="Calibri"/>
      <family val="2"/>
      <scheme val="minor"/>
    </font>
    <font>
      <u/>
      <sz val="12"/>
      <name val="Calibri"/>
      <family val="2"/>
      <scheme val="minor"/>
    </font>
    <font>
      <b/>
      <sz val="16"/>
      <color theme="0"/>
      <name val="Calibri"/>
      <family val="2"/>
      <scheme val="minor"/>
    </font>
    <font>
      <sz val="11"/>
      <name val="Calibri"/>
      <family val="2"/>
      <scheme val="minor"/>
    </font>
    <font>
      <b/>
      <sz val="18"/>
      <name val="Calibri"/>
      <family val="2"/>
      <scheme val="minor"/>
    </font>
    <font>
      <b/>
      <sz val="14"/>
      <name val="Calibri"/>
      <family val="2"/>
      <scheme val="minor"/>
    </font>
    <font>
      <sz val="8"/>
      <name val="Calibri"/>
      <family val="2"/>
      <scheme val="minor"/>
    </font>
    <font>
      <b/>
      <u/>
      <sz val="12"/>
      <name val="Calibri"/>
      <family val="2"/>
      <scheme val="minor"/>
    </font>
    <font>
      <sz val="16"/>
      <color theme="1"/>
      <name val="Calibri"/>
      <family val="2"/>
      <scheme val="minor"/>
    </font>
  </fonts>
  <fills count="11">
    <fill>
      <patternFill patternType="none"/>
    </fill>
    <fill>
      <patternFill patternType="gray125"/>
    </fill>
    <fill>
      <patternFill patternType="solid">
        <fgColor rgb="FFCCFFFF"/>
        <bgColor indexed="64"/>
      </patternFill>
    </fill>
    <fill>
      <patternFill patternType="solid">
        <fgColor rgb="FF002060"/>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diagonal/>
    </border>
  </borders>
  <cellStyleXfs count="1">
    <xf numFmtId="0" fontId="0" fillId="0" borderId="0"/>
  </cellStyleXfs>
  <cellXfs count="120">
    <xf numFmtId="0" fontId="0" fillId="0" borderId="0" xfId="0"/>
    <xf numFmtId="0" fontId="1" fillId="4"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1" fillId="4" borderId="7" xfId="0" applyFont="1" applyFill="1" applyBorder="1" applyAlignment="1">
      <alignment horizontal="center" vertical="center"/>
    </xf>
    <xf numFmtId="0" fontId="8" fillId="4" borderId="1" xfId="0" applyFont="1" applyFill="1" applyBorder="1" applyAlignment="1">
      <alignment horizontal="left" vertical="center" wrapText="1"/>
    </xf>
    <xf numFmtId="0" fontId="0" fillId="5" borderId="1" xfId="0" applyFill="1" applyBorder="1"/>
    <xf numFmtId="3" fontId="2" fillId="5" borderId="1" xfId="0" applyNumberFormat="1" applyFont="1" applyFill="1" applyBorder="1" applyAlignment="1">
      <alignment horizontal="center" vertical="center"/>
    </xf>
    <xf numFmtId="3" fontId="2" fillId="6" borderId="1" xfId="0" applyNumberFormat="1" applyFont="1" applyFill="1" applyBorder="1" applyAlignment="1">
      <alignment horizontal="center" vertical="center"/>
    </xf>
    <xf numFmtId="3" fontId="2" fillId="9" borderId="1" xfId="0" applyNumberFormat="1" applyFont="1" applyFill="1" applyBorder="1" applyAlignment="1">
      <alignment horizontal="center" vertical="center"/>
    </xf>
    <xf numFmtId="3" fontId="2" fillId="8" borderId="1" xfId="0" applyNumberFormat="1" applyFont="1" applyFill="1" applyBorder="1" applyAlignment="1">
      <alignment horizontal="center" vertical="center"/>
    </xf>
    <xf numFmtId="0" fontId="9" fillId="4" borderId="1" xfId="0" applyFont="1" applyFill="1" applyBorder="1" applyAlignment="1">
      <alignment horizontal="left" vertical="center" wrapText="1"/>
    </xf>
    <xf numFmtId="0" fontId="8" fillId="4" borderId="10" xfId="0" applyFont="1" applyFill="1" applyBorder="1" applyAlignment="1">
      <alignment horizontal="center" vertical="center" wrapText="1"/>
    </xf>
    <xf numFmtId="3" fontId="10" fillId="0" borderId="1" xfId="0" applyNumberFormat="1" applyFont="1" applyBorder="1" applyAlignment="1">
      <alignment horizontal="center" vertical="center"/>
    </xf>
    <xf numFmtId="3" fontId="1" fillId="0" borderId="1" xfId="0" applyNumberFormat="1" applyFont="1" applyBorder="1" applyAlignment="1">
      <alignment horizontal="center" vertical="center"/>
    </xf>
    <xf numFmtId="3" fontId="1" fillId="5" borderId="1" xfId="0" applyNumberFormat="1" applyFont="1" applyFill="1" applyBorder="1" applyAlignment="1">
      <alignment horizontal="center" vertical="center"/>
    </xf>
    <xf numFmtId="3" fontId="6" fillId="5" borderId="1" xfId="0" applyNumberFormat="1" applyFont="1" applyFill="1" applyBorder="1" applyAlignment="1">
      <alignment horizontal="center" vertical="center"/>
    </xf>
    <xf numFmtId="3" fontId="6" fillId="6" borderId="1" xfId="0" applyNumberFormat="1" applyFont="1" applyFill="1" applyBorder="1" applyAlignment="1">
      <alignment horizontal="center" vertical="center"/>
    </xf>
    <xf numFmtId="3" fontId="6" fillId="9" borderId="1" xfId="0" applyNumberFormat="1" applyFont="1" applyFill="1" applyBorder="1" applyAlignment="1">
      <alignment horizontal="center" vertical="center"/>
    </xf>
    <xf numFmtId="3" fontId="6" fillId="8" borderId="1" xfId="0" applyNumberFormat="1" applyFont="1" applyFill="1" applyBorder="1" applyAlignment="1">
      <alignment horizontal="center" vertical="center"/>
    </xf>
    <xf numFmtId="3" fontId="3" fillId="5" borderId="1" xfId="0" applyNumberFormat="1" applyFont="1" applyFill="1" applyBorder="1" applyAlignment="1">
      <alignment horizontal="center" vertical="center"/>
    </xf>
    <xf numFmtId="3" fontId="3" fillId="6" borderId="1" xfId="0" applyNumberFormat="1" applyFont="1" applyFill="1" applyBorder="1" applyAlignment="1">
      <alignment horizontal="center" vertical="center"/>
    </xf>
    <xf numFmtId="3" fontId="3" fillId="9" borderId="1" xfId="0" applyNumberFormat="1" applyFont="1" applyFill="1" applyBorder="1" applyAlignment="1">
      <alignment horizontal="center" vertical="center"/>
    </xf>
    <xf numFmtId="3" fontId="3" fillId="8" borderId="1" xfId="0" applyNumberFormat="1" applyFont="1" applyFill="1" applyBorder="1" applyAlignment="1">
      <alignment horizontal="center" vertical="center"/>
    </xf>
    <xf numFmtId="0" fontId="13" fillId="3" borderId="1" xfId="0" applyFont="1" applyFill="1" applyBorder="1"/>
    <xf numFmtId="0" fontId="13" fillId="5" borderId="1" xfId="0" applyFont="1" applyFill="1" applyBorder="1"/>
    <xf numFmtId="3" fontId="14" fillId="5" borderId="1" xfId="0" applyNumberFormat="1" applyFont="1" applyFill="1" applyBorder="1" applyAlignment="1">
      <alignment horizontal="center" vertical="center"/>
    </xf>
    <xf numFmtId="3" fontId="14" fillId="6" borderId="1" xfId="0" applyNumberFormat="1" applyFont="1" applyFill="1" applyBorder="1" applyAlignment="1">
      <alignment horizontal="center" vertical="center"/>
    </xf>
    <xf numFmtId="3" fontId="14" fillId="9" borderId="1" xfId="0" applyNumberFormat="1" applyFont="1" applyFill="1" applyBorder="1" applyAlignment="1">
      <alignment horizontal="center" vertical="center"/>
    </xf>
    <xf numFmtId="0" fontId="0" fillId="0" borderId="1" xfId="0" applyBorder="1"/>
    <xf numFmtId="0" fontId="2" fillId="0" borderId="1" xfId="0" applyFont="1" applyBorder="1" applyAlignment="1">
      <alignment horizontal="center" vertical="center"/>
    </xf>
    <xf numFmtId="0" fontId="7" fillId="8" borderId="10" xfId="0" applyFont="1" applyFill="1" applyBorder="1" applyAlignment="1">
      <alignment horizontal="center" vertical="center"/>
    </xf>
    <xf numFmtId="0" fontId="10" fillId="4" borderId="1"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8" fillId="4" borderId="10" xfId="0" applyFont="1" applyFill="1" applyBorder="1" applyAlignment="1">
      <alignment horizontal="left" vertical="center" wrapText="1"/>
    </xf>
    <xf numFmtId="0" fontId="6" fillId="2" borderId="1"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3" fillId="2" borderId="1" xfId="0" applyFont="1" applyFill="1" applyBorder="1"/>
    <xf numFmtId="0" fontId="15" fillId="2" borderId="1" xfId="0" applyFont="1" applyFill="1" applyBorder="1" applyAlignment="1">
      <alignment horizontal="center" vertical="center"/>
    </xf>
    <xf numFmtId="0" fontId="10" fillId="4" borderId="2" xfId="0" applyFont="1" applyFill="1" applyBorder="1" applyAlignment="1">
      <alignment horizontal="center" vertical="center" wrapText="1"/>
    </xf>
    <xf numFmtId="3" fontId="10" fillId="4" borderId="1" xfId="0" applyNumberFormat="1" applyFont="1" applyFill="1" applyBorder="1" applyAlignment="1">
      <alignment horizontal="center" vertical="center" wrapText="1"/>
    </xf>
    <xf numFmtId="0" fontId="8" fillId="8" borderId="1" xfId="0" applyFont="1" applyFill="1" applyBorder="1" applyAlignment="1">
      <alignment horizontal="center" vertical="center" wrapText="1"/>
    </xf>
    <xf numFmtId="3" fontId="10" fillId="8" borderId="1" xfId="0" applyNumberFormat="1" applyFont="1" applyFill="1" applyBorder="1" applyAlignment="1">
      <alignment horizontal="center" vertical="center" wrapText="1"/>
    </xf>
    <xf numFmtId="0" fontId="10" fillId="4" borderId="10" xfId="0" applyFont="1" applyFill="1" applyBorder="1" applyAlignment="1">
      <alignment horizontal="left" vertical="center" wrapText="1"/>
    </xf>
    <xf numFmtId="0" fontId="0" fillId="2" borderId="1" xfId="0" applyFill="1" applyBorder="1"/>
    <xf numFmtId="0" fontId="10" fillId="2" borderId="10"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1" fillId="4" borderId="11" xfId="0" applyFont="1" applyFill="1" applyBorder="1" applyAlignment="1">
      <alignment horizontal="center" vertical="center"/>
    </xf>
    <xf numFmtId="3" fontId="10" fillId="0" borderId="11" xfId="0" applyNumberFormat="1" applyFont="1" applyBorder="1" applyAlignment="1">
      <alignment horizontal="center" vertical="center"/>
    </xf>
    <xf numFmtId="0" fontId="8" fillId="4" borderId="11" xfId="0" applyFont="1" applyFill="1" applyBorder="1" applyAlignment="1">
      <alignment horizontal="left" vertical="center" wrapText="1"/>
    </xf>
    <xf numFmtId="0" fontId="5" fillId="4" borderId="1" xfId="0" applyFont="1" applyFill="1" applyBorder="1" applyAlignment="1">
      <alignment horizontal="center" vertical="center" wrapText="1"/>
    </xf>
    <xf numFmtId="0" fontId="10" fillId="4" borderId="10" xfId="0" applyFont="1" applyFill="1" applyBorder="1" applyAlignment="1">
      <alignment horizontal="center" vertical="center"/>
    </xf>
    <xf numFmtId="3" fontId="6" fillId="10" borderId="1" xfId="0" applyNumberFormat="1" applyFont="1" applyFill="1" applyBorder="1" applyAlignment="1">
      <alignment horizontal="center" vertical="center"/>
    </xf>
    <xf numFmtId="0" fontId="9" fillId="4" borderId="10" xfId="0" applyFont="1" applyFill="1" applyBorder="1" applyAlignment="1">
      <alignment horizontal="left" vertical="center" wrapText="1"/>
    </xf>
    <xf numFmtId="3" fontId="5" fillId="4" borderId="1" xfId="0" applyNumberFormat="1" applyFont="1" applyFill="1" applyBorder="1" applyAlignment="1">
      <alignment horizontal="center" vertical="center"/>
    </xf>
    <xf numFmtId="3" fontId="10" fillId="5" borderId="1" xfId="0" applyNumberFormat="1" applyFont="1" applyFill="1" applyBorder="1" applyAlignment="1">
      <alignment horizontal="center" vertical="center"/>
    </xf>
    <xf numFmtId="3" fontId="10" fillId="5" borderId="10" xfId="0" applyNumberFormat="1" applyFont="1" applyFill="1" applyBorder="1" applyAlignment="1">
      <alignment horizontal="center" vertical="center" wrapText="1"/>
    </xf>
    <xf numFmtId="3" fontId="10" fillId="5" borderId="11" xfId="0" applyNumberFormat="1" applyFont="1" applyFill="1" applyBorder="1" applyAlignment="1">
      <alignment horizontal="center" vertical="center"/>
    </xf>
    <xf numFmtId="0" fontId="5" fillId="4" borderId="10" xfId="0" applyFont="1" applyFill="1" applyBorder="1" applyAlignment="1">
      <alignment horizontal="center" vertical="center" wrapText="1"/>
    </xf>
    <xf numFmtId="0" fontId="5" fillId="4" borderId="6" xfId="0" applyFont="1" applyFill="1" applyBorder="1" applyAlignment="1">
      <alignment horizontal="left" vertical="center" wrapText="1"/>
    </xf>
    <xf numFmtId="0" fontId="6" fillId="4" borderId="6" xfId="0" applyFont="1" applyFill="1" applyBorder="1" applyAlignment="1">
      <alignment horizontal="left" vertical="center" wrapText="1"/>
    </xf>
    <xf numFmtId="0" fontId="5" fillId="4" borderId="1" xfId="0" applyFont="1" applyFill="1" applyBorder="1" applyAlignment="1">
      <alignment horizontal="left" vertical="center" wrapText="1"/>
    </xf>
    <xf numFmtId="3" fontId="18" fillId="0" borderId="0" xfId="0" applyNumberFormat="1" applyFont="1"/>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6" fillId="4" borderId="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0" xfId="0" applyFont="1" applyFill="1" applyAlignment="1">
      <alignment horizontal="center" vertical="center" wrapText="1"/>
    </xf>
    <xf numFmtId="0" fontId="6" fillId="2" borderId="1" xfId="0" applyFont="1" applyFill="1" applyBorder="1" applyAlignment="1">
      <alignment horizontal="center" wrapText="1"/>
    </xf>
    <xf numFmtId="0" fontId="14" fillId="2"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5" xfId="0" applyFont="1" applyFill="1" applyBorder="1" applyAlignment="1">
      <alignment horizontal="center" vertical="center"/>
    </xf>
    <xf numFmtId="0" fontId="3" fillId="8" borderId="12"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0" fillId="0" borderId="9" xfId="0" applyBorder="1" applyAlignment="1">
      <alignment horizontal="center"/>
    </xf>
    <xf numFmtId="0" fontId="0" fillId="0" borderId="10" xfId="0" applyBorder="1" applyAlignment="1">
      <alignment horizontal="center"/>
    </xf>
    <xf numFmtId="0" fontId="2" fillId="8"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4"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74E66-F71A-431E-A6A8-9A4A6DB5ECC4}">
  <dimension ref="B1:L115"/>
  <sheetViews>
    <sheetView tabSelected="1" zoomScale="70" zoomScaleNormal="70" workbookViewId="0">
      <selection activeCell="H118" sqref="H118"/>
    </sheetView>
  </sheetViews>
  <sheetFormatPr baseColWidth="10" defaultRowHeight="15" x14ac:dyDescent="0.25"/>
  <cols>
    <col min="1" max="1" width="2.42578125" customWidth="1"/>
    <col min="2" max="2" width="73.85546875" customWidth="1"/>
    <col min="3" max="3" width="138.28515625" customWidth="1"/>
    <col min="4" max="4" width="10.140625" customWidth="1"/>
    <col min="5" max="5" width="16.140625" customWidth="1"/>
    <col min="6" max="6" width="20.42578125" customWidth="1"/>
    <col min="7" max="7" width="26.7109375" customWidth="1"/>
    <col min="8" max="8" width="22.140625" customWidth="1"/>
    <col min="9" max="9" width="27.7109375" customWidth="1"/>
    <col min="10" max="10" width="16.85546875" bestFit="1" customWidth="1"/>
    <col min="11" max="11" width="23.140625" bestFit="1" customWidth="1"/>
    <col min="12" max="12" width="26" customWidth="1"/>
  </cols>
  <sheetData>
    <row r="1" spans="2:12" ht="15.75" thickBot="1" x14ac:dyDescent="0.3"/>
    <row r="2" spans="2:12" ht="53.45" customHeight="1" thickBot="1" x14ac:dyDescent="0.3">
      <c r="B2" s="102" t="s">
        <v>7</v>
      </c>
      <c r="C2" s="103"/>
      <c r="D2" s="103"/>
      <c r="E2" s="103"/>
      <c r="F2" s="104"/>
      <c r="G2" s="104"/>
      <c r="H2" s="103"/>
      <c r="I2" s="103"/>
      <c r="J2" s="103"/>
      <c r="K2" s="103"/>
      <c r="L2" s="105"/>
    </row>
    <row r="3" spans="2:12" ht="21" customHeight="1" x14ac:dyDescent="0.25">
      <c r="B3" s="90" t="s">
        <v>38</v>
      </c>
      <c r="C3" s="91"/>
      <c r="D3" s="91"/>
      <c r="E3" s="91"/>
      <c r="F3" s="113" t="s">
        <v>0</v>
      </c>
      <c r="G3" s="113"/>
      <c r="H3" s="80" t="s">
        <v>1</v>
      </c>
      <c r="I3" s="81"/>
      <c r="J3" s="84" t="s">
        <v>2</v>
      </c>
      <c r="K3" s="85"/>
      <c r="L3" s="106" t="s">
        <v>134</v>
      </c>
    </row>
    <row r="4" spans="2:12" ht="42" customHeight="1" x14ac:dyDescent="0.25">
      <c r="B4" s="92"/>
      <c r="C4" s="93"/>
      <c r="D4" s="93"/>
      <c r="E4" s="93"/>
      <c r="F4" s="113"/>
      <c r="G4" s="113"/>
      <c r="H4" s="80"/>
      <c r="I4" s="81"/>
      <c r="J4" s="84"/>
      <c r="K4" s="85"/>
      <c r="L4" s="106"/>
    </row>
    <row r="5" spans="2:12" ht="21" customHeight="1" x14ac:dyDescent="0.35">
      <c r="B5" s="94" t="s">
        <v>8</v>
      </c>
      <c r="C5" s="94"/>
      <c r="D5" s="94"/>
      <c r="E5" s="94"/>
      <c r="F5" s="113"/>
      <c r="G5" s="113"/>
      <c r="H5" s="82"/>
      <c r="I5" s="83"/>
      <c r="J5" s="86"/>
      <c r="K5" s="87"/>
      <c r="L5" s="107"/>
    </row>
    <row r="6" spans="2:12" ht="23.45" customHeight="1" x14ac:dyDescent="0.25">
      <c r="B6" s="95" t="s">
        <v>61</v>
      </c>
      <c r="C6" s="95"/>
      <c r="D6" s="95" t="s">
        <v>3</v>
      </c>
      <c r="E6" s="95" t="s">
        <v>62</v>
      </c>
      <c r="F6" s="111" t="s">
        <v>4</v>
      </c>
      <c r="G6" s="111" t="s">
        <v>5</v>
      </c>
      <c r="H6" s="112" t="s">
        <v>4</v>
      </c>
      <c r="I6" s="112" t="s">
        <v>5</v>
      </c>
      <c r="J6" s="96" t="s">
        <v>4</v>
      </c>
      <c r="K6" s="96" t="s">
        <v>5</v>
      </c>
      <c r="L6" s="110" t="s">
        <v>6</v>
      </c>
    </row>
    <row r="7" spans="2:12" ht="23.45" customHeight="1" x14ac:dyDescent="0.25">
      <c r="B7" s="95"/>
      <c r="C7" s="95"/>
      <c r="D7" s="95"/>
      <c r="E7" s="95"/>
      <c r="F7" s="111"/>
      <c r="G7" s="111"/>
      <c r="H7" s="112"/>
      <c r="I7" s="112"/>
      <c r="J7" s="96"/>
      <c r="K7" s="96"/>
      <c r="L7" s="110"/>
    </row>
    <row r="8" spans="2:12" ht="147" customHeight="1" x14ac:dyDescent="0.25">
      <c r="B8" s="99" t="s">
        <v>97</v>
      </c>
      <c r="C8" s="74"/>
      <c r="D8" s="47">
        <v>1</v>
      </c>
      <c r="E8" s="47" t="s">
        <v>63</v>
      </c>
      <c r="F8" s="57">
        <v>100000000</v>
      </c>
      <c r="G8" s="57">
        <f>D8*F8</f>
        <v>100000000</v>
      </c>
      <c r="H8" s="48">
        <v>103000000</v>
      </c>
      <c r="I8" s="48">
        <f>D8*H8</f>
        <v>103000000</v>
      </c>
      <c r="J8" s="48">
        <v>105000000</v>
      </c>
      <c r="K8" s="48">
        <f>D8*J8</f>
        <v>105000000</v>
      </c>
      <c r="L8" s="48">
        <f t="shared" ref="L8:L16" si="0">(G8+I8+K8)/3</f>
        <v>102666666.66666667</v>
      </c>
    </row>
    <row r="9" spans="2:12" ht="139.15" customHeight="1" x14ac:dyDescent="0.25">
      <c r="B9" s="99" t="s">
        <v>98</v>
      </c>
      <c r="C9" s="74"/>
      <c r="D9" s="1">
        <v>1</v>
      </c>
      <c r="E9" s="47" t="s">
        <v>63</v>
      </c>
      <c r="F9" s="55">
        <v>90000000</v>
      </c>
      <c r="G9" s="55">
        <f t="shared" ref="G9" si="1">D9*F9</f>
        <v>90000000</v>
      </c>
      <c r="H9" s="12">
        <v>93000000</v>
      </c>
      <c r="I9" s="12">
        <f t="shared" ref="I9" si="2">D9*H9</f>
        <v>93000000</v>
      </c>
      <c r="J9" s="12">
        <v>95000000</v>
      </c>
      <c r="K9" s="12">
        <f t="shared" ref="K9" si="3">D9*J9</f>
        <v>95000000</v>
      </c>
      <c r="L9" s="48">
        <f t="shared" si="0"/>
        <v>92666666.666666672</v>
      </c>
    </row>
    <row r="10" spans="2:12" ht="150.6" customHeight="1" x14ac:dyDescent="0.25">
      <c r="B10" s="70" t="s">
        <v>99</v>
      </c>
      <c r="C10" s="71"/>
      <c r="D10" s="3">
        <v>1</v>
      </c>
      <c r="E10" s="47" t="s">
        <v>63</v>
      </c>
      <c r="F10" s="55">
        <v>70000000</v>
      </c>
      <c r="G10" s="55">
        <f>D10*F10</f>
        <v>70000000</v>
      </c>
      <c r="H10" s="12">
        <v>72000000</v>
      </c>
      <c r="I10" s="12">
        <f>D10*H10</f>
        <v>72000000</v>
      </c>
      <c r="J10" s="12">
        <v>75000000</v>
      </c>
      <c r="K10" s="12">
        <f>D10*J10</f>
        <v>75000000</v>
      </c>
      <c r="L10" s="48">
        <f t="shared" si="0"/>
        <v>72333333.333333328</v>
      </c>
    </row>
    <row r="11" spans="2:12" ht="118.15" customHeight="1" x14ac:dyDescent="0.25">
      <c r="B11" s="70" t="s">
        <v>100</v>
      </c>
      <c r="C11" s="71"/>
      <c r="D11" s="3">
        <v>1</v>
      </c>
      <c r="E11" s="47" t="s">
        <v>63</v>
      </c>
      <c r="F11" s="14">
        <v>55000000</v>
      </c>
      <c r="G11" s="55">
        <f>D11*F11</f>
        <v>55000000</v>
      </c>
      <c r="H11" s="13">
        <v>46000000</v>
      </c>
      <c r="I11" s="12">
        <f>D11*H11</f>
        <v>46000000</v>
      </c>
      <c r="J11" s="13">
        <v>47000000</v>
      </c>
      <c r="K11" s="12">
        <f>D11*J11</f>
        <v>47000000</v>
      </c>
      <c r="L11" s="48">
        <f t="shared" si="0"/>
        <v>49333333.333333336</v>
      </c>
    </row>
    <row r="12" spans="2:12" ht="118.9" customHeight="1" x14ac:dyDescent="0.25">
      <c r="B12" s="70" t="s">
        <v>101</v>
      </c>
      <c r="C12" s="71"/>
      <c r="D12" s="3">
        <v>1</v>
      </c>
      <c r="E12" s="47" t="s">
        <v>63</v>
      </c>
      <c r="F12" s="14">
        <v>40000000</v>
      </c>
      <c r="G12" s="55">
        <f>D12*F12</f>
        <v>40000000</v>
      </c>
      <c r="H12" s="13">
        <v>42000000</v>
      </c>
      <c r="I12" s="12">
        <f>D12*H12</f>
        <v>42000000</v>
      </c>
      <c r="J12" s="13">
        <v>43500000</v>
      </c>
      <c r="K12" s="12">
        <f>D12*J12</f>
        <v>43500000</v>
      </c>
      <c r="L12" s="48">
        <f t="shared" si="0"/>
        <v>41833333.333333336</v>
      </c>
    </row>
    <row r="13" spans="2:12" ht="150.6" customHeight="1" x14ac:dyDescent="0.25">
      <c r="B13" s="70" t="s">
        <v>103</v>
      </c>
      <c r="C13" s="71"/>
      <c r="D13" s="1">
        <v>1</v>
      </c>
      <c r="E13" s="47" t="s">
        <v>63</v>
      </c>
      <c r="F13" s="14">
        <v>25000000</v>
      </c>
      <c r="G13" s="55">
        <f>D13*F13</f>
        <v>25000000</v>
      </c>
      <c r="H13" s="13">
        <v>27000000</v>
      </c>
      <c r="I13" s="12">
        <f>D13*H13</f>
        <v>27000000</v>
      </c>
      <c r="J13" s="13">
        <v>28000000</v>
      </c>
      <c r="K13" s="12">
        <f>D13*J13</f>
        <v>28000000</v>
      </c>
      <c r="L13" s="48">
        <f t="shared" si="0"/>
        <v>26666666.666666668</v>
      </c>
    </row>
    <row r="14" spans="2:12" ht="112.15" customHeight="1" x14ac:dyDescent="0.25">
      <c r="B14" s="70" t="s">
        <v>102</v>
      </c>
      <c r="C14" s="71"/>
      <c r="D14" s="1">
        <v>1</v>
      </c>
      <c r="E14" s="47" t="s">
        <v>63</v>
      </c>
      <c r="F14" s="14">
        <v>25000000</v>
      </c>
      <c r="G14" s="55">
        <f t="shared" ref="G14:G16" si="4">D14*F14</f>
        <v>25000000</v>
      </c>
      <c r="H14" s="13">
        <v>27000000</v>
      </c>
      <c r="I14" s="12">
        <f t="shared" ref="I14:I16" si="5">D14*H14</f>
        <v>27000000</v>
      </c>
      <c r="J14" s="13">
        <v>28000000</v>
      </c>
      <c r="K14" s="12">
        <f t="shared" ref="K14:K16" si="6">D14*J14</f>
        <v>28000000</v>
      </c>
      <c r="L14" s="48">
        <f t="shared" si="0"/>
        <v>26666666.666666668</v>
      </c>
    </row>
    <row r="15" spans="2:12" ht="153" customHeight="1" x14ac:dyDescent="0.25">
      <c r="B15" s="70" t="s">
        <v>137</v>
      </c>
      <c r="C15" s="71"/>
      <c r="D15" s="1">
        <v>2</v>
      </c>
      <c r="E15" s="47" t="s">
        <v>63</v>
      </c>
      <c r="F15" s="14">
        <v>15000000</v>
      </c>
      <c r="G15" s="55">
        <f t="shared" si="4"/>
        <v>30000000</v>
      </c>
      <c r="H15" s="13">
        <v>17000000</v>
      </c>
      <c r="I15" s="12">
        <f t="shared" si="5"/>
        <v>34000000</v>
      </c>
      <c r="J15" s="13">
        <v>18000000</v>
      </c>
      <c r="K15" s="12">
        <f t="shared" si="6"/>
        <v>36000000</v>
      </c>
      <c r="L15" s="48">
        <f t="shared" si="0"/>
        <v>33333333.333333332</v>
      </c>
    </row>
    <row r="16" spans="2:12" ht="69.599999999999994" customHeight="1" x14ac:dyDescent="0.25">
      <c r="B16" s="75" t="s">
        <v>122</v>
      </c>
      <c r="C16" s="76"/>
      <c r="D16" s="1">
        <v>6000</v>
      </c>
      <c r="E16" s="47" t="s">
        <v>123</v>
      </c>
      <c r="F16" s="14">
        <v>2000</v>
      </c>
      <c r="G16" s="55">
        <f t="shared" si="4"/>
        <v>12000000</v>
      </c>
      <c r="H16" s="13">
        <v>2200</v>
      </c>
      <c r="I16" s="12">
        <f t="shared" si="5"/>
        <v>13200000</v>
      </c>
      <c r="J16" s="13">
        <v>2500</v>
      </c>
      <c r="K16" s="12">
        <f t="shared" si="6"/>
        <v>15000000</v>
      </c>
      <c r="L16" s="48">
        <f t="shared" si="0"/>
        <v>13400000</v>
      </c>
    </row>
    <row r="17" spans="2:12" ht="30" customHeight="1" x14ac:dyDescent="0.25">
      <c r="B17" s="65" t="s">
        <v>11</v>
      </c>
      <c r="C17" s="66"/>
      <c r="D17" s="34">
        <f>SUM(D8:D16)</f>
        <v>6009</v>
      </c>
      <c r="E17" s="34"/>
      <c r="F17" s="14"/>
      <c r="G17" s="15">
        <f>SUM(G8:G16)</f>
        <v>447000000</v>
      </c>
      <c r="H17" s="16"/>
      <c r="I17" s="16">
        <f>SUM(I8:I16)</f>
        <v>457200000</v>
      </c>
      <c r="J17" s="17"/>
      <c r="K17" s="17">
        <f>SUM(K8:K16)</f>
        <v>472500000</v>
      </c>
      <c r="L17" s="18">
        <f>SUM(L8:L16)</f>
        <v>458900000</v>
      </c>
    </row>
    <row r="18" spans="2:12" ht="14.45" customHeight="1" x14ac:dyDescent="0.25"/>
    <row r="19" spans="2:12" ht="47.45" customHeight="1" x14ac:dyDescent="0.25">
      <c r="B19" s="65" t="s">
        <v>50</v>
      </c>
      <c r="C19" s="66"/>
      <c r="D19" s="38" t="s">
        <v>3</v>
      </c>
      <c r="E19" s="38" t="s">
        <v>62</v>
      </c>
      <c r="F19" s="19" t="s">
        <v>12</v>
      </c>
      <c r="G19" s="15" t="s">
        <v>13</v>
      </c>
      <c r="H19" s="20" t="s">
        <v>12</v>
      </c>
      <c r="I19" s="16" t="s">
        <v>13</v>
      </c>
      <c r="J19" s="21" t="s">
        <v>12</v>
      </c>
      <c r="K19" s="17" t="s">
        <v>13</v>
      </c>
      <c r="L19" s="18" t="s">
        <v>13</v>
      </c>
    </row>
    <row r="20" spans="2:12" ht="37.15" customHeight="1" x14ac:dyDescent="0.25">
      <c r="B20" s="97" t="s">
        <v>70</v>
      </c>
      <c r="C20" s="98"/>
      <c r="D20" s="31">
        <v>1</v>
      </c>
      <c r="E20" s="31" t="s">
        <v>64</v>
      </c>
      <c r="F20" s="13">
        <v>45000000</v>
      </c>
      <c r="G20" s="12">
        <f>D20*F20</f>
        <v>45000000</v>
      </c>
      <c r="H20" s="13">
        <v>45000000</v>
      </c>
      <c r="I20" s="12">
        <f>D20*H20</f>
        <v>45000000</v>
      </c>
      <c r="J20" s="13">
        <v>45000000</v>
      </c>
      <c r="K20" s="12">
        <f>D20*J20</f>
        <v>45000000</v>
      </c>
      <c r="L20" s="48">
        <f>(G20+I20+K20)/3</f>
        <v>45000000</v>
      </c>
    </row>
    <row r="21" spans="2:12" ht="37.9" customHeight="1" x14ac:dyDescent="0.25">
      <c r="B21" s="65" t="s">
        <v>51</v>
      </c>
      <c r="C21" s="66"/>
      <c r="D21" s="38"/>
      <c r="E21" s="38"/>
      <c r="F21" s="5"/>
      <c r="G21" s="6">
        <f>SUM(G20:G20)</f>
        <v>45000000</v>
      </c>
      <c r="H21" s="7"/>
      <c r="I21" s="7">
        <f>SUM(I20:I20)</f>
        <v>45000000</v>
      </c>
      <c r="J21" s="8"/>
      <c r="K21" s="8">
        <f>SUM(K20:K20)</f>
        <v>45000000</v>
      </c>
      <c r="L21" s="9">
        <f>SUM(L20:L20)</f>
        <v>45000000</v>
      </c>
    </row>
    <row r="22" spans="2:12" ht="15" customHeight="1" x14ac:dyDescent="0.25"/>
    <row r="23" spans="2:12" ht="34.9" customHeight="1" x14ac:dyDescent="0.25">
      <c r="B23" s="88" t="s">
        <v>52</v>
      </c>
      <c r="C23" s="89"/>
      <c r="D23" s="35" t="s">
        <v>3</v>
      </c>
      <c r="E23" s="35" t="s">
        <v>62</v>
      </c>
      <c r="F23" s="19" t="s">
        <v>12</v>
      </c>
      <c r="G23" s="15" t="s">
        <v>13</v>
      </c>
      <c r="H23" s="20" t="s">
        <v>12</v>
      </c>
      <c r="I23" s="16" t="s">
        <v>13</v>
      </c>
      <c r="J23" s="21" t="s">
        <v>12</v>
      </c>
      <c r="K23" s="17" t="s">
        <v>13</v>
      </c>
      <c r="L23" s="18" t="s">
        <v>15</v>
      </c>
    </row>
    <row r="24" spans="2:12" ht="42.6" customHeight="1" x14ac:dyDescent="0.25">
      <c r="B24" s="114" t="s">
        <v>49</v>
      </c>
      <c r="C24" s="10" t="s">
        <v>71</v>
      </c>
      <c r="D24" s="1">
        <v>2</v>
      </c>
      <c r="E24" s="31" t="s">
        <v>65</v>
      </c>
      <c r="F24" s="14">
        <v>400000</v>
      </c>
      <c r="G24" s="55">
        <f t="shared" ref="G24:G28" si="7">D24*F24</f>
        <v>800000</v>
      </c>
      <c r="H24" s="13">
        <v>1100000</v>
      </c>
      <c r="I24" s="12">
        <f t="shared" ref="I24:I28" si="8">D24*H24</f>
        <v>2200000</v>
      </c>
      <c r="J24" s="13">
        <v>1200000</v>
      </c>
      <c r="K24" s="12">
        <f t="shared" ref="K24:K28" si="9">D24*J24</f>
        <v>2400000</v>
      </c>
      <c r="L24" s="48">
        <f>(G24+I24+K24)/3</f>
        <v>1800000</v>
      </c>
    </row>
    <row r="25" spans="2:12" ht="81.599999999999994" customHeight="1" x14ac:dyDescent="0.25">
      <c r="B25" s="115"/>
      <c r="C25" s="4" t="s">
        <v>135</v>
      </c>
      <c r="D25" s="1">
        <v>2</v>
      </c>
      <c r="E25" s="31" t="s">
        <v>65</v>
      </c>
      <c r="F25" s="14">
        <v>3700000</v>
      </c>
      <c r="G25" s="14">
        <f t="shared" si="7"/>
        <v>7400000</v>
      </c>
      <c r="H25" s="13">
        <v>6300000</v>
      </c>
      <c r="I25" s="13">
        <f t="shared" si="8"/>
        <v>12600000</v>
      </c>
      <c r="J25" s="13">
        <v>6400000</v>
      </c>
      <c r="K25" s="13">
        <f t="shared" si="9"/>
        <v>12800000</v>
      </c>
      <c r="L25" s="48">
        <f t="shared" ref="L25:L28" si="10">(G25+I25+K25)/3</f>
        <v>10933333.333333334</v>
      </c>
    </row>
    <row r="26" spans="2:12" ht="55.9" customHeight="1" x14ac:dyDescent="0.25">
      <c r="B26" s="115"/>
      <c r="C26" s="4" t="s">
        <v>69</v>
      </c>
      <c r="D26" s="1">
        <v>6</v>
      </c>
      <c r="E26" s="31" t="s">
        <v>66</v>
      </c>
      <c r="F26" s="14">
        <v>25000</v>
      </c>
      <c r="G26" s="14">
        <f t="shared" si="7"/>
        <v>150000</v>
      </c>
      <c r="H26" s="13">
        <v>26000</v>
      </c>
      <c r="I26" s="13">
        <f t="shared" si="8"/>
        <v>156000</v>
      </c>
      <c r="J26" s="13">
        <v>25500</v>
      </c>
      <c r="K26" s="13">
        <f t="shared" si="9"/>
        <v>153000</v>
      </c>
      <c r="L26" s="48">
        <f t="shared" si="10"/>
        <v>153000</v>
      </c>
    </row>
    <row r="27" spans="2:12" ht="46.15" customHeight="1" x14ac:dyDescent="0.25">
      <c r="B27" s="115"/>
      <c r="C27" s="4" t="s">
        <v>67</v>
      </c>
      <c r="D27" s="1">
        <v>25</v>
      </c>
      <c r="E27" s="31" t="s">
        <v>68</v>
      </c>
      <c r="F27" s="14">
        <v>900</v>
      </c>
      <c r="G27" s="14">
        <f t="shared" si="7"/>
        <v>22500</v>
      </c>
      <c r="H27" s="13">
        <v>1300</v>
      </c>
      <c r="I27" s="13">
        <f t="shared" si="8"/>
        <v>32500</v>
      </c>
      <c r="J27" s="13">
        <v>1300</v>
      </c>
      <c r="K27" s="13">
        <f t="shared" si="9"/>
        <v>32500</v>
      </c>
      <c r="L27" s="48">
        <f t="shared" si="10"/>
        <v>29166.666666666668</v>
      </c>
    </row>
    <row r="28" spans="2:12" ht="61.9" customHeight="1" x14ac:dyDescent="0.25">
      <c r="B28" s="116"/>
      <c r="C28" s="4" t="s">
        <v>10</v>
      </c>
      <c r="D28" s="1">
        <v>6</v>
      </c>
      <c r="E28" s="31" t="s">
        <v>66</v>
      </c>
      <c r="F28" s="14">
        <v>13000</v>
      </c>
      <c r="G28" s="14">
        <f t="shared" si="7"/>
        <v>78000</v>
      </c>
      <c r="H28" s="13">
        <v>13500</v>
      </c>
      <c r="I28" s="13">
        <f t="shared" si="8"/>
        <v>81000</v>
      </c>
      <c r="J28" s="13">
        <v>13000</v>
      </c>
      <c r="K28" s="13">
        <f t="shared" si="9"/>
        <v>78000</v>
      </c>
      <c r="L28" s="48">
        <f t="shared" si="10"/>
        <v>79000</v>
      </c>
    </row>
    <row r="29" spans="2:12" ht="34.9" customHeight="1" x14ac:dyDescent="0.25">
      <c r="B29" s="72" t="s">
        <v>41</v>
      </c>
      <c r="C29" s="72"/>
      <c r="D29" s="35"/>
      <c r="E29" s="35"/>
      <c r="F29" s="5"/>
      <c r="G29" s="19">
        <f>SUM(G24:G28)</f>
        <v>8450500</v>
      </c>
      <c r="H29" s="20"/>
      <c r="I29" s="20">
        <f>SUM(I24:I28)</f>
        <v>15069500</v>
      </c>
      <c r="J29" s="21"/>
      <c r="K29" s="21">
        <f>SUM(K24:K28)</f>
        <v>15463500</v>
      </c>
      <c r="L29" s="22">
        <f>SUM(L24:L28)</f>
        <v>12994500</v>
      </c>
    </row>
    <row r="30" spans="2:12" ht="25.15" customHeight="1" x14ac:dyDescent="0.25"/>
    <row r="31" spans="2:12" ht="34.9" customHeight="1" x14ac:dyDescent="0.25">
      <c r="B31" s="88" t="s">
        <v>53</v>
      </c>
      <c r="C31" s="89"/>
      <c r="D31" s="35" t="s">
        <v>3</v>
      </c>
      <c r="E31" s="35" t="s">
        <v>62</v>
      </c>
      <c r="F31" s="19" t="s">
        <v>12</v>
      </c>
      <c r="G31" s="15" t="s">
        <v>13</v>
      </c>
      <c r="H31" s="20" t="s">
        <v>12</v>
      </c>
      <c r="I31" s="16" t="s">
        <v>13</v>
      </c>
      <c r="J31" s="21" t="s">
        <v>12</v>
      </c>
      <c r="K31" s="17" t="s">
        <v>13</v>
      </c>
      <c r="L31" s="18" t="s">
        <v>15</v>
      </c>
    </row>
    <row r="32" spans="2:12" ht="60" customHeight="1" x14ac:dyDescent="0.25">
      <c r="B32" s="114" t="s">
        <v>44</v>
      </c>
      <c r="C32" s="10" t="s">
        <v>72</v>
      </c>
      <c r="D32" s="2">
        <v>2</v>
      </c>
      <c r="E32" s="31" t="s">
        <v>65</v>
      </c>
      <c r="F32" s="14">
        <v>400000</v>
      </c>
      <c r="G32" s="55">
        <f t="shared" ref="G32:G35" si="11">D32*F32</f>
        <v>800000</v>
      </c>
      <c r="H32" s="13">
        <v>610000</v>
      </c>
      <c r="I32" s="12">
        <f t="shared" ref="I32:I35" si="12">D32*H32</f>
        <v>1220000</v>
      </c>
      <c r="J32" s="13">
        <v>620000</v>
      </c>
      <c r="K32" s="12">
        <f t="shared" ref="K32:K35" si="13">D32*J32</f>
        <v>1240000</v>
      </c>
      <c r="L32" s="13">
        <f>(G32+I32+K32)/3</f>
        <v>1086666.6666666667</v>
      </c>
    </row>
    <row r="33" spans="2:12" ht="153" customHeight="1" x14ac:dyDescent="0.25">
      <c r="B33" s="115"/>
      <c r="C33" s="4" t="s">
        <v>138</v>
      </c>
      <c r="D33" s="2">
        <v>2</v>
      </c>
      <c r="E33" s="31" t="s">
        <v>65</v>
      </c>
      <c r="F33" s="55">
        <v>4500000</v>
      </c>
      <c r="G33" s="55">
        <f t="shared" si="11"/>
        <v>9000000</v>
      </c>
      <c r="H33" s="13">
        <v>4800000</v>
      </c>
      <c r="I33" s="13">
        <f t="shared" si="12"/>
        <v>9600000</v>
      </c>
      <c r="J33" s="13">
        <v>4900000</v>
      </c>
      <c r="K33" s="13">
        <f t="shared" si="13"/>
        <v>9800000</v>
      </c>
      <c r="L33" s="13">
        <f t="shared" ref="L33:L35" si="14">(G33+I33+K33)/3</f>
        <v>9466666.666666666</v>
      </c>
    </row>
    <row r="34" spans="2:12" ht="37.15" customHeight="1" x14ac:dyDescent="0.25">
      <c r="B34" s="115"/>
      <c r="C34" s="4" t="s">
        <v>73</v>
      </c>
      <c r="D34" s="11">
        <v>25</v>
      </c>
      <c r="E34" s="31" t="s">
        <v>68</v>
      </c>
      <c r="F34" s="14">
        <v>900</v>
      </c>
      <c r="G34" s="14">
        <f t="shared" si="11"/>
        <v>22500</v>
      </c>
      <c r="H34" s="13">
        <v>1300</v>
      </c>
      <c r="I34" s="13">
        <f t="shared" si="12"/>
        <v>32500</v>
      </c>
      <c r="J34" s="13">
        <v>1300</v>
      </c>
      <c r="K34" s="13">
        <f t="shared" si="13"/>
        <v>32500</v>
      </c>
      <c r="L34" s="13">
        <f t="shared" si="14"/>
        <v>29166.666666666668</v>
      </c>
    </row>
    <row r="35" spans="2:12" ht="94.9" customHeight="1" x14ac:dyDescent="0.25">
      <c r="B35" s="116"/>
      <c r="C35" s="4" t="s">
        <v>43</v>
      </c>
      <c r="D35" s="11">
        <v>15</v>
      </c>
      <c r="E35" s="31" t="s">
        <v>66</v>
      </c>
      <c r="F35" s="14">
        <v>13000</v>
      </c>
      <c r="G35" s="14">
        <f t="shared" si="11"/>
        <v>195000</v>
      </c>
      <c r="H35" s="13">
        <v>13500</v>
      </c>
      <c r="I35" s="13">
        <f t="shared" si="12"/>
        <v>202500</v>
      </c>
      <c r="J35" s="13">
        <v>13000</v>
      </c>
      <c r="K35" s="13">
        <f t="shared" si="13"/>
        <v>195000</v>
      </c>
      <c r="L35" s="13">
        <f t="shared" si="14"/>
        <v>197500</v>
      </c>
    </row>
    <row r="36" spans="2:12" ht="32.450000000000003" customHeight="1" x14ac:dyDescent="0.25">
      <c r="B36" s="72" t="s">
        <v>45</v>
      </c>
      <c r="C36" s="72"/>
      <c r="D36" s="35"/>
      <c r="E36" s="35"/>
      <c r="F36" s="5"/>
      <c r="G36" s="19">
        <f>SUM(G32:G35)</f>
        <v>10017500</v>
      </c>
      <c r="H36" s="20"/>
      <c r="I36" s="20">
        <f>SUM(I32:I35)</f>
        <v>11055000</v>
      </c>
      <c r="J36" s="21"/>
      <c r="K36" s="21">
        <f>SUM(K32:K35)</f>
        <v>11267500</v>
      </c>
      <c r="L36" s="22">
        <f>SUM(L32:L35)</f>
        <v>10779999.999999998</v>
      </c>
    </row>
    <row r="37" spans="2:12" ht="21" customHeight="1" x14ac:dyDescent="0.25"/>
    <row r="38" spans="2:12" ht="24" customHeight="1" x14ac:dyDescent="0.25">
      <c r="B38" s="72" t="s">
        <v>46</v>
      </c>
      <c r="C38" s="72"/>
      <c r="D38" s="35" t="s">
        <v>3</v>
      </c>
      <c r="E38" s="35" t="s">
        <v>62</v>
      </c>
      <c r="F38" s="19" t="s">
        <v>12</v>
      </c>
      <c r="G38" s="15" t="s">
        <v>13</v>
      </c>
      <c r="H38" s="20" t="s">
        <v>12</v>
      </c>
      <c r="I38" s="16" t="s">
        <v>13</v>
      </c>
      <c r="J38" s="21" t="s">
        <v>12</v>
      </c>
      <c r="K38" s="17" t="s">
        <v>13</v>
      </c>
      <c r="L38" s="18" t="s">
        <v>15</v>
      </c>
    </row>
    <row r="39" spans="2:12" ht="62.45" customHeight="1" x14ac:dyDescent="0.25">
      <c r="B39" s="114" t="s">
        <v>16</v>
      </c>
      <c r="C39" s="10" t="s">
        <v>74</v>
      </c>
      <c r="D39" s="2">
        <v>2</v>
      </c>
      <c r="E39" s="31" t="s">
        <v>79</v>
      </c>
      <c r="F39" s="14">
        <v>400000</v>
      </c>
      <c r="G39" s="55">
        <f t="shared" ref="G39:G43" si="15">D39*F39</f>
        <v>800000</v>
      </c>
      <c r="H39" s="13">
        <v>1100000</v>
      </c>
      <c r="I39" s="12">
        <f t="shared" ref="I39:I40" si="16">D39*H39</f>
        <v>2200000</v>
      </c>
      <c r="J39" s="13">
        <v>1200000</v>
      </c>
      <c r="K39" s="12">
        <f t="shared" ref="K39:K43" si="17">D39*J39</f>
        <v>2400000</v>
      </c>
      <c r="L39" s="13">
        <f>(G39+I39+K39)/3</f>
        <v>1800000</v>
      </c>
    </row>
    <row r="40" spans="2:12" ht="183.6" customHeight="1" x14ac:dyDescent="0.25">
      <c r="B40" s="115"/>
      <c r="C40" s="4" t="s">
        <v>136</v>
      </c>
      <c r="D40" s="2">
        <v>4</v>
      </c>
      <c r="E40" s="31" t="s">
        <v>65</v>
      </c>
      <c r="F40" s="14">
        <v>2500000</v>
      </c>
      <c r="G40" s="14">
        <f t="shared" si="15"/>
        <v>10000000</v>
      </c>
      <c r="H40" s="13">
        <v>5250000</v>
      </c>
      <c r="I40" s="13">
        <f t="shared" si="16"/>
        <v>21000000</v>
      </c>
      <c r="J40" s="13">
        <v>5600000</v>
      </c>
      <c r="K40" s="13">
        <f t="shared" si="17"/>
        <v>22400000</v>
      </c>
      <c r="L40" s="13">
        <f t="shared" ref="L40:L43" si="18">(G40+I40+K40)/3</f>
        <v>17800000</v>
      </c>
    </row>
    <row r="41" spans="2:12" ht="50.45" customHeight="1" x14ac:dyDescent="0.25">
      <c r="B41" s="115"/>
      <c r="C41" s="4" t="s">
        <v>75</v>
      </c>
      <c r="D41" s="2">
        <v>50</v>
      </c>
      <c r="E41" s="31" t="s">
        <v>68</v>
      </c>
      <c r="F41" s="14">
        <v>900</v>
      </c>
      <c r="G41" s="14">
        <f t="shared" si="15"/>
        <v>45000</v>
      </c>
      <c r="H41" s="13">
        <v>1300</v>
      </c>
      <c r="I41" s="13">
        <v>1300</v>
      </c>
      <c r="J41" s="13">
        <v>1300</v>
      </c>
      <c r="K41" s="13">
        <f t="shared" si="17"/>
        <v>65000</v>
      </c>
      <c r="L41" s="13">
        <f t="shared" si="18"/>
        <v>37100</v>
      </c>
    </row>
    <row r="42" spans="2:12" ht="59.45" customHeight="1" x14ac:dyDescent="0.25">
      <c r="B42" s="115"/>
      <c r="C42" s="4" t="s">
        <v>9</v>
      </c>
      <c r="D42" s="11">
        <v>32</v>
      </c>
      <c r="E42" s="31" t="s">
        <v>66</v>
      </c>
      <c r="F42" s="14">
        <v>13000</v>
      </c>
      <c r="G42" s="14">
        <f t="shared" si="15"/>
        <v>416000</v>
      </c>
      <c r="H42" s="13">
        <v>12000</v>
      </c>
      <c r="I42" s="13">
        <f t="shared" ref="I42:I43" si="19">D42*H42</f>
        <v>384000</v>
      </c>
      <c r="J42" s="13">
        <v>12500</v>
      </c>
      <c r="K42" s="13">
        <f t="shared" si="17"/>
        <v>400000</v>
      </c>
      <c r="L42" s="13">
        <f t="shared" si="18"/>
        <v>400000</v>
      </c>
    </row>
    <row r="43" spans="2:12" ht="55.9" customHeight="1" x14ac:dyDescent="0.25">
      <c r="B43" s="116"/>
      <c r="C43" s="4" t="s">
        <v>10</v>
      </c>
      <c r="D43" s="11">
        <v>10</v>
      </c>
      <c r="E43" s="31" t="s">
        <v>66</v>
      </c>
      <c r="F43" s="14">
        <v>13000</v>
      </c>
      <c r="G43" s="14">
        <f t="shared" si="15"/>
        <v>130000</v>
      </c>
      <c r="H43" s="13">
        <v>13500</v>
      </c>
      <c r="I43" s="13">
        <f t="shared" si="19"/>
        <v>135000</v>
      </c>
      <c r="J43" s="13">
        <v>13000</v>
      </c>
      <c r="K43" s="13">
        <f t="shared" si="17"/>
        <v>130000</v>
      </c>
      <c r="L43" s="13">
        <f t="shared" si="18"/>
        <v>131666.66666666666</v>
      </c>
    </row>
    <row r="44" spans="2:12" ht="34.9" customHeight="1" x14ac:dyDescent="0.25">
      <c r="B44" s="72" t="s">
        <v>42</v>
      </c>
      <c r="C44" s="72"/>
      <c r="D44" s="35"/>
      <c r="E44" s="35"/>
      <c r="F44" s="5"/>
      <c r="G44" s="19">
        <f>SUM(G39:G43)</f>
        <v>11391000</v>
      </c>
      <c r="H44" s="7"/>
      <c r="I44" s="20">
        <f>SUM(I39:I43)</f>
        <v>23720300</v>
      </c>
      <c r="J44" s="21"/>
      <c r="K44" s="21">
        <f>SUM(K39:K43)</f>
        <v>25395000</v>
      </c>
      <c r="L44" s="22">
        <f>SUM(L39:L43)</f>
        <v>20168766.666666668</v>
      </c>
    </row>
    <row r="45" spans="2:12" ht="19.149999999999999" customHeight="1" x14ac:dyDescent="0.25"/>
    <row r="46" spans="2:12" ht="29.45" customHeight="1" x14ac:dyDescent="0.25">
      <c r="B46" s="72" t="s">
        <v>54</v>
      </c>
      <c r="C46" s="72"/>
      <c r="D46" s="35" t="s">
        <v>3</v>
      </c>
      <c r="E46" s="35" t="s">
        <v>62</v>
      </c>
      <c r="F46" s="19" t="s">
        <v>12</v>
      </c>
      <c r="G46" s="15" t="s">
        <v>13</v>
      </c>
      <c r="H46" s="20" t="s">
        <v>12</v>
      </c>
      <c r="I46" s="16" t="s">
        <v>13</v>
      </c>
      <c r="J46" s="21" t="s">
        <v>12</v>
      </c>
      <c r="K46" s="17" t="s">
        <v>13</v>
      </c>
      <c r="L46" s="18" t="s">
        <v>15</v>
      </c>
    </row>
    <row r="47" spans="2:12" ht="46.9" customHeight="1" x14ac:dyDescent="0.25">
      <c r="B47" s="114" t="s">
        <v>116</v>
      </c>
      <c r="C47" s="4" t="s">
        <v>115</v>
      </c>
      <c r="D47" s="2">
        <v>25</v>
      </c>
      <c r="E47" s="31" t="s">
        <v>77</v>
      </c>
      <c r="F47" s="14">
        <v>300000</v>
      </c>
      <c r="G47" s="55">
        <f>D47*F47</f>
        <v>7500000</v>
      </c>
      <c r="H47" s="13">
        <v>310000</v>
      </c>
      <c r="I47" s="12">
        <f>D47*H47</f>
        <v>7750000</v>
      </c>
      <c r="J47" s="13">
        <v>320000</v>
      </c>
      <c r="K47" s="12">
        <f>D47*J47</f>
        <v>8000000</v>
      </c>
      <c r="L47" s="13">
        <f>(G47+I47+K47)/3</f>
        <v>7750000</v>
      </c>
    </row>
    <row r="48" spans="2:12" ht="79.150000000000006" customHeight="1" x14ac:dyDescent="0.25">
      <c r="B48" s="115"/>
      <c r="C48" s="10" t="s">
        <v>80</v>
      </c>
      <c r="D48" s="11">
        <v>2</v>
      </c>
      <c r="E48" s="31" t="s">
        <v>65</v>
      </c>
      <c r="F48" s="14">
        <v>400000</v>
      </c>
      <c r="G48" s="55">
        <f>D48*F48</f>
        <v>800000</v>
      </c>
      <c r="H48" s="13">
        <v>410000</v>
      </c>
      <c r="I48" s="12">
        <f>D48*H48</f>
        <v>820000</v>
      </c>
      <c r="J48" s="13">
        <v>420000</v>
      </c>
      <c r="K48" s="12">
        <f>D48*J48</f>
        <v>840000</v>
      </c>
      <c r="L48" s="13">
        <f t="shared" ref="L48:L50" si="20">(G48+I48+K48)/3</f>
        <v>820000</v>
      </c>
    </row>
    <row r="49" spans="2:12" ht="52.9" customHeight="1" x14ac:dyDescent="0.25">
      <c r="B49" s="115"/>
      <c r="C49" s="4" t="s">
        <v>67</v>
      </c>
      <c r="D49" s="11">
        <v>100</v>
      </c>
      <c r="E49" s="31" t="s">
        <v>68</v>
      </c>
      <c r="F49" s="14">
        <v>900</v>
      </c>
      <c r="G49" s="55">
        <f>D49*F49</f>
        <v>90000</v>
      </c>
      <c r="H49" s="13">
        <v>1300</v>
      </c>
      <c r="I49" s="12">
        <f>D49*H49</f>
        <v>130000</v>
      </c>
      <c r="J49" s="13">
        <v>1300</v>
      </c>
      <c r="K49" s="12">
        <f>D49*J49</f>
        <v>130000</v>
      </c>
      <c r="L49" s="13">
        <f t="shared" si="20"/>
        <v>116666.66666666667</v>
      </c>
    </row>
    <row r="50" spans="2:12" ht="67.150000000000006" customHeight="1" x14ac:dyDescent="0.25">
      <c r="B50" s="116"/>
      <c r="C50" s="4" t="s">
        <v>78</v>
      </c>
      <c r="D50" s="11">
        <v>25</v>
      </c>
      <c r="E50" s="31" t="s">
        <v>66</v>
      </c>
      <c r="F50" s="14">
        <v>13000</v>
      </c>
      <c r="G50" s="14">
        <f>D50*F50</f>
        <v>325000</v>
      </c>
      <c r="H50" s="13">
        <v>13500</v>
      </c>
      <c r="I50" s="13">
        <f>D50*H50</f>
        <v>337500</v>
      </c>
      <c r="J50" s="13">
        <v>13000</v>
      </c>
      <c r="K50" s="13">
        <f>D50*J50</f>
        <v>325000</v>
      </c>
      <c r="L50" s="13">
        <f t="shared" si="20"/>
        <v>329166.66666666669</v>
      </c>
    </row>
    <row r="51" spans="2:12" ht="50.45" customHeight="1" x14ac:dyDescent="0.25">
      <c r="B51" s="72" t="s">
        <v>55</v>
      </c>
      <c r="C51" s="72"/>
      <c r="D51" s="35"/>
      <c r="E51" s="35"/>
      <c r="F51" s="5"/>
      <c r="G51" s="15">
        <f>SUM(G47:G50)</f>
        <v>8715000</v>
      </c>
      <c r="H51" s="7"/>
      <c r="I51" s="20">
        <f>SUM(I47:I50)</f>
        <v>9037500</v>
      </c>
      <c r="J51" s="21"/>
      <c r="K51" s="21">
        <f>SUM(K47:K50)</f>
        <v>9295000</v>
      </c>
      <c r="L51" s="22">
        <f>SUM(L47:L50)</f>
        <v>9015833.3333333321</v>
      </c>
    </row>
    <row r="52" spans="2:12" ht="20.45" customHeight="1" x14ac:dyDescent="0.25"/>
    <row r="53" spans="2:12" ht="52.15" customHeight="1" x14ac:dyDescent="0.25">
      <c r="B53" s="72" t="s">
        <v>56</v>
      </c>
      <c r="C53" s="72"/>
      <c r="D53" s="35" t="s">
        <v>3</v>
      </c>
      <c r="E53" s="35" t="s">
        <v>62</v>
      </c>
      <c r="F53" s="19" t="s">
        <v>12</v>
      </c>
      <c r="G53" s="15" t="s">
        <v>13</v>
      </c>
      <c r="H53" s="20" t="s">
        <v>12</v>
      </c>
      <c r="I53" s="16" t="s">
        <v>13</v>
      </c>
      <c r="J53" s="21" t="s">
        <v>12</v>
      </c>
      <c r="K53" s="17" t="s">
        <v>13</v>
      </c>
      <c r="L53" s="18" t="s">
        <v>15</v>
      </c>
    </row>
    <row r="54" spans="2:12" ht="409.6" customHeight="1" x14ac:dyDescent="0.25">
      <c r="B54" s="39" t="s">
        <v>117</v>
      </c>
      <c r="C54" s="49" t="s">
        <v>118</v>
      </c>
      <c r="D54" s="2">
        <v>150</v>
      </c>
      <c r="E54" s="31" t="s">
        <v>66</v>
      </c>
      <c r="F54" s="14">
        <v>100000</v>
      </c>
      <c r="G54" s="14">
        <f t="shared" ref="G54" si="21">D54*F54</f>
        <v>15000000</v>
      </c>
      <c r="H54" s="13">
        <v>156000</v>
      </c>
      <c r="I54" s="13">
        <f t="shared" ref="I54" si="22">D54*H54</f>
        <v>23400000</v>
      </c>
      <c r="J54" s="13">
        <v>160000</v>
      </c>
      <c r="K54" s="13">
        <f t="shared" ref="K54" si="23">D54*J54</f>
        <v>24000000</v>
      </c>
      <c r="L54" s="13">
        <f>(G54+I54+K54)/3</f>
        <v>20800000</v>
      </c>
    </row>
    <row r="55" spans="2:12" ht="44.45" customHeight="1" x14ac:dyDescent="0.25">
      <c r="B55" s="72" t="s">
        <v>57</v>
      </c>
      <c r="C55" s="72"/>
      <c r="D55" s="35"/>
      <c r="E55" s="35"/>
      <c r="F55" s="5"/>
      <c r="G55" s="19">
        <f>SUM(G54:G54)</f>
        <v>15000000</v>
      </c>
      <c r="H55" s="20"/>
      <c r="I55" s="20">
        <f>SUM(I54:I54)</f>
        <v>23400000</v>
      </c>
      <c r="J55" s="21"/>
      <c r="K55" s="21">
        <f>SUM(K54:K54)</f>
        <v>24000000</v>
      </c>
      <c r="L55" s="22">
        <f>SUM(L54:L54)</f>
        <v>20800000</v>
      </c>
    </row>
    <row r="56" spans="2:12" ht="21" customHeight="1" x14ac:dyDescent="0.25"/>
    <row r="57" spans="2:12" ht="66.599999999999994" customHeight="1" x14ac:dyDescent="0.25">
      <c r="B57" s="72" t="s">
        <v>17</v>
      </c>
      <c r="C57" s="72"/>
      <c r="D57" s="36" t="s">
        <v>30</v>
      </c>
      <c r="E57" s="36" t="s">
        <v>62</v>
      </c>
      <c r="F57" s="19" t="s">
        <v>12</v>
      </c>
      <c r="G57" s="15" t="s">
        <v>13</v>
      </c>
      <c r="H57" s="20" t="s">
        <v>12</v>
      </c>
      <c r="I57" s="16" t="s">
        <v>13</v>
      </c>
      <c r="J57" s="21" t="s">
        <v>12</v>
      </c>
      <c r="K57" s="17" t="s">
        <v>13</v>
      </c>
      <c r="L57" s="18" t="s">
        <v>15</v>
      </c>
    </row>
    <row r="58" spans="2:12" ht="285.60000000000002" customHeight="1" x14ac:dyDescent="0.25">
      <c r="B58" s="73" t="s">
        <v>120</v>
      </c>
      <c r="C58" s="74"/>
      <c r="D58" s="50">
        <v>2</v>
      </c>
      <c r="E58" s="31" t="s">
        <v>65</v>
      </c>
      <c r="F58" s="14">
        <v>210055000</v>
      </c>
      <c r="G58" s="55">
        <f>D58*F58</f>
        <v>420110000</v>
      </c>
      <c r="H58" s="13">
        <v>210055000</v>
      </c>
      <c r="I58" s="12">
        <f>D58*H58</f>
        <v>420110000</v>
      </c>
      <c r="J58" s="13">
        <v>210055000</v>
      </c>
      <c r="K58" s="12">
        <f>D58*J58</f>
        <v>420110000</v>
      </c>
      <c r="L58" s="13">
        <f>(G58+I58+K58)/3</f>
        <v>420110000</v>
      </c>
    </row>
    <row r="59" spans="2:12" ht="120" customHeight="1" x14ac:dyDescent="0.25">
      <c r="B59" s="77" t="s">
        <v>129</v>
      </c>
      <c r="C59" s="59" t="s">
        <v>131</v>
      </c>
      <c r="D59" s="58">
        <v>32</v>
      </c>
      <c r="E59" s="40" t="s">
        <v>123</v>
      </c>
      <c r="F59" s="14">
        <v>750000</v>
      </c>
      <c r="G59" s="55">
        <f t="shared" ref="G59:G61" si="24">D59*F59</f>
        <v>24000000</v>
      </c>
      <c r="H59" s="13">
        <v>800000</v>
      </c>
      <c r="I59" s="12">
        <f>D59*H59</f>
        <v>25600000</v>
      </c>
      <c r="J59" s="13">
        <v>850000</v>
      </c>
      <c r="K59" s="12">
        <f>D59*J59</f>
        <v>27200000</v>
      </c>
      <c r="L59" s="13">
        <f>(G59+I59+K59)/3</f>
        <v>25600000</v>
      </c>
    </row>
    <row r="60" spans="2:12" ht="51.6" customHeight="1" x14ac:dyDescent="0.25">
      <c r="B60" s="78"/>
      <c r="C60" s="59" t="s">
        <v>132</v>
      </c>
      <c r="D60" s="58">
        <v>14</v>
      </c>
      <c r="E60" s="40" t="s">
        <v>123</v>
      </c>
      <c r="F60" s="14">
        <v>1000000</v>
      </c>
      <c r="G60" s="55">
        <f t="shared" si="24"/>
        <v>14000000</v>
      </c>
      <c r="H60" s="13">
        <v>1200000</v>
      </c>
      <c r="I60" s="12">
        <f t="shared" ref="I60:I61" si="25">D60*H60</f>
        <v>16800000</v>
      </c>
      <c r="J60" s="13">
        <v>1300000</v>
      </c>
      <c r="K60" s="12">
        <f t="shared" ref="K60:K61" si="26">D60*J60</f>
        <v>18200000</v>
      </c>
      <c r="L60" s="13">
        <f t="shared" ref="L60:L62" si="27">(G60+I60+K60)/3</f>
        <v>16333333.333333334</v>
      </c>
    </row>
    <row r="61" spans="2:12" ht="49.15" customHeight="1" x14ac:dyDescent="0.25">
      <c r="B61" s="78"/>
      <c r="C61" s="60" t="s">
        <v>133</v>
      </c>
      <c r="D61" s="58">
        <v>15</v>
      </c>
      <c r="E61" s="31" t="s">
        <v>123</v>
      </c>
      <c r="F61" s="14">
        <v>90000</v>
      </c>
      <c r="G61" s="55">
        <f t="shared" si="24"/>
        <v>1350000</v>
      </c>
      <c r="H61" s="13">
        <v>95000</v>
      </c>
      <c r="I61" s="12">
        <f t="shared" si="25"/>
        <v>1425000</v>
      </c>
      <c r="J61" s="13">
        <v>100000</v>
      </c>
      <c r="K61" s="12">
        <f t="shared" si="26"/>
        <v>1500000</v>
      </c>
      <c r="L61" s="13">
        <f t="shared" si="27"/>
        <v>1425000</v>
      </c>
    </row>
    <row r="62" spans="2:12" ht="61.15" customHeight="1" x14ac:dyDescent="0.25">
      <c r="B62" s="79"/>
      <c r="C62" s="61" t="s">
        <v>130</v>
      </c>
      <c r="D62" s="58">
        <v>12</v>
      </c>
      <c r="E62" s="31" t="s">
        <v>123</v>
      </c>
      <c r="F62" s="14">
        <v>500000</v>
      </c>
      <c r="G62" s="55">
        <f>D62*F62</f>
        <v>6000000</v>
      </c>
      <c r="H62" s="13">
        <v>600000</v>
      </c>
      <c r="I62" s="12">
        <f>D62*H62</f>
        <v>7200000</v>
      </c>
      <c r="J62" s="13">
        <v>700000</v>
      </c>
      <c r="K62" s="12">
        <f>D62*J62</f>
        <v>8400000</v>
      </c>
      <c r="L62" s="13">
        <f t="shared" si="27"/>
        <v>7200000</v>
      </c>
    </row>
    <row r="63" spans="2:12" ht="39" customHeight="1" x14ac:dyDescent="0.25">
      <c r="B63" s="72"/>
      <c r="C63" s="72"/>
      <c r="D63" s="30"/>
      <c r="E63" s="30"/>
      <c r="F63" s="5"/>
      <c r="G63" s="19">
        <f t="shared" ref="G63:L63" si="28">SUM(G58:G62)</f>
        <v>465460000</v>
      </c>
      <c r="H63" s="20"/>
      <c r="I63" s="20">
        <f t="shared" si="28"/>
        <v>471135000</v>
      </c>
      <c r="J63" s="21"/>
      <c r="K63" s="21">
        <f t="shared" si="28"/>
        <v>475410000</v>
      </c>
      <c r="L63" s="22">
        <f t="shared" si="28"/>
        <v>470668333.33333331</v>
      </c>
    </row>
    <row r="64" spans="2:12" ht="29.45" customHeight="1" x14ac:dyDescent="0.25">
      <c r="B64" s="108"/>
      <c r="C64" s="109"/>
      <c r="D64" s="28"/>
      <c r="E64" s="28"/>
      <c r="F64" s="29" t="s">
        <v>19</v>
      </c>
      <c r="G64" s="12">
        <v>78908900</v>
      </c>
      <c r="H64" s="12"/>
      <c r="I64" s="12">
        <v>78908900</v>
      </c>
      <c r="J64" s="12"/>
      <c r="K64" s="12">
        <v>78908900</v>
      </c>
      <c r="L64" s="12">
        <f>L58*19%</f>
        <v>79820900</v>
      </c>
    </row>
    <row r="65" spans="2:12" ht="39" customHeight="1" x14ac:dyDescent="0.25">
      <c r="B65" s="65" t="s">
        <v>18</v>
      </c>
      <c r="C65" s="66"/>
      <c r="D65" s="37"/>
      <c r="E65" s="37"/>
      <c r="F65" s="5"/>
      <c r="G65" s="6">
        <f>SUM(G63:G64)</f>
        <v>544368900</v>
      </c>
      <c r="H65" s="7"/>
      <c r="I65" s="7">
        <f>SUM(I63:I64)</f>
        <v>550043900</v>
      </c>
      <c r="J65" s="8"/>
      <c r="K65" s="8">
        <f>SUM(K63:K64)</f>
        <v>554318900</v>
      </c>
      <c r="L65" s="9">
        <f>SUM(L63:L64)</f>
        <v>550489233.33333325</v>
      </c>
    </row>
    <row r="66" spans="2:12" ht="24.6" customHeight="1" x14ac:dyDescent="0.25"/>
    <row r="67" spans="2:12" ht="32.450000000000003" customHeight="1" x14ac:dyDescent="0.25">
      <c r="B67" s="65" t="s">
        <v>59</v>
      </c>
      <c r="C67" s="66"/>
      <c r="D67" s="38" t="s">
        <v>3</v>
      </c>
      <c r="E67" s="38" t="s">
        <v>62</v>
      </c>
      <c r="F67" s="19" t="s">
        <v>12</v>
      </c>
      <c r="G67" s="15" t="s">
        <v>13</v>
      </c>
      <c r="H67" s="20" t="s">
        <v>12</v>
      </c>
      <c r="I67" s="16" t="s">
        <v>13</v>
      </c>
      <c r="J67" s="21" t="s">
        <v>12</v>
      </c>
      <c r="K67" s="17" t="s">
        <v>13</v>
      </c>
      <c r="L67" s="18" t="s">
        <v>13</v>
      </c>
    </row>
    <row r="68" spans="2:12" ht="124.9" customHeight="1" x14ac:dyDescent="0.25">
      <c r="B68" s="117" t="s">
        <v>126</v>
      </c>
      <c r="C68" s="46" t="s">
        <v>125</v>
      </c>
      <c r="D68" s="32">
        <v>20</v>
      </c>
      <c r="E68" s="31" t="s">
        <v>65</v>
      </c>
      <c r="F68" s="14">
        <v>200000</v>
      </c>
      <c r="G68" s="14">
        <f t="shared" ref="G68:G69" si="29">D68*F68</f>
        <v>4000000</v>
      </c>
      <c r="H68" s="13">
        <v>220000</v>
      </c>
      <c r="I68" s="13">
        <f t="shared" ref="I68:I69" si="30">D68*H68</f>
        <v>4400000</v>
      </c>
      <c r="J68" s="13">
        <v>230000</v>
      </c>
      <c r="K68" s="13">
        <f t="shared" ref="K68:K69" si="31">D68*J68</f>
        <v>4600000</v>
      </c>
      <c r="L68" s="13">
        <f>(G68+I68+K68)/3</f>
        <v>4333333.333333333</v>
      </c>
    </row>
    <row r="69" spans="2:12" ht="122.45" customHeight="1" x14ac:dyDescent="0.25">
      <c r="B69" s="118"/>
      <c r="C69" s="46" t="s">
        <v>124</v>
      </c>
      <c r="D69" s="32">
        <v>415</v>
      </c>
      <c r="E69" s="31" t="s">
        <v>65</v>
      </c>
      <c r="F69" s="14">
        <v>160000</v>
      </c>
      <c r="G69" s="14">
        <f t="shared" si="29"/>
        <v>66400000</v>
      </c>
      <c r="H69" s="13">
        <v>170000</v>
      </c>
      <c r="I69" s="13">
        <f t="shared" si="30"/>
        <v>70550000</v>
      </c>
      <c r="J69" s="13">
        <v>180000</v>
      </c>
      <c r="K69" s="13">
        <f t="shared" si="31"/>
        <v>74700000</v>
      </c>
      <c r="L69" s="13">
        <f>(G69+I69+K69)/3</f>
        <v>70550000</v>
      </c>
    </row>
    <row r="70" spans="2:12" ht="28.15" customHeight="1" x14ac:dyDescent="0.25">
      <c r="B70" s="65" t="s">
        <v>60</v>
      </c>
      <c r="C70" s="66"/>
      <c r="D70" s="44"/>
      <c r="E70" s="44"/>
      <c r="F70" s="5"/>
      <c r="G70" s="19">
        <f>SUM(G68:G69)</f>
        <v>70400000</v>
      </c>
      <c r="H70" s="20"/>
      <c r="I70" s="20">
        <f t="shared" ref="I70:L70" si="32">SUM(I68:I69)</f>
        <v>74950000</v>
      </c>
      <c r="J70" s="21"/>
      <c r="K70" s="21">
        <f t="shared" si="32"/>
        <v>79300000</v>
      </c>
      <c r="L70" s="22">
        <f t="shared" si="32"/>
        <v>74883333.333333328</v>
      </c>
    </row>
    <row r="71" spans="2:12" ht="24.6" customHeight="1" x14ac:dyDescent="0.25"/>
    <row r="72" spans="2:12" ht="46.9" customHeight="1" x14ac:dyDescent="0.25">
      <c r="B72" s="65" t="s">
        <v>22</v>
      </c>
      <c r="C72" s="66"/>
      <c r="D72" s="38" t="s">
        <v>3</v>
      </c>
      <c r="E72" s="38" t="s">
        <v>62</v>
      </c>
      <c r="F72" s="19" t="s">
        <v>12</v>
      </c>
      <c r="G72" s="15" t="s">
        <v>13</v>
      </c>
      <c r="H72" s="20" t="s">
        <v>12</v>
      </c>
      <c r="I72" s="16" t="s">
        <v>13</v>
      </c>
      <c r="J72" s="21" t="s">
        <v>12</v>
      </c>
      <c r="K72" s="17" t="s">
        <v>13</v>
      </c>
      <c r="L72" s="18" t="s">
        <v>13</v>
      </c>
    </row>
    <row r="73" spans="2:12" ht="119.45" customHeight="1" x14ac:dyDescent="0.25">
      <c r="B73" s="119" t="s">
        <v>20</v>
      </c>
      <c r="C73" s="2" t="s">
        <v>128</v>
      </c>
      <c r="D73" s="31">
        <v>1</v>
      </c>
      <c r="E73" s="31" t="s">
        <v>65</v>
      </c>
      <c r="F73" s="14">
        <v>15000000</v>
      </c>
      <c r="G73" s="55">
        <f t="shared" ref="G73:G80" si="33">D73*F73</f>
        <v>15000000</v>
      </c>
      <c r="H73" s="13">
        <v>15200000</v>
      </c>
      <c r="I73" s="12">
        <f t="shared" ref="I73:I80" si="34">D73*H73</f>
        <v>15200000</v>
      </c>
      <c r="J73" s="13">
        <v>15300000</v>
      </c>
      <c r="K73" s="12">
        <f t="shared" ref="K73:K80" si="35">D73*J73</f>
        <v>15300000</v>
      </c>
      <c r="L73" s="13">
        <f>(G73+I73+K73)/3</f>
        <v>15166666.666666666</v>
      </c>
    </row>
    <row r="74" spans="2:12" ht="226.9" customHeight="1" x14ac:dyDescent="0.25">
      <c r="B74" s="79"/>
      <c r="C74" s="11" t="s">
        <v>127</v>
      </c>
      <c r="D74" s="32">
        <v>2</v>
      </c>
      <c r="E74" s="31" t="s">
        <v>65</v>
      </c>
      <c r="F74" s="14">
        <v>5000000</v>
      </c>
      <c r="G74" s="55">
        <f t="shared" si="33"/>
        <v>10000000</v>
      </c>
      <c r="H74" s="13">
        <v>6000000</v>
      </c>
      <c r="I74" s="12">
        <f t="shared" si="34"/>
        <v>12000000</v>
      </c>
      <c r="J74" s="13">
        <v>6500000</v>
      </c>
      <c r="K74" s="12">
        <f t="shared" si="35"/>
        <v>13000000</v>
      </c>
      <c r="L74" s="13">
        <f t="shared" ref="L74:L80" si="36">(G74+I74+K74)/3</f>
        <v>11666666.666666666</v>
      </c>
    </row>
    <row r="75" spans="2:12" ht="151.9" customHeight="1" x14ac:dyDescent="0.25">
      <c r="B75" s="70" t="s">
        <v>47</v>
      </c>
      <c r="C75" s="71"/>
      <c r="D75" s="32">
        <v>1</v>
      </c>
      <c r="E75" s="32" t="s">
        <v>81</v>
      </c>
      <c r="F75" s="14">
        <v>15000000</v>
      </c>
      <c r="G75" s="55">
        <f t="shared" si="33"/>
        <v>15000000</v>
      </c>
      <c r="H75" s="13">
        <v>15200000</v>
      </c>
      <c r="I75" s="12">
        <f t="shared" si="34"/>
        <v>15200000</v>
      </c>
      <c r="J75" s="13">
        <v>15300000</v>
      </c>
      <c r="K75" s="12">
        <f t="shared" si="35"/>
        <v>15300000</v>
      </c>
      <c r="L75" s="13">
        <f t="shared" si="36"/>
        <v>15166666.666666666</v>
      </c>
    </row>
    <row r="76" spans="2:12" ht="153.6" customHeight="1" x14ac:dyDescent="0.25">
      <c r="B76" s="70" t="s">
        <v>48</v>
      </c>
      <c r="C76" s="71"/>
      <c r="D76" s="32">
        <v>1</v>
      </c>
      <c r="E76" s="32" t="s">
        <v>81</v>
      </c>
      <c r="F76" s="14">
        <v>15000000</v>
      </c>
      <c r="G76" s="55">
        <f t="shared" si="33"/>
        <v>15000000</v>
      </c>
      <c r="H76" s="13">
        <v>16000000</v>
      </c>
      <c r="I76" s="12">
        <f t="shared" si="34"/>
        <v>16000000</v>
      </c>
      <c r="J76" s="13">
        <v>16500000</v>
      </c>
      <c r="K76" s="12">
        <f t="shared" si="35"/>
        <v>16500000</v>
      </c>
      <c r="L76" s="13">
        <f t="shared" si="36"/>
        <v>15833333.333333334</v>
      </c>
    </row>
    <row r="77" spans="2:12" ht="82.9" customHeight="1" x14ac:dyDescent="0.25">
      <c r="B77" s="70" t="s">
        <v>23</v>
      </c>
      <c r="C77" s="71"/>
      <c r="D77" s="32">
        <v>1</v>
      </c>
      <c r="E77" s="32" t="s">
        <v>81</v>
      </c>
      <c r="F77" s="14">
        <v>10000000</v>
      </c>
      <c r="G77" s="55">
        <f t="shared" si="33"/>
        <v>10000000</v>
      </c>
      <c r="H77" s="13">
        <v>11000000</v>
      </c>
      <c r="I77" s="12">
        <f t="shared" si="34"/>
        <v>11000000</v>
      </c>
      <c r="J77" s="13">
        <v>11500000</v>
      </c>
      <c r="K77" s="12">
        <f t="shared" si="35"/>
        <v>11500000</v>
      </c>
      <c r="L77" s="13">
        <f t="shared" si="36"/>
        <v>10833333.333333334</v>
      </c>
    </row>
    <row r="78" spans="2:12" ht="59.45" customHeight="1" x14ac:dyDescent="0.25">
      <c r="B78" s="31" t="s">
        <v>25</v>
      </c>
      <c r="C78" s="43" t="s">
        <v>21</v>
      </c>
      <c r="D78" s="32">
        <v>2</v>
      </c>
      <c r="E78" s="32" t="s">
        <v>65</v>
      </c>
      <c r="F78" s="14">
        <v>1500000</v>
      </c>
      <c r="G78" s="55">
        <f t="shared" si="33"/>
        <v>3000000</v>
      </c>
      <c r="H78" s="13">
        <v>1600000</v>
      </c>
      <c r="I78" s="12">
        <f t="shared" si="34"/>
        <v>3200000</v>
      </c>
      <c r="J78" s="13">
        <v>1650000</v>
      </c>
      <c r="K78" s="12">
        <f t="shared" si="35"/>
        <v>3300000</v>
      </c>
      <c r="L78" s="13">
        <f t="shared" si="36"/>
        <v>3166666.6666666665</v>
      </c>
    </row>
    <row r="79" spans="2:12" ht="45.6" customHeight="1" x14ac:dyDescent="0.25">
      <c r="B79" s="31" t="s">
        <v>26</v>
      </c>
      <c r="C79" s="43" t="s">
        <v>82</v>
      </c>
      <c r="D79" s="32">
        <v>1000</v>
      </c>
      <c r="E79" s="32" t="s">
        <v>68</v>
      </c>
      <c r="F79" s="14">
        <v>900</v>
      </c>
      <c r="G79" s="55">
        <f t="shared" si="33"/>
        <v>900000</v>
      </c>
      <c r="H79" s="13">
        <v>1300</v>
      </c>
      <c r="I79" s="12">
        <f t="shared" si="34"/>
        <v>1300000</v>
      </c>
      <c r="J79" s="13">
        <v>1300</v>
      </c>
      <c r="K79" s="12">
        <f t="shared" si="35"/>
        <v>1300000</v>
      </c>
      <c r="L79" s="13">
        <f t="shared" si="36"/>
        <v>1166666.6666666667</v>
      </c>
    </row>
    <row r="80" spans="2:12" ht="88.15" customHeight="1" x14ac:dyDescent="0.25">
      <c r="B80" s="31" t="s">
        <v>27</v>
      </c>
      <c r="C80" s="4" t="s">
        <v>28</v>
      </c>
      <c r="D80" s="32">
        <v>300</v>
      </c>
      <c r="E80" s="32" t="s">
        <v>66</v>
      </c>
      <c r="F80" s="56">
        <v>13000</v>
      </c>
      <c r="G80" s="14">
        <f t="shared" si="33"/>
        <v>3900000</v>
      </c>
      <c r="H80" s="13">
        <v>25500</v>
      </c>
      <c r="I80" s="13">
        <f t="shared" si="34"/>
        <v>7650000</v>
      </c>
      <c r="J80" s="13">
        <v>26000</v>
      </c>
      <c r="K80" s="13">
        <f t="shared" si="35"/>
        <v>7800000</v>
      </c>
      <c r="L80" s="13">
        <f t="shared" si="36"/>
        <v>6450000</v>
      </c>
    </row>
    <row r="81" spans="2:12" ht="29.45" customHeight="1" x14ac:dyDescent="0.25">
      <c r="B81" s="65" t="s">
        <v>24</v>
      </c>
      <c r="C81" s="66"/>
      <c r="D81" s="38"/>
      <c r="E81" s="38"/>
      <c r="F81" s="5"/>
      <c r="G81" s="19">
        <f>SUM(G73:G80)</f>
        <v>72800000</v>
      </c>
      <c r="H81" s="20"/>
      <c r="I81" s="20">
        <f>SUM(I73:I80)</f>
        <v>81550000</v>
      </c>
      <c r="J81" s="21"/>
      <c r="K81" s="21">
        <f>SUM(K73:K80)</f>
        <v>84000000</v>
      </c>
      <c r="L81" s="22">
        <f>SUM(L73:L80)</f>
        <v>79450000.000000015</v>
      </c>
    </row>
    <row r="83" spans="2:12" ht="25.9" customHeight="1" x14ac:dyDescent="0.25">
      <c r="B83" s="65" t="s">
        <v>112</v>
      </c>
      <c r="C83" s="66"/>
      <c r="D83" s="38" t="s">
        <v>3</v>
      </c>
      <c r="E83" s="38" t="s">
        <v>62</v>
      </c>
      <c r="F83" s="19" t="s">
        <v>12</v>
      </c>
      <c r="G83" s="15" t="s">
        <v>13</v>
      </c>
      <c r="H83" s="20" t="s">
        <v>12</v>
      </c>
      <c r="I83" s="16" t="s">
        <v>13</v>
      </c>
      <c r="J83" s="21" t="s">
        <v>12</v>
      </c>
      <c r="K83" s="17" t="s">
        <v>13</v>
      </c>
      <c r="L83" s="18" t="s">
        <v>15</v>
      </c>
    </row>
    <row r="84" spans="2:12" ht="56.25" x14ac:dyDescent="0.25">
      <c r="B84" s="31" t="s">
        <v>29</v>
      </c>
      <c r="C84" s="2" t="s">
        <v>39</v>
      </c>
      <c r="D84" s="40">
        <v>2</v>
      </c>
      <c r="E84" s="40" t="s">
        <v>65</v>
      </c>
      <c r="F84" s="14">
        <v>5000000</v>
      </c>
      <c r="G84" s="14">
        <f t="shared" ref="G84:G91" si="37">D84*F84</f>
        <v>10000000</v>
      </c>
      <c r="H84" s="13">
        <v>5500000</v>
      </c>
      <c r="I84" s="13">
        <f t="shared" ref="I84:I91" si="38">D84*H84</f>
        <v>11000000</v>
      </c>
      <c r="J84" s="13">
        <v>5600000</v>
      </c>
      <c r="K84" s="13">
        <f t="shared" ref="K84:K91" si="39">D84*J84</f>
        <v>11200000</v>
      </c>
      <c r="L84" s="13">
        <f>(G84+I84+K84)/3</f>
        <v>10733333.333333334</v>
      </c>
    </row>
    <row r="85" spans="2:12" ht="70.900000000000006" customHeight="1" x14ac:dyDescent="0.25">
      <c r="B85" s="101" t="s">
        <v>40</v>
      </c>
      <c r="C85" s="41" t="s">
        <v>83</v>
      </c>
      <c r="D85" s="42">
        <v>50000</v>
      </c>
      <c r="E85" s="42" t="s">
        <v>109</v>
      </c>
      <c r="F85" s="14">
        <v>400</v>
      </c>
      <c r="G85" s="14">
        <f t="shared" si="37"/>
        <v>20000000</v>
      </c>
      <c r="H85" s="13">
        <v>410</v>
      </c>
      <c r="I85" s="13">
        <f t="shared" si="38"/>
        <v>20500000</v>
      </c>
      <c r="J85" s="13">
        <v>415</v>
      </c>
      <c r="K85" s="13">
        <f t="shared" si="39"/>
        <v>20750000</v>
      </c>
      <c r="L85" s="13">
        <f t="shared" ref="L85:L91" si="40">(G85+I85+K85)/3</f>
        <v>20416666.666666668</v>
      </c>
    </row>
    <row r="86" spans="2:12" ht="103.9" customHeight="1" x14ac:dyDescent="0.25">
      <c r="B86" s="101"/>
      <c r="C86" s="41" t="s">
        <v>84</v>
      </c>
      <c r="D86" s="42">
        <v>600</v>
      </c>
      <c r="E86" s="42" t="s">
        <v>85</v>
      </c>
      <c r="F86" s="14">
        <v>17000</v>
      </c>
      <c r="G86" s="14">
        <f t="shared" si="37"/>
        <v>10200000</v>
      </c>
      <c r="H86" s="13">
        <v>36000</v>
      </c>
      <c r="I86" s="13">
        <f t="shared" si="38"/>
        <v>21600000</v>
      </c>
      <c r="J86" s="13">
        <v>37000</v>
      </c>
      <c r="K86" s="13">
        <f t="shared" si="39"/>
        <v>22200000</v>
      </c>
      <c r="L86" s="13">
        <f t="shared" si="40"/>
        <v>18000000</v>
      </c>
    </row>
    <row r="87" spans="2:12" ht="59.45" customHeight="1" x14ac:dyDescent="0.25">
      <c r="B87" s="100" t="s">
        <v>14</v>
      </c>
      <c r="C87" s="2" t="s">
        <v>86</v>
      </c>
      <c r="D87" s="31">
        <v>20</v>
      </c>
      <c r="E87" s="31" t="s">
        <v>88</v>
      </c>
      <c r="F87" s="14">
        <v>1000000</v>
      </c>
      <c r="G87" s="55">
        <f t="shared" si="37"/>
        <v>20000000</v>
      </c>
      <c r="H87" s="12">
        <v>1200000</v>
      </c>
      <c r="I87" s="12">
        <f t="shared" si="38"/>
        <v>24000000</v>
      </c>
      <c r="J87" s="12">
        <v>1300000</v>
      </c>
      <c r="K87" s="12">
        <f t="shared" si="39"/>
        <v>26000000</v>
      </c>
      <c r="L87" s="13">
        <f t="shared" si="40"/>
        <v>23333333.333333332</v>
      </c>
    </row>
    <row r="88" spans="2:12" ht="58.15" customHeight="1" x14ac:dyDescent="0.25">
      <c r="B88" s="100"/>
      <c r="C88" s="2" t="s">
        <v>87</v>
      </c>
      <c r="D88" s="31">
        <v>10</v>
      </c>
      <c r="E88" s="31" t="s">
        <v>88</v>
      </c>
      <c r="F88" s="14">
        <v>1000000</v>
      </c>
      <c r="G88" s="55">
        <f t="shared" si="37"/>
        <v>10000000</v>
      </c>
      <c r="H88" s="12">
        <v>1100000</v>
      </c>
      <c r="I88" s="12">
        <f t="shared" si="38"/>
        <v>11000000</v>
      </c>
      <c r="J88" s="12">
        <v>1200000</v>
      </c>
      <c r="K88" s="12">
        <f t="shared" si="39"/>
        <v>12000000</v>
      </c>
      <c r="L88" s="13">
        <f t="shared" si="40"/>
        <v>11000000</v>
      </c>
    </row>
    <row r="89" spans="2:12" ht="82.15" customHeight="1" x14ac:dyDescent="0.25">
      <c r="B89" s="100"/>
      <c r="C89" s="2" t="s">
        <v>89</v>
      </c>
      <c r="D89" s="31">
        <v>10</v>
      </c>
      <c r="E89" s="31" t="s">
        <v>88</v>
      </c>
      <c r="F89" s="14">
        <v>1000000</v>
      </c>
      <c r="G89" s="55">
        <f t="shared" si="37"/>
        <v>10000000</v>
      </c>
      <c r="H89" s="12">
        <v>1100000</v>
      </c>
      <c r="I89" s="12">
        <f t="shared" si="38"/>
        <v>11000000</v>
      </c>
      <c r="J89" s="12">
        <v>1200000</v>
      </c>
      <c r="K89" s="12">
        <f t="shared" si="39"/>
        <v>12000000</v>
      </c>
      <c r="L89" s="13">
        <f t="shared" si="40"/>
        <v>11000000</v>
      </c>
    </row>
    <row r="90" spans="2:12" ht="55.9" customHeight="1" x14ac:dyDescent="0.25">
      <c r="B90" s="117" t="s">
        <v>33</v>
      </c>
      <c r="C90" s="31" t="s">
        <v>34</v>
      </c>
      <c r="D90" s="32">
        <v>2</v>
      </c>
      <c r="E90" s="32" t="s">
        <v>65</v>
      </c>
      <c r="F90" s="14">
        <v>1500000</v>
      </c>
      <c r="G90" s="55">
        <f t="shared" si="37"/>
        <v>3000000</v>
      </c>
      <c r="H90" s="13">
        <v>1600000</v>
      </c>
      <c r="I90" s="12">
        <f t="shared" si="38"/>
        <v>3200000</v>
      </c>
      <c r="J90" s="13">
        <v>1700000</v>
      </c>
      <c r="K90" s="12">
        <f t="shared" si="39"/>
        <v>3400000</v>
      </c>
      <c r="L90" s="13">
        <f t="shared" si="40"/>
        <v>3200000</v>
      </c>
    </row>
    <row r="91" spans="2:12" ht="56.45" customHeight="1" x14ac:dyDescent="0.25">
      <c r="B91" s="118"/>
      <c r="C91" s="31" t="s">
        <v>35</v>
      </c>
      <c r="D91" s="32">
        <v>2</v>
      </c>
      <c r="E91" s="32" t="s">
        <v>65</v>
      </c>
      <c r="F91" s="14">
        <v>1500000</v>
      </c>
      <c r="G91" s="55">
        <f t="shared" si="37"/>
        <v>3000000</v>
      </c>
      <c r="H91" s="13">
        <v>1600000</v>
      </c>
      <c r="I91" s="12">
        <f t="shared" si="38"/>
        <v>3200000</v>
      </c>
      <c r="J91" s="13">
        <v>1700000</v>
      </c>
      <c r="K91" s="12">
        <f t="shared" si="39"/>
        <v>3400000</v>
      </c>
      <c r="L91" s="13">
        <f t="shared" si="40"/>
        <v>3200000</v>
      </c>
    </row>
    <row r="92" spans="2:12" ht="25.9" customHeight="1" x14ac:dyDescent="0.25">
      <c r="B92" s="65" t="s">
        <v>36</v>
      </c>
      <c r="C92" s="66"/>
      <c r="D92" s="38"/>
      <c r="E92" s="38"/>
      <c r="F92" s="5"/>
      <c r="G92" s="19">
        <f>SUM(G84:G91)</f>
        <v>86200000</v>
      </c>
      <c r="H92" s="20"/>
      <c r="I92" s="20">
        <f>SUM(I84:I91)</f>
        <v>105500000</v>
      </c>
      <c r="J92" s="21"/>
      <c r="K92" s="21">
        <f>SUM(K84:K91)</f>
        <v>110950000</v>
      </c>
      <c r="L92" s="22">
        <f>SUM(L84:L91)</f>
        <v>100883333.33333333</v>
      </c>
    </row>
    <row r="94" spans="2:12" ht="27.6" customHeight="1" x14ac:dyDescent="0.25">
      <c r="B94" s="65" t="s">
        <v>113</v>
      </c>
      <c r="C94" s="66"/>
      <c r="D94" s="38" t="s">
        <v>3</v>
      </c>
      <c r="E94" s="38" t="s">
        <v>62</v>
      </c>
      <c r="F94" s="19" t="s">
        <v>12</v>
      </c>
      <c r="G94" s="15" t="s">
        <v>13</v>
      </c>
      <c r="H94" s="20" t="s">
        <v>12</v>
      </c>
      <c r="I94" s="16" t="s">
        <v>13</v>
      </c>
      <c r="J94" s="21" t="s">
        <v>12</v>
      </c>
      <c r="K94" s="17" t="s">
        <v>13</v>
      </c>
      <c r="L94" s="18" t="s">
        <v>13</v>
      </c>
    </row>
    <row r="95" spans="2:12" ht="40.9" customHeight="1" x14ac:dyDescent="0.25">
      <c r="B95" s="67" t="s">
        <v>58</v>
      </c>
      <c r="C95" s="33" t="s">
        <v>90</v>
      </c>
      <c r="D95" s="32">
        <v>200</v>
      </c>
      <c r="E95" s="32" t="s">
        <v>91</v>
      </c>
      <c r="F95" s="14">
        <v>15000</v>
      </c>
      <c r="G95" s="55">
        <f t="shared" ref="G95:G99" si="41">D95*F95</f>
        <v>3000000</v>
      </c>
      <c r="H95" s="13">
        <v>16000</v>
      </c>
      <c r="I95" s="12">
        <f t="shared" ref="I95:I99" si="42">D95*H95</f>
        <v>3200000</v>
      </c>
      <c r="J95" s="13">
        <v>16500</v>
      </c>
      <c r="K95" s="12">
        <f t="shared" ref="K95:K99" si="43">D95*J95</f>
        <v>3300000</v>
      </c>
      <c r="L95" s="13">
        <f>(G95+I95+K95)/3</f>
        <v>3166666.6666666665</v>
      </c>
    </row>
    <row r="96" spans="2:12" ht="88.15" customHeight="1" x14ac:dyDescent="0.25">
      <c r="B96" s="67"/>
      <c r="C96" s="33" t="s">
        <v>31</v>
      </c>
      <c r="D96" s="32">
        <v>200</v>
      </c>
      <c r="E96" s="32" t="s">
        <v>66</v>
      </c>
      <c r="F96" s="55">
        <v>13000</v>
      </c>
      <c r="G96" s="55">
        <f t="shared" si="41"/>
        <v>2600000</v>
      </c>
      <c r="H96" s="13">
        <v>22000</v>
      </c>
      <c r="I96" s="12">
        <f t="shared" si="42"/>
        <v>4400000</v>
      </c>
      <c r="J96" s="13">
        <v>22000</v>
      </c>
      <c r="K96" s="12">
        <f t="shared" si="43"/>
        <v>4400000</v>
      </c>
      <c r="L96" s="13">
        <f t="shared" ref="L96:L99" si="44">(G96+I96+K96)/3</f>
        <v>3800000</v>
      </c>
    </row>
    <row r="97" spans="2:12" ht="68.45" customHeight="1" x14ac:dyDescent="0.25">
      <c r="B97" s="67"/>
      <c r="C97" s="33" t="s">
        <v>93</v>
      </c>
      <c r="D97" s="32">
        <v>5</v>
      </c>
      <c r="E97" s="32" t="s">
        <v>92</v>
      </c>
      <c r="F97" s="14">
        <v>400000</v>
      </c>
      <c r="G97" s="55">
        <f t="shared" si="41"/>
        <v>2000000</v>
      </c>
      <c r="H97" s="13">
        <v>450000</v>
      </c>
      <c r="I97" s="12">
        <f t="shared" si="42"/>
        <v>2250000</v>
      </c>
      <c r="J97" s="13">
        <v>450000</v>
      </c>
      <c r="K97" s="12">
        <f t="shared" si="43"/>
        <v>2250000</v>
      </c>
      <c r="L97" s="13">
        <f t="shared" si="44"/>
        <v>2166666.6666666665</v>
      </c>
    </row>
    <row r="98" spans="2:12" ht="83.45" customHeight="1" x14ac:dyDescent="0.25">
      <c r="B98" s="67"/>
      <c r="C98" s="33" t="s">
        <v>94</v>
      </c>
      <c r="D98" s="32">
        <v>200</v>
      </c>
      <c r="E98" s="32" t="s">
        <v>76</v>
      </c>
      <c r="F98" s="14">
        <v>10000</v>
      </c>
      <c r="G98" s="55">
        <f t="shared" si="41"/>
        <v>2000000</v>
      </c>
      <c r="H98" s="13">
        <v>12000</v>
      </c>
      <c r="I98" s="12">
        <f t="shared" si="42"/>
        <v>2400000</v>
      </c>
      <c r="J98" s="13">
        <v>12500</v>
      </c>
      <c r="K98" s="12">
        <f t="shared" si="43"/>
        <v>2500000</v>
      </c>
      <c r="L98" s="13">
        <f t="shared" si="44"/>
        <v>2300000</v>
      </c>
    </row>
    <row r="99" spans="2:12" ht="238.15" customHeight="1" x14ac:dyDescent="0.25">
      <c r="B99" s="31" t="s">
        <v>119</v>
      </c>
      <c r="C99" s="4" t="s">
        <v>32</v>
      </c>
      <c r="D99" s="32">
        <v>1</v>
      </c>
      <c r="E99" s="32" t="s">
        <v>95</v>
      </c>
      <c r="F99" s="14">
        <v>4000000</v>
      </c>
      <c r="G99" s="14">
        <f t="shared" si="41"/>
        <v>4000000</v>
      </c>
      <c r="H99" s="13">
        <v>4000000</v>
      </c>
      <c r="I99" s="13">
        <f t="shared" si="42"/>
        <v>4000000</v>
      </c>
      <c r="J99" s="13">
        <v>4000000</v>
      </c>
      <c r="K99" s="13">
        <f t="shared" si="43"/>
        <v>4000000</v>
      </c>
      <c r="L99" s="13">
        <f t="shared" si="44"/>
        <v>4000000</v>
      </c>
    </row>
    <row r="100" spans="2:12" ht="21" x14ac:dyDescent="0.25">
      <c r="B100" s="65" t="s">
        <v>114</v>
      </c>
      <c r="C100" s="66"/>
      <c r="D100" s="38"/>
      <c r="E100" s="38"/>
      <c r="F100" s="5"/>
      <c r="G100" s="19">
        <f>SUM(G95:G99)</f>
        <v>13600000</v>
      </c>
      <c r="H100" s="20"/>
      <c r="I100" s="20">
        <f>SUM(I95:I99)</f>
        <v>16250000</v>
      </c>
      <c r="J100" s="21"/>
      <c r="K100" s="21">
        <f>SUM(K95:K99)</f>
        <v>16450000</v>
      </c>
      <c r="L100" s="22">
        <f>SUM(L95:L99)</f>
        <v>15433333.333333332</v>
      </c>
    </row>
    <row r="102" spans="2:12" ht="27" customHeight="1" x14ac:dyDescent="0.25">
      <c r="B102" s="65" t="s">
        <v>107</v>
      </c>
      <c r="C102" s="66"/>
      <c r="D102" s="38" t="s">
        <v>3</v>
      </c>
      <c r="E102" s="38" t="s">
        <v>62</v>
      </c>
      <c r="F102" s="19" t="s">
        <v>12</v>
      </c>
      <c r="G102" s="15" t="s">
        <v>13</v>
      </c>
      <c r="H102" s="20" t="s">
        <v>12</v>
      </c>
      <c r="I102" s="16" t="s">
        <v>13</v>
      </c>
      <c r="J102" s="21" t="s">
        <v>12</v>
      </c>
      <c r="K102" s="17" t="s">
        <v>13</v>
      </c>
      <c r="L102" s="18" t="s">
        <v>13</v>
      </c>
    </row>
    <row r="103" spans="2:12" ht="68.45" customHeight="1" x14ac:dyDescent="0.25">
      <c r="B103" s="68" t="s">
        <v>110</v>
      </c>
      <c r="C103" s="33" t="s">
        <v>104</v>
      </c>
      <c r="D103" s="51">
        <v>1</v>
      </c>
      <c r="E103" s="32" t="s">
        <v>106</v>
      </c>
      <c r="F103" s="14">
        <v>4000000</v>
      </c>
      <c r="G103" s="55">
        <f t="shared" ref="G103:G105" si="45">D103*F103</f>
        <v>4000000</v>
      </c>
      <c r="H103" s="13">
        <v>4000000</v>
      </c>
      <c r="I103" s="54">
        <f>D103*H103</f>
        <v>4000000</v>
      </c>
      <c r="J103" s="54">
        <v>4000000</v>
      </c>
      <c r="K103" s="54">
        <f>D103*J103</f>
        <v>4000000</v>
      </c>
      <c r="L103" s="54">
        <f>G103+I103+K103</f>
        <v>12000000</v>
      </c>
    </row>
    <row r="104" spans="2:12" ht="75" customHeight="1" x14ac:dyDescent="0.25">
      <c r="B104" s="68"/>
      <c r="C104" s="33" t="s">
        <v>105</v>
      </c>
      <c r="D104" s="51">
        <v>1</v>
      </c>
      <c r="E104" s="32" t="s">
        <v>106</v>
      </c>
      <c r="F104" s="14">
        <v>4000000</v>
      </c>
      <c r="G104" s="55">
        <f t="shared" si="45"/>
        <v>4000000</v>
      </c>
      <c r="H104" s="13">
        <v>4000000</v>
      </c>
      <c r="I104" s="54">
        <f>D104*H104</f>
        <v>4000000</v>
      </c>
      <c r="J104" s="54">
        <v>4000000</v>
      </c>
      <c r="K104" s="54">
        <f t="shared" ref="K104:K105" si="46">D104*J104</f>
        <v>4000000</v>
      </c>
      <c r="L104" s="54">
        <f t="shared" ref="L104:L107" si="47">G104+I104+K104</f>
        <v>12000000</v>
      </c>
    </row>
    <row r="105" spans="2:12" ht="108" customHeight="1" x14ac:dyDescent="0.25">
      <c r="B105" s="68"/>
      <c r="C105" s="53" t="s">
        <v>111</v>
      </c>
      <c r="D105" s="51">
        <v>1</v>
      </c>
      <c r="E105" s="32" t="s">
        <v>106</v>
      </c>
      <c r="F105" s="14">
        <v>4000000</v>
      </c>
      <c r="G105" s="55">
        <f t="shared" si="45"/>
        <v>4000000</v>
      </c>
      <c r="H105" s="13">
        <v>4000000</v>
      </c>
      <c r="I105" s="54">
        <f t="shared" ref="I105" si="48">D105*H105</f>
        <v>4000000</v>
      </c>
      <c r="J105" s="54">
        <v>4000000</v>
      </c>
      <c r="K105" s="54">
        <f t="shared" si="46"/>
        <v>4000000</v>
      </c>
      <c r="L105" s="54">
        <f t="shared" si="47"/>
        <v>12000000</v>
      </c>
    </row>
    <row r="106" spans="2:12" ht="101.45" customHeight="1" x14ac:dyDescent="0.25">
      <c r="B106" s="68"/>
      <c r="C106" s="33" t="s">
        <v>121</v>
      </c>
      <c r="D106" s="32">
        <v>500</v>
      </c>
      <c r="E106" s="32" t="s">
        <v>66</v>
      </c>
      <c r="F106" s="14">
        <v>13000</v>
      </c>
      <c r="G106" s="55">
        <f>D106*F106</f>
        <v>6500000</v>
      </c>
      <c r="H106" s="13">
        <v>13000</v>
      </c>
      <c r="I106" s="12">
        <f>D106*H106</f>
        <v>6500000</v>
      </c>
      <c r="J106" s="13">
        <v>13500</v>
      </c>
      <c r="K106" s="12">
        <f>D106*J106</f>
        <v>6750000</v>
      </c>
      <c r="L106" s="54">
        <f t="shared" si="47"/>
        <v>19750000</v>
      </c>
    </row>
    <row r="107" spans="2:12" ht="44.45" customHeight="1" x14ac:dyDescent="0.25">
      <c r="B107" s="69"/>
      <c r="C107" s="46" t="s">
        <v>96</v>
      </c>
      <c r="D107" s="2">
        <v>1000</v>
      </c>
      <c r="E107" s="2" t="s">
        <v>68</v>
      </c>
      <c r="F107" s="14">
        <v>900</v>
      </c>
      <c r="G107" s="14">
        <f t="shared" ref="G107" si="49">D107*F107</f>
        <v>900000</v>
      </c>
      <c r="H107" s="13">
        <v>1250</v>
      </c>
      <c r="I107" s="12">
        <f>D107*H107</f>
        <v>1250000</v>
      </c>
      <c r="J107" s="13">
        <v>1300</v>
      </c>
      <c r="K107" s="12">
        <f>D107*J107</f>
        <v>1300000</v>
      </c>
      <c r="L107" s="54">
        <f t="shared" si="47"/>
        <v>3450000</v>
      </c>
    </row>
    <row r="108" spans="2:12" ht="35.450000000000003" customHeight="1" x14ac:dyDescent="0.25">
      <c r="B108" s="65" t="s">
        <v>108</v>
      </c>
      <c r="C108" s="66"/>
      <c r="D108" s="45"/>
      <c r="E108" s="45"/>
      <c r="F108" s="14"/>
      <c r="G108" s="15">
        <f>SUM(G103:G107)</f>
        <v>19400000</v>
      </c>
      <c r="H108" s="16"/>
      <c r="I108" s="16">
        <f>SUM(I103:I107)</f>
        <v>19750000</v>
      </c>
      <c r="J108" s="17"/>
      <c r="K108" s="17">
        <f>SUM(K103:K107)</f>
        <v>20050000</v>
      </c>
      <c r="L108" s="52">
        <f t="shared" ref="L108" si="50">SUM(L106:L107)</f>
        <v>23200000</v>
      </c>
    </row>
    <row r="109" spans="2:12" ht="24" customHeight="1" x14ac:dyDescent="0.25"/>
    <row r="110" spans="2:12" ht="40.9" customHeight="1" x14ac:dyDescent="0.25">
      <c r="B110" s="63" t="s">
        <v>37</v>
      </c>
      <c r="C110" s="64"/>
      <c r="D110" s="23"/>
      <c r="E110" s="23"/>
      <c r="F110" s="24"/>
      <c r="G110" s="25">
        <f>SUM(G17+G21+G29+G36+G44+G51+G55+G65+G70+G81+G92+G100+G108)</f>
        <v>1352342900</v>
      </c>
      <c r="H110" s="26"/>
      <c r="I110" s="26">
        <f>(I17+I21+I29+I36+I44+I51+I55+I65+I70+I81+I92+I100+I108)</f>
        <v>1432526200</v>
      </c>
      <c r="J110" s="27"/>
      <c r="K110" s="27">
        <f>(K17+K21+K29+K36+K44+K51+K55+K65+K70+K81+K92+K100+K108)</f>
        <v>1467989900</v>
      </c>
      <c r="L110" s="25">
        <f>(L17+L21+L29+L36+L44+L51+L55+L65+L70+L81+L92+L100+L108)</f>
        <v>1421998333.333333</v>
      </c>
    </row>
    <row r="113" spans="6:6" ht="37.9" customHeight="1" x14ac:dyDescent="0.25"/>
    <row r="115" spans="6:6" ht="21" x14ac:dyDescent="0.35">
      <c r="F115" s="62"/>
    </row>
  </sheetData>
  <mergeCells count="71">
    <mergeCell ref="B76:C76"/>
    <mergeCell ref="B81:C81"/>
    <mergeCell ref="B83:C83"/>
    <mergeCell ref="B44:C44"/>
    <mergeCell ref="B46:C46"/>
    <mergeCell ref="B47:B50"/>
    <mergeCell ref="B51:C51"/>
    <mergeCell ref="B67:C67"/>
    <mergeCell ref="B68:B69"/>
    <mergeCell ref="B70:C70"/>
    <mergeCell ref="B53:C53"/>
    <mergeCell ref="B55:C55"/>
    <mergeCell ref="B73:B74"/>
    <mergeCell ref="B75:C75"/>
    <mergeCell ref="B77:C77"/>
    <mergeCell ref="B94:C94"/>
    <mergeCell ref="B90:B91"/>
    <mergeCell ref="B87:B89"/>
    <mergeCell ref="B92:C92"/>
    <mergeCell ref="B85:B86"/>
    <mergeCell ref="B2:L2"/>
    <mergeCell ref="L3:L5"/>
    <mergeCell ref="B12:C12"/>
    <mergeCell ref="B64:C64"/>
    <mergeCell ref="L6:L7"/>
    <mergeCell ref="B8:C8"/>
    <mergeCell ref="D6:D7"/>
    <mergeCell ref="F6:F7"/>
    <mergeCell ref="G6:G7"/>
    <mergeCell ref="H6:H7"/>
    <mergeCell ref="I6:I7"/>
    <mergeCell ref="F3:G5"/>
    <mergeCell ref="B24:B28"/>
    <mergeCell ref="H3:I5"/>
    <mergeCell ref="J3:K5"/>
    <mergeCell ref="B23:C23"/>
    <mergeCell ref="B3:E4"/>
    <mergeCell ref="B5:E5"/>
    <mergeCell ref="E6:E7"/>
    <mergeCell ref="J6:J7"/>
    <mergeCell ref="K6:K7"/>
    <mergeCell ref="B6:C7"/>
    <mergeCell ref="B19:C19"/>
    <mergeCell ref="B20:C20"/>
    <mergeCell ref="B21:C21"/>
    <mergeCell ref="B14:C14"/>
    <mergeCell ref="B9:C9"/>
    <mergeCell ref="B15:C15"/>
    <mergeCell ref="B17:C17"/>
    <mergeCell ref="B10:C10"/>
    <mergeCell ref="B11:C11"/>
    <mergeCell ref="B13:C13"/>
    <mergeCell ref="B72:C72"/>
    <mergeCell ref="B57:C57"/>
    <mergeCell ref="B65:C65"/>
    <mergeCell ref="B63:C63"/>
    <mergeCell ref="B58:C58"/>
    <mergeCell ref="B16:C16"/>
    <mergeCell ref="B59:B62"/>
    <mergeCell ref="B29:C29"/>
    <mergeCell ref="B31:C31"/>
    <mergeCell ref="B32:B35"/>
    <mergeCell ref="B36:C36"/>
    <mergeCell ref="B38:C38"/>
    <mergeCell ref="B39:B43"/>
    <mergeCell ref="B110:C110"/>
    <mergeCell ref="B100:C100"/>
    <mergeCell ref="B95:B98"/>
    <mergeCell ref="B102:C102"/>
    <mergeCell ref="B108:C108"/>
    <mergeCell ref="B103:B107"/>
  </mergeCells>
  <phoneticPr fontId="16" type="noConversion"/>
  <printOptions horizontalCentered="1" verticalCentered="1"/>
  <pageMargins left="0.70866141732283472" right="0.70866141732283472" top="0.74803149606299213" bottom="0.74803149606299213" header="0.31496062992125984" footer="0.31496062992125984"/>
  <pageSetup paperSize="7" scale="35" orientation="landscape"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CTOSACTIVIDADES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Angelica</dc:creator>
  <cp:lastModifiedBy>Sandra Patricia Romero Daza</cp:lastModifiedBy>
  <cp:lastPrinted>2024-12-13T21:28:18Z</cp:lastPrinted>
  <dcterms:created xsi:type="dcterms:W3CDTF">2024-11-29T16:42:45Z</dcterms:created>
  <dcterms:modified xsi:type="dcterms:W3CDTF">2025-01-02T21:19:57Z</dcterms:modified>
</cp:coreProperties>
</file>