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USUARIO\Downloads\"/>
    </mc:Choice>
  </mc:AlternateContent>
  <xr:revisionPtr revIDLastSave="0" documentId="8_{790865CF-732B-479E-8DB8-134230BC21C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octubre 21" sheetId="1" state="hidden" r:id="rId1"/>
    <sheet name="AGOSTO 2022" sheetId="3" r:id="rId2"/>
  </sheets>
  <definedNames>
    <definedName name="_xlnm.Print_Area" localSheetId="1">'AGOSTO 2022'!$A$1:$AR$43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40" i="3" l="1"/>
  <c r="AN18" i="3"/>
  <c r="AN19" i="3" s="1"/>
  <c r="AM12" i="3"/>
  <c r="W46" i="1"/>
  <c r="AN19" i="1"/>
  <c r="AN18" i="1"/>
  <c r="AN25" i="1" s="1"/>
  <c r="AM12" i="1"/>
  <c r="AM13" i="1" s="1"/>
  <c r="AN20" i="3" l="1"/>
  <c r="AN26" i="3" s="1"/>
  <c r="AM13" i="3"/>
  <c r="AN26" i="1"/>
  <c r="AN32" i="1" s="1"/>
  <c r="AM15" i="1"/>
</calcChain>
</file>

<file path=xl/sharedStrings.xml><?xml version="1.0" encoding="utf-8"?>
<sst xmlns="http://schemas.openxmlformats.org/spreadsheetml/2006/main" count="135" uniqueCount="80">
  <si>
    <t>NIT: 830.033.765-9</t>
  </si>
  <si>
    <t>AUTOPISTA MEDELLIN K7 PARQUE EMPRESARIAL CELTA</t>
  </si>
  <si>
    <t>TRADE PARK LOTE 62 BODEGA 2</t>
  </si>
  <si>
    <t>PBX 4824400</t>
  </si>
  <si>
    <t>inverser@inverser-ltda.com</t>
  </si>
  <si>
    <t>Cliente:</t>
  </si>
  <si>
    <t>FACTURA ELECTRONICA DE VENTA</t>
  </si>
  <si>
    <t>NIT:</t>
  </si>
  <si>
    <t>Telefono:</t>
  </si>
  <si>
    <t>FE</t>
  </si>
  <si>
    <t>Dirección:</t>
  </si>
  <si>
    <t>Vendedor:</t>
  </si>
  <si>
    <t>FERNANDA ARIAS</t>
  </si>
  <si>
    <t>Fecha y hora de factura</t>
  </si>
  <si>
    <t>Ciudad:</t>
  </si>
  <si>
    <t>BOGOTÁ (D.C)</t>
  </si>
  <si>
    <t>C.Costo:</t>
  </si>
  <si>
    <t>Generación:</t>
  </si>
  <si>
    <t>Correo:</t>
  </si>
  <si>
    <t>Expedición:</t>
  </si>
  <si>
    <t>Remisión:</t>
  </si>
  <si>
    <t>Order Reference Prefijo</t>
  </si>
  <si>
    <t>Número:</t>
  </si>
  <si>
    <t>Ocompra:</t>
  </si>
  <si>
    <t>ITE</t>
  </si>
  <si>
    <t>CODIGO</t>
  </si>
  <si>
    <t>DESCRIPCION</t>
  </si>
  <si>
    <t>UNID</t>
  </si>
  <si>
    <t>CANTIDAD</t>
  </si>
  <si>
    <t>UNITARIO</t>
  </si>
  <si>
    <t>TOTAL</t>
  </si>
  <si>
    <t>UN</t>
  </si>
  <si>
    <t>CONDICIONES DE PAGO:</t>
  </si>
  <si>
    <t>CREDITO 30</t>
  </si>
  <si>
    <t>VR_BRUTO</t>
  </si>
  <si>
    <t xml:space="preserve">IVA </t>
  </si>
  <si>
    <t>OBSERVACIONES:</t>
  </si>
  <si>
    <t>SI SU COMPAÑIA  NO SE ENCUENTRA UBICADA EN BOGOTA D.C. O EL MUNICIPIO DE FUNZA  POR FAVOR, NO PRACTICAR RETENCION DE ICA</t>
  </si>
  <si>
    <t>FIRMA DE ELABORADO:</t>
  </si>
  <si>
    <t>FIRMA DE RECIBIDO</t>
  </si>
  <si>
    <t>FAVOR CONSIGNAR EN BBVA CUENTA CORRIENTE No 018000356 Y ENVIAR SOPORTE AL CORRERO CORFINANCIERO@INVERSER-LTDA.COM NO SOMOS</t>
  </si>
  <si>
    <t>GRANDES CONTRIBUYENTES, REGIMEN COMUN, Y ICA-BOGOTA D.C. Y FUNZA ACTIVIDAD ECONOMICA:BOGOTA 4741-11.04X1000-9511-9.66X1000 FUNZA</t>
  </si>
  <si>
    <t>4741-5.9X1000-9511-5.9X1000, 7730-5.9X1000-6810-6.9X1000</t>
  </si>
  <si>
    <t>A esta factura de venta aplican las normas relativas a la letra de cambio (artículo 5 Ley 1231 de 2008). Con esta el Comprador declara haber recibido real</t>
  </si>
  <si>
    <t>y materialmente las mercancías o prestación de servicios descritos en este título - Valor. Resolución y/o Autorización de facturación No.</t>
  </si>
  <si>
    <t>RESOLUCION DE FACTURACION ELECTRONICA</t>
  </si>
  <si>
    <t>DEL</t>
  </si>
  <si>
    <t>09/12/2021 12:00 AM</t>
  </si>
  <si>
    <t>NUMERACION DE:</t>
  </si>
  <si>
    <t>AL</t>
  </si>
  <si>
    <t>VENCE:</t>
  </si>
  <si>
    <t>08/12/2022 12:00 AM</t>
  </si>
  <si>
    <t>Proveedor Tecnologico FACTURA1 SAS  NIT: 900.875.062-6</t>
  </si>
  <si>
    <t>FECHA Y HORA DE GENERACION:</t>
  </si>
  <si>
    <t>MEDIO DE PAGO:</t>
  </si>
  <si>
    <t>Transferencia Débito</t>
  </si>
  <si>
    <t>CUFE:</t>
  </si>
  <si>
    <t>GRUPO ASESORIA EN SISTEMATIZACION DE DATOS SOCIEDAD POR ACCIONES SIMPLIFICADA</t>
  </si>
  <si>
    <t>860.510.031 - 7</t>
  </si>
  <si>
    <t>CL 32 13 07</t>
  </si>
  <si>
    <t>CLIZARAZO@GRUPOASD.COM.CO</t>
  </si>
  <si>
    <t>Periodo a facturar octubre 21 contrato servicio de
mantenimiento preventivo y correctivo para doce (14) UPS
de 30 KVA, Otrosi No. 1 Contrato de mantenimiento 32 del 2018:</t>
  </si>
  <si>
    <t>Periodo a facturar octubre 21 contrato servicio de
mantenimiento preventivo y correctivo para cinco 5 UPS de
15 KVA, Otrosi No. 1 Contrato de mantenimiento 32 del 2018</t>
  </si>
  <si>
    <t>RETEFUENTE</t>
  </si>
  <si>
    <t>Ret. IVA</t>
  </si>
  <si>
    <t xml:space="preserve">OCHO MILLONES NOVECIENTOS SETENTA Y DOS MIL SETECIENTOS SETENTA Y DOS CON CINCUENTA Y CINCO PESOS </t>
  </si>
  <si>
    <t>INVERSER LTDA INVERSIONES Y SERVICIOS</t>
  </si>
  <si>
    <t>FUNZA -COLOMBIA</t>
  </si>
  <si>
    <t>29-249</t>
  </si>
  <si>
    <t>ADJUNTO PROPUESTA COMERCIAL, ORDEN DE COMPRA, COMPROBANTE DE SERVICIO
Y CERTIFICADO PAGO PARAFISCALES (29-249)</t>
  </si>
  <si>
    <t xml:space="preserve">PRE-FACTURA </t>
  </si>
  <si>
    <t>A001</t>
  </si>
  <si>
    <t>Global</t>
  </si>
  <si>
    <t>Fecha y hora de Pre-factura</t>
  </si>
  <si>
    <t>Adquisición, instalación y configuración de un sistema ininterrumpido de potencia - UPS ONLINE Modular de 80 KVA escalable a 100 KVA, para el Data Center del Centro Administrativo Departamental (CAD)</t>
  </si>
  <si>
    <t>DEPARTAMENTO DE ANTIOQUIA</t>
  </si>
  <si>
    <t xml:space="preserve"> 890,900,286-0</t>
  </si>
  <si>
    <t>CL 42 B 52 106</t>
  </si>
  <si>
    <t>Medellin</t>
  </si>
  <si>
    <t>33-547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</si>
</sst>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&quot;€&quot;_-;\-* #,##0.00\ &quot;€&quot;_-;_-* &quot;-&quot;??\ &quot;€&quot;_-;_-@_-"/>
    <numFmt numFmtId="165" formatCode="#####"/>
    <numFmt numFmtId="166" formatCode="#0"/>
    <numFmt numFmtId="167" formatCode="###,###,##0.00"/>
    <numFmt numFmtId="168" formatCode="###"/>
    <numFmt numFmtId="169" formatCode="##,##0"/>
    <numFmt numFmtId="170" formatCode="#,##0.00_ ;\-#,##0.00\ "/>
    <numFmt numFmtId="171" formatCode="[$$-240A]\ #,##0.00_ ;\-[$$-240A]\ #,##0.00\ "/>
    <numFmt numFmtId="172" formatCode="###,###,##0"/>
    <numFmt numFmtId="173" formatCode="[$$-240A]\ #,##0_ ;\-[$$-240A]\ #,##0\ "/>
  </numFmts>
  <fonts count="18" x14ac:knownFonts="1">
    <font>
      <sz val="10"/>
      <color theme="1"/>
      <name val="Calibri"/>
      <family val="2"/>
      <scheme val="minor"/>
    </font>
    <font>
      <b/>
      <sz val="11"/>
      <color rgb="FF000000"/>
      <name val="Tahoma"/>
      <family val="2"/>
    </font>
    <font>
      <b/>
      <sz val="7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9"/>
      <color rgb="FF000000"/>
      <name val="Tahoma"/>
      <family val="2"/>
    </font>
    <font>
      <b/>
      <sz val="10"/>
      <color rgb="FF000000"/>
      <name val="Tahoma"/>
      <family val="2"/>
    </font>
    <font>
      <sz val="9"/>
      <color rgb="FF000000"/>
      <name val="Tahoma"/>
      <family val="2"/>
    </font>
    <font>
      <u/>
      <sz val="10"/>
      <color theme="10"/>
      <name val="Calibri"/>
      <family val="2"/>
      <scheme val="minor"/>
    </font>
    <font>
      <sz val="7"/>
      <color rgb="FF000000"/>
      <name val="Tahoma"/>
      <family val="2"/>
    </font>
    <font>
      <b/>
      <sz val="6"/>
      <color rgb="FF000000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Tahoma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4" fontId="11" fillId="0" borderId="0" applyFon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 applyAlignment="1">
      <alignment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2" fillId="2" borderId="0" xfId="0" applyFont="1" applyFill="1" applyAlignment="1">
      <alignment horizontal="left" vertical="top" wrapText="1"/>
    </xf>
    <xf numFmtId="166" fontId="4" fillId="2" borderId="4" xfId="0" applyNumberFormat="1" applyFont="1" applyFill="1" applyBorder="1" applyAlignment="1">
      <alignment horizontal="right" vertical="top" wrapText="1"/>
    </xf>
    <xf numFmtId="0" fontId="0" fillId="2" borderId="6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10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166" fontId="4" fillId="2" borderId="11" xfId="0" applyNumberFormat="1" applyFont="1" applyFill="1" applyBorder="1" applyAlignment="1">
      <alignment horizontal="right" vertical="center" wrapText="1"/>
    </xf>
    <xf numFmtId="0" fontId="0" fillId="2" borderId="24" xfId="0" applyFill="1" applyBorder="1" applyAlignment="1">
      <alignment wrapText="1"/>
    </xf>
    <xf numFmtId="0" fontId="0" fillId="2" borderId="27" xfId="0" applyFill="1" applyBorder="1" applyAlignment="1">
      <alignment wrapText="1"/>
    </xf>
    <xf numFmtId="0" fontId="3" fillId="2" borderId="29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vertical="top"/>
    </xf>
    <xf numFmtId="0" fontId="0" fillId="2" borderId="30" xfId="0" applyFill="1" applyBorder="1" applyAlignment="1">
      <alignment wrapText="1"/>
    </xf>
    <xf numFmtId="0" fontId="0" fillId="2" borderId="29" xfId="0" applyFill="1" applyBorder="1" applyAlignment="1">
      <alignment wrapText="1"/>
    </xf>
    <xf numFmtId="0" fontId="2" fillId="2" borderId="29" xfId="0" applyFont="1" applyFill="1" applyBorder="1" applyAlignment="1">
      <alignment horizontal="left" vertical="top" wrapText="1"/>
    </xf>
    <xf numFmtId="166" fontId="4" fillId="2" borderId="32" xfId="0" applyNumberFormat="1" applyFont="1" applyFill="1" applyBorder="1" applyAlignment="1">
      <alignment horizontal="right" vertical="center" wrapText="1"/>
    </xf>
    <xf numFmtId="0" fontId="0" fillId="2" borderId="37" xfId="0" applyFill="1" applyBorder="1" applyAlignment="1">
      <alignment wrapText="1"/>
    </xf>
    <xf numFmtId="0" fontId="0" fillId="2" borderId="38" xfId="0" applyFill="1" applyBorder="1" applyAlignment="1">
      <alignment wrapText="1"/>
    </xf>
    <xf numFmtId="0" fontId="0" fillId="2" borderId="39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0" fillId="2" borderId="20" xfId="0" applyFill="1" applyBorder="1" applyAlignment="1">
      <alignment wrapText="1"/>
    </xf>
    <xf numFmtId="0" fontId="12" fillId="2" borderId="22" xfId="0" applyFont="1" applyFill="1" applyBorder="1" applyAlignment="1">
      <alignment wrapText="1"/>
    </xf>
    <xf numFmtId="0" fontId="12" fillId="2" borderId="24" xfId="0" applyFont="1" applyFill="1" applyBorder="1" applyAlignment="1">
      <alignment wrapText="1"/>
    </xf>
    <xf numFmtId="0" fontId="0" fillId="2" borderId="43" xfId="0" applyFill="1" applyBorder="1" applyAlignment="1">
      <alignment wrapText="1"/>
    </xf>
    <xf numFmtId="0" fontId="2" fillId="2" borderId="44" xfId="0" applyFont="1" applyFill="1" applyBorder="1" applyAlignment="1">
      <alignment horizontal="left" vertical="top" wrapText="1"/>
    </xf>
    <xf numFmtId="0" fontId="12" fillId="2" borderId="23" xfId="0" applyFont="1" applyFill="1" applyBorder="1" applyAlignment="1">
      <alignment wrapText="1"/>
    </xf>
    <xf numFmtId="1" fontId="0" fillId="2" borderId="12" xfId="0" applyNumberFormat="1" applyFill="1" applyBorder="1" applyAlignment="1">
      <alignment horizontal="center" vertical="center" wrapText="1"/>
    </xf>
    <xf numFmtId="1" fontId="0" fillId="2" borderId="13" xfId="0" applyNumberFormat="1" applyFill="1" applyBorder="1" applyAlignment="1">
      <alignment horizontal="center" vertical="center" wrapText="1"/>
    </xf>
    <xf numFmtId="1" fontId="0" fillId="2" borderId="14" xfId="0" applyNumberForma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left" vertical="top" wrapText="1"/>
    </xf>
    <xf numFmtId="0" fontId="15" fillId="2" borderId="17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1" fontId="0" fillId="2" borderId="16" xfId="0" applyNumberFormat="1" applyFill="1" applyBorder="1" applyAlignment="1">
      <alignment horizontal="center" vertical="center" wrapText="1"/>
    </xf>
    <xf numFmtId="1" fontId="0" fillId="2" borderId="17" xfId="0" applyNumberFormat="1" applyFill="1" applyBorder="1" applyAlignment="1">
      <alignment horizontal="center" vertical="center" wrapText="1"/>
    </xf>
    <xf numFmtId="1" fontId="0" fillId="2" borderId="18" xfId="0" applyNumberForma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69" fontId="16" fillId="2" borderId="19" xfId="0" applyNumberFormat="1" applyFont="1" applyFill="1" applyBorder="1" applyAlignment="1">
      <alignment horizontal="center" vertical="center" wrapText="1"/>
    </xf>
    <xf numFmtId="169" fontId="16" fillId="2" borderId="17" xfId="0" applyNumberFormat="1" applyFont="1" applyFill="1" applyBorder="1" applyAlignment="1">
      <alignment horizontal="center" vertical="center" wrapText="1"/>
    </xf>
    <xf numFmtId="169" fontId="16" fillId="2" borderId="18" xfId="0" applyNumberFormat="1" applyFont="1" applyFill="1" applyBorder="1" applyAlignment="1">
      <alignment horizontal="center" vertical="center" wrapText="1"/>
    </xf>
    <xf numFmtId="169" fontId="16" fillId="2" borderId="21" xfId="0" applyNumberFormat="1" applyFont="1" applyFill="1" applyBorder="1" applyAlignment="1">
      <alignment horizontal="center" vertical="center" wrapText="1"/>
    </xf>
    <xf numFmtId="169" fontId="16" fillId="2" borderId="0" xfId="0" applyNumberFormat="1" applyFont="1" applyFill="1" applyAlignment="1">
      <alignment horizontal="center" vertical="center" wrapText="1"/>
    </xf>
    <xf numFmtId="169" fontId="16" fillId="2" borderId="5" xfId="0" applyNumberFormat="1" applyFont="1" applyFill="1" applyBorder="1" applyAlignment="1">
      <alignment horizontal="center" vertical="center" wrapText="1"/>
    </xf>
    <xf numFmtId="169" fontId="16" fillId="2" borderId="25" xfId="0" applyNumberFormat="1" applyFont="1" applyFill="1" applyBorder="1" applyAlignment="1">
      <alignment horizontal="center" vertical="center" wrapText="1"/>
    </xf>
    <xf numFmtId="169" fontId="16" fillId="2" borderId="7" xfId="0" applyNumberFormat="1" applyFont="1" applyFill="1" applyBorder="1" applyAlignment="1">
      <alignment horizontal="center" vertical="center" wrapText="1"/>
    </xf>
    <xf numFmtId="169" fontId="16" fillId="2" borderId="8" xfId="0" applyNumberFormat="1" applyFont="1" applyFill="1" applyBorder="1" applyAlignment="1">
      <alignment horizontal="center" vertical="center" wrapText="1"/>
    </xf>
    <xf numFmtId="170" fontId="13" fillId="2" borderId="16" xfId="2" applyNumberFormat="1" applyFont="1" applyFill="1" applyBorder="1" applyAlignment="1">
      <alignment horizontal="right" vertical="center" wrapText="1"/>
    </xf>
    <xf numFmtId="170" fontId="13" fillId="2" borderId="17" xfId="2" applyNumberFormat="1" applyFont="1" applyFill="1" applyBorder="1" applyAlignment="1">
      <alignment horizontal="right" vertical="center" wrapText="1"/>
    </xf>
    <xf numFmtId="170" fontId="13" fillId="2" borderId="18" xfId="2" applyNumberFormat="1" applyFont="1" applyFill="1" applyBorder="1" applyAlignment="1">
      <alignment horizontal="right" vertical="center" wrapText="1"/>
    </xf>
    <xf numFmtId="170" fontId="13" fillId="2" borderId="4" xfId="2" applyNumberFormat="1" applyFont="1" applyFill="1" applyBorder="1" applyAlignment="1">
      <alignment horizontal="right" vertical="center" wrapText="1"/>
    </xf>
    <xf numFmtId="170" fontId="13" fillId="2" borderId="0" xfId="2" applyNumberFormat="1" applyFont="1" applyFill="1" applyBorder="1" applyAlignment="1">
      <alignment horizontal="right" vertical="center" wrapText="1"/>
    </xf>
    <xf numFmtId="170" fontId="13" fillId="2" borderId="5" xfId="2" applyNumberFormat="1" applyFont="1" applyFill="1" applyBorder="1" applyAlignment="1">
      <alignment horizontal="right" vertical="center" wrapText="1"/>
    </xf>
    <xf numFmtId="170" fontId="13" fillId="2" borderId="6" xfId="2" applyNumberFormat="1" applyFont="1" applyFill="1" applyBorder="1" applyAlignment="1">
      <alignment horizontal="right" vertical="center" wrapText="1"/>
    </xf>
    <xf numFmtId="170" fontId="13" fillId="2" borderId="7" xfId="2" applyNumberFormat="1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left" vertical="top" wrapText="1"/>
    </xf>
    <xf numFmtId="14" fontId="10" fillId="2" borderId="0" xfId="0" applyNumberFormat="1" applyFont="1" applyFill="1" applyAlignment="1">
      <alignment horizontal="left" vertical="top" wrapText="1"/>
    </xf>
    <xf numFmtId="166" fontId="10" fillId="2" borderId="0" xfId="0" applyNumberFormat="1" applyFont="1" applyFill="1" applyAlignment="1">
      <alignment horizontal="left" vertical="top" wrapText="1"/>
    </xf>
    <xf numFmtId="0" fontId="3" fillId="2" borderId="10" xfId="0" applyFont="1" applyFill="1" applyBorder="1" applyAlignment="1">
      <alignment horizontal="left" vertical="top" wrapText="1"/>
    </xf>
    <xf numFmtId="167" fontId="5" fillId="2" borderId="10" xfId="0" applyNumberFormat="1" applyFont="1" applyFill="1" applyBorder="1" applyAlignment="1">
      <alignment horizontal="right" vertical="top" wrapText="1"/>
    </xf>
    <xf numFmtId="0" fontId="10" fillId="2" borderId="4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167" fontId="7" fillId="2" borderId="10" xfId="0" applyNumberFormat="1" applyFont="1" applyFill="1" applyBorder="1" applyAlignment="1">
      <alignment horizontal="right" wrapText="1"/>
    </xf>
    <xf numFmtId="171" fontId="0" fillId="2" borderId="19" xfId="2" applyNumberFormat="1" applyFont="1" applyFill="1" applyBorder="1" applyAlignment="1">
      <alignment horizontal="right" wrapText="1"/>
    </xf>
    <xf numFmtId="171" fontId="0" fillId="2" borderId="17" xfId="2" applyNumberFormat="1" applyFont="1" applyFill="1" applyBorder="1" applyAlignment="1">
      <alignment horizontal="right" wrapText="1"/>
    </xf>
    <xf numFmtId="171" fontId="0" fillId="2" borderId="20" xfId="2" applyNumberFormat="1" applyFont="1" applyFill="1" applyBorder="1" applyAlignment="1">
      <alignment horizontal="right" wrapText="1"/>
    </xf>
    <xf numFmtId="171" fontId="0" fillId="2" borderId="22" xfId="2" applyNumberFormat="1" applyFont="1" applyFill="1" applyBorder="1" applyAlignment="1">
      <alignment horizontal="right" wrapText="1"/>
    </xf>
    <xf numFmtId="171" fontId="0" fillId="2" borderId="23" xfId="2" applyNumberFormat="1" applyFont="1" applyFill="1" applyBorder="1" applyAlignment="1">
      <alignment horizontal="right" wrapText="1"/>
    </xf>
    <xf numFmtId="171" fontId="0" fillId="2" borderId="24" xfId="2" applyNumberFormat="1" applyFont="1" applyFill="1" applyBorder="1" applyAlignment="1">
      <alignment horizontal="right" wrapText="1"/>
    </xf>
    <xf numFmtId="0" fontId="3" fillId="2" borderId="10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68" fontId="4" fillId="2" borderId="2" xfId="0" applyNumberFormat="1" applyFont="1" applyFill="1" applyBorder="1" applyAlignment="1">
      <alignment horizontal="left" vertical="top" wrapText="1"/>
    </xf>
    <xf numFmtId="167" fontId="7" fillId="2" borderId="10" xfId="0" applyNumberFormat="1" applyFont="1" applyFill="1" applyBorder="1" applyAlignment="1">
      <alignment horizontal="righ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2" fillId="2" borderId="10" xfId="0" applyFont="1" applyFill="1" applyBorder="1" applyAlignment="1">
      <alignment horizontal="left" wrapText="1"/>
    </xf>
    <xf numFmtId="0" fontId="14" fillId="2" borderId="12" xfId="0" applyFont="1" applyFill="1" applyBorder="1" applyAlignment="1">
      <alignment horizontal="left" vertical="top" wrapText="1"/>
    </xf>
    <xf numFmtId="0" fontId="14" fillId="2" borderId="13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69" fontId="16" fillId="2" borderId="12" xfId="0" applyNumberFormat="1" applyFont="1" applyFill="1" applyBorder="1" applyAlignment="1">
      <alignment horizontal="center" vertical="center" wrapText="1"/>
    </xf>
    <xf numFmtId="169" fontId="16" fillId="2" borderId="13" xfId="0" applyNumberFormat="1" applyFont="1" applyFill="1" applyBorder="1" applyAlignment="1">
      <alignment horizontal="center" vertical="center" wrapText="1"/>
    </xf>
    <xf numFmtId="169" fontId="16" fillId="2" borderId="14" xfId="0" applyNumberFormat="1" applyFont="1" applyFill="1" applyBorder="1" applyAlignment="1">
      <alignment horizontal="center" vertical="center" wrapText="1"/>
    </xf>
    <xf numFmtId="167" fontId="16" fillId="2" borderId="12" xfId="0" applyNumberFormat="1" applyFont="1" applyFill="1" applyBorder="1" applyAlignment="1">
      <alignment horizontal="right" vertical="center" wrapText="1"/>
    </xf>
    <xf numFmtId="167" fontId="16" fillId="2" borderId="13" xfId="0" applyNumberFormat="1" applyFont="1" applyFill="1" applyBorder="1" applyAlignment="1">
      <alignment horizontal="right" vertical="center" wrapText="1"/>
    </xf>
    <xf numFmtId="167" fontId="16" fillId="2" borderId="14" xfId="0" applyNumberFormat="1" applyFont="1" applyFill="1" applyBorder="1" applyAlignment="1">
      <alignment horizontal="right" vertical="center" wrapText="1"/>
    </xf>
    <xf numFmtId="167" fontId="16" fillId="2" borderId="15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14" fontId="7" fillId="2" borderId="7" xfId="0" applyNumberFormat="1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165" fontId="6" fillId="2" borderId="0" xfId="0" applyNumberFormat="1" applyFont="1" applyFill="1" applyAlignment="1">
      <alignment horizontal="left" vertical="top" wrapText="1"/>
    </xf>
    <xf numFmtId="14" fontId="7" fillId="2" borderId="0" xfId="0" applyNumberFormat="1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66" fontId="4" fillId="2" borderId="0" xfId="0" applyNumberFormat="1" applyFont="1" applyFill="1" applyAlignment="1">
      <alignment horizontal="left" vertical="top" wrapText="1"/>
    </xf>
    <xf numFmtId="0" fontId="8" fillId="2" borderId="0" xfId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" fontId="0" fillId="2" borderId="40" xfId="0" applyNumberFormat="1" applyFill="1" applyBorder="1" applyAlignment="1">
      <alignment horizontal="center" vertical="center" wrapText="1"/>
    </xf>
    <xf numFmtId="1" fontId="0" fillId="2" borderId="41" xfId="0" applyNumberFormat="1" applyFill="1" applyBorder="1" applyAlignment="1">
      <alignment horizontal="center" vertical="center" wrapText="1"/>
    </xf>
    <xf numFmtId="1" fontId="0" fillId="2" borderId="42" xfId="0" applyNumberForma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left" vertical="top" wrapText="1"/>
    </xf>
    <xf numFmtId="0" fontId="3" fillId="2" borderId="29" xfId="0" applyFont="1" applyFill="1" applyBorder="1" applyAlignment="1">
      <alignment horizontal="left" vertical="top" wrapText="1"/>
    </xf>
    <xf numFmtId="0" fontId="3" fillId="2" borderId="26" xfId="0" applyFont="1" applyFill="1" applyBorder="1" applyAlignment="1">
      <alignment horizontal="left" vertical="top" wrapText="1"/>
    </xf>
    <xf numFmtId="0" fontId="3" fillId="2" borderId="27" xfId="0" applyFont="1" applyFill="1" applyBorder="1" applyAlignment="1">
      <alignment horizontal="left" vertical="top" wrapText="1"/>
    </xf>
    <xf numFmtId="0" fontId="2" fillId="2" borderId="34" xfId="0" applyFont="1" applyFill="1" applyBorder="1" applyAlignment="1">
      <alignment horizontal="left" vertical="top" wrapText="1"/>
    </xf>
    <xf numFmtId="172" fontId="5" fillId="3" borderId="10" xfId="0" applyNumberFormat="1" applyFont="1" applyFill="1" applyBorder="1" applyAlignment="1">
      <alignment horizontal="right" vertical="top" wrapText="1"/>
    </xf>
    <xf numFmtId="172" fontId="5" fillId="3" borderId="35" xfId="0" applyNumberFormat="1" applyFont="1" applyFill="1" applyBorder="1" applyAlignment="1">
      <alignment horizontal="right" vertical="top" wrapText="1"/>
    </xf>
    <xf numFmtId="172" fontId="7" fillId="3" borderId="19" xfId="0" applyNumberFormat="1" applyFont="1" applyFill="1" applyBorder="1" applyAlignment="1">
      <alignment horizontal="right" wrapText="1"/>
    </xf>
    <xf numFmtId="172" fontId="7" fillId="3" borderId="17" xfId="0" applyNumberFormat="1" applyFont="1" applyFill="1" applyBorder="1" applyAlignment="1">
      <alignment horizontal="right" wrapText="1"/>
    </xf>
    <xf numFmtId="172" fontId="7" fillId="3" borderId="36" xfId="0" applyNumberFormat="1" applyFont="1" applyFill="1" applyBorder="1" applyAlignment="1">
      <alignment horizontal="right" wrapText="1"/>
    </xf>
    <xf numFmtId="172" fontId="7" fillId="3" borderId="22" xfId="0" applyNumberFormat="1" applyFont="1" applyFill="1" applyBorder="1" applyAlignment="1">
      <alignment horizontal="right" wrapText="1"/>
    </xf>
    <xf numFmtId="172" fontId="7" fillId="3" borderId="23" xfId="0" applyNumberFormat="1" applyFont="1" applyFill="1" applyBorder="1" applyAlignment="1">
      <alignment horizontal="right" wrapText="1"/>
    </xf>
    <xf numFmtId="172" fontId="7" fillId="3" borderId="31" xfId="0" applyNumberFormat="1" applyFont="1" applyFill="1" applyBorder="1" applyAlignment="1">
      <alignment horizontal="right" wrapText="1"/>
    </xf>
    <xf numFmtId="0" fontId="9" fillId="0" borderId="0" xfId="0" applyFont="1" applyAlignment="1">
      <alignment horizontal="left" vertical="top" wrapText="1"/>
    </xf>
    <xf numFmtId="173" fontId="0" fillId="3" borderId="19" xfId="2" applyNumberFormat="1" applyFont="1" applyFill="1" applyBorder="1" applyAlignment="1">
      <alignment horizontal="right" wrapText="1"/>
    </xf>
    <xf numFmtId="173" fontId="0" fillId="3" borderId="17" xfId="2" applyNumberFormat="1" applyFont="1" applyFill="1" applyBorder="1" applyAlignment="1">
      <alignment horizontal="right" wrapText="1"/>
    </xf>
    <xf numFmtId="173" fontId="0" fillId="3" borderId="36" xfId="2" applyNumberFormat="1" applyFont="1" applyFill="1" applyBorder="1" applyAlignment="1">
      <alignment horizontal="right" wrapText="1"/>
    </xf>
    <xf numFmtId="173" fontId="0" fillId="3" borderId="22" xfId="2" applyNumberFormat="1" applyFont="1" applyFill="1" applyBorder="1" applyAlignment="1">
      <alignment horizontal="right" wrapText="1"/>
    </xf>
    <xf numFmtId="173" fontId="0" fillId="3" borderId="23" xfId="2" applyNumberFormat="1" applyFont="1" applyFill="1" applyBorder="1" applyAlignment="1">
      <alignment horizontal="right" wrapText="1"/>
    </xf>
    <xf numFmtId="173" fontId="0" fillId="3" borderId="31" xfId="2" applyNumberFormat="1" applyFont="1" applyFill="1" applyBorder="1" applyAlignment="1">
      <alignment horizontal="right" wrapText="1"/>
    </xf>
    <xf numFmtId="0" fontId="2" fillId="2" borderId="29" xfId="0" applyFont="1" applyFill="1" applyBorder="1" applyAlignment="1">
      <alignment horizontal="left" vertical="top" wrapText="1"/>
    </xf>
    <xf numFmtId="173" fontId="5" fillId="3" borderId="11" xfId="0" applyNumberFormat="1" applyFont="1" applyFill="1" applyBorder="1" applyAlignment="1">
      <alignment horizontal="right" vertical="top" wrapText="1"/>
    </xf>
    <xf numFmtId="173" fontId="5" fillId="3" borderId="13" xfId="0" applyNumberFormat="1" applyFont="1" applyFill="1" applyBorder="1" applyAlignment="1">
      <alignment horizontal="right" vertical="top" wrapText="1"/>
    </xf>
    <xf numFmtId="173" fontId="5" fillId="3" borderId="33" xfId="0" applyNumberFormat="1" applyFont="1" applyFill="1" applyBorder="1" applyAlignment="1">
      <alignment horizontal="right" vertical="top" wrapText="1"/>
    </xf>
    <xf numFmtId="0" fontId="10" fillId="2" borderId="29" xfId="0" applyFont="1" applyFill="1" applyBorder="1" applyAlignment="1">
      <alignment horizontal="left" vertical="top" wrapText="1"/>
    </xf>
    <xf numFmtId="172" fontId="16" fillId="2" borderId="12" xfId="0" applyNumberFormat="1" applyFont="1" applyFill="1" applyBorder="1" applyAlignment="1">
      <alignment horizontal="center" vertical="center" wrapText="1"/>
    </xf>
    <xf numFmtId="172" fontId="16" fillId="2" borderId="13" xfId="0" applyNumberFormat="1" applyFont="1" applyFill="1" applyBorder="1" applyAlignment="1">
      <alignment horizontal="center" vertical="center" wrapText="1"/>
    </xf>
    <xf numFmtId="172" fontId="16" fillId="2" borderId="14" xfId="0" applyNumberFormat="1" applyFont="1" applyFill="1" applyBorder="1" applyAlignment="1">
      <alignment horizontal="center" vertical="center" wrapText="1"/>
    </xf>
    <xf numFmtId="172" fontId="16" fillId="2" borderId="33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8" fillId="0" borderId="0" xfId="1" applyAlignment="1">
      <alignment vertical="top" wrapText="1"/>
    </xf>
    <xf numFmtId="0" fontId="17" fillId="0" borderId="0" xfId="0" applyFont="1" applyAlignment="1">
      <alignment vertical="top" wrapText="1"/>
    </xf>
    <xf numFmtId="0" fontId="4" fillId="2" borderId="27" xfId="0" applyFont="1" applyFill="1" applyBorder="1" applyAlignment="1">
      <alignment horizontal="left" vertical="top" wrapText="1"/>
    </xf>
    <xf numFmtId="0" fontId="5" fillId="2" borderId="27" xfId="0" applyFont="1" applyFill="1" applyBorder="1" applyAlignment="1">
      <alignment horizontal="center" vertical="top" wrapText="1"/>
    </xf>
    <xf numFmtId="0" fontId="5" fillId="2" borderId="28" xfId="0" applyFont="1" applyFill="1" applyBorder="1" applyAlignment="1">
      <alignment horizontal="center" vertical="top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9</xdr:col>
      <xdr:colOff>123825</xdr:colOff>
      <xdr:row>2</xdr:row>
      <xdr:rowOff>19050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3825"/>
          <a:ext cx="2200275" cy="571500"/>
        </a:xfrm>
        <a:custGeom>
          <a:avLst/>
          <a:gdLst>
            <a:gd name="G0" fmla="+- 0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9</xdr:col>
      <xdr:colOff>123825</xdr:colOff>
      <xdr:row>53</xdr:row>
      <xdr:rowOff>85725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544175"/>
          <a:ext cx="2200275" cy="571500"/>
        </a:xfrm>
        <a:custGeom>
          <a:avLst/>
          <a:gdLst>
            <a:gd name="G0" fmla="+- 0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251460</xdr:colOff>
      <xdr:row>0</xdr:row>
      <xdr:rowOff>154305</xdr:rowOff>
    </xdr:from>
    <xdr:to>
      <xdr:col>9</xdr:col>
      <xdr:colOff>222885</xdr:colOff>
      <xdr:row>2</xdr:row>
      <xdr:rowOff>49530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1460" y="154305"/>
          <a:ext cx="2257425" cy="565785"/>
        </a:xfrm>
        <a:custGeom>
          <a:avLst/>
          <a:gdLst>
            <a:gd name="G0" fmla="+- 0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</xdr:spPr>
    </xdr:pic>
    <xdr:clientData/>
  </xdr:twoCellAnchor>
  <xdr:twoCellAnchor editAs="oneCell">
    <xdr:from>
      <xdr:col>1</xdr:col>
      <xdr:colOff>67391</xdr:colOff>
      <xdr:row>0</xdr:row>
      <xdr:rowOff>19792</xdr:rowOff>
    </xdr:from>
    <xdr:to>
      <xdr:col>13</xdr:col>
      <xdr:colOff>9896</xdr:colOff>
      <xdr:row>2</xdr:row>
      <xdr:rowOff>63054</xdr:rowOff>
    </xdr:to>
    <xdr:pic>
      <xdr:nvPicPr>
        <xdr:cNvPr id="4" name="Imagen 3" descr="3169459000018039023gc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59" y="19792"/>
          <a:ext cx="2945972" cy="716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8</xdr:col>
      <xdr:colOff>78105</xdr:colOff>
      <xdr:row>47</xdr:row>
      <xdr:rowOff>85724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753600"/>
          <a:ext cx="2200275" cy="571500"/>
        </a:xfrm>
        <a:custGeom>
          <a:avLst/>
          <a:gdLst>
            <a:gd name="G0" fmla="+- 0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IZARAZO@GRUPOASD.COM.C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50"/>
  <sheetViews>
    <sheetView showGridLines="0" topLeftCell="A16" zoomScaleNormal="100" zoomScaleSheetLayoutView="154" workbookViewId="0">
      <selection activeCell="F28" sqref="F28:AJ31"/>
    </sheetView>
  </sheetViews>
  <sheetFormatPr baseColWidth="10" defaultColWidth="9.109375" defaultRowHeight="13.8" x14ac:dyDescent="0.3"/>
  <cols>
    <col min="1" max="1" width="4.88671875" customWidth="1"/>
    <col min="2" max="2" width="2.109375" customWidth="1"/>
    <col min="3" max="3" width="2.6640625" customWidth="1"/>
    <col min="4" max="4" width="2.109375" customWidth="1"/>
    <col min="5" max="5" width="3.33203125" customWidth="1"/>
    <col min="6" max="6" width="10.6640625" customWidth="1"/>
    <col min="7" max="8" width="1.88671875" customWidth="1"/>
    <col min="9" max="9" width="1.5546875" customWidth="1"/>
    <col min="10" max="10" width="5.88671875" customWidth="1"/>
    <col min="11" max="11" width="5.109375" customWidth="1"/>
    <col min="12" max="12" width="2.44140625" customWidth="1"/>
    <col min="13" max="13" width="1.88671875" customWidth="1"/>
    <col min="14" max="14" width="1.5546875" customWidth="1"/>
    <col min="15" max="15" width="1.88671875" customWidth="1"/>
    <col min="16" max="16" width="2.44140625" customWidth="1"/>
    <col min="17" max="17" width="4.109375" customWidth="1"/>
    <col min="18" max="18" width="1.33203125" customWidth="1"/>
    <col min="19" max="19" width="2.109375" customWidth="1"/>
    <col min="20" max="20" width="1.88671875" customWidth="1"/>
    <col min="21" max="21" width="2.33203125" customWidth="1"/>
    <col min="22" max="22" width="3.33203125" customWidth="1"/>
    <col min="23" max="23" width="2.44140625" customWidth="1"/>
    <col min="24" max="24" width="1.6640625" customWidth="1"/>
    <col min="25" max="25" width="2.5546875" customWidth="1"/>
    <col min="26" max="26" width="3.6640625" customWidth="1"/>
    <col min="27" max="27" width="1.5546875" customWidth="1"/>
    <col min="28" max="28" width="2.109375" customWidth="1"/>
    <col min="29" max="30" width="1.6640625" customWidth="1"/>
    <col min="31" max="31" width="3.33203125" customWidth="1"/>
    <col min="32" max="32" width="2.33203125" customWidth="1"/>
    <col min="33" max="33" width="1.88671875" customWidth="1"/>
    <col min="34" max="34" width="1.33203125" customWidth="1"/>
    <col min="35" max="35" width="2.33203125" customWidth="1"/>
    <col min="36" max="36" width="1.33203125" customWidth="1"/>
    <col min="37" max="37" width="2.5546875" customWidth="1"/>
    <col min="38" max="38" width="6.33203125" customWidth="1"/>
    <col min="39" max="39" width="3.33203125" customWidth="1"/>
    <col min="40" max="40" width="5" customWidth="1"/>
    <col min="41" max="41" width="1.6640625" customWidth="1"/>
    <col min="42" max="42" width="4" customWidth="1"/>
    <col min="43" max="43" width="2.88671875" customWidth="1"/>
    <col min="44" max="44" width="5.6640625" customWidth="1"/>
  </cols>
  <sheetData>
    <row r="1" spans="1:44" ht="4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26" t="s">
        <v>66</v>
      </c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</row>
    <row r="2" spans="1:44" ht="8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27" t="s">
        <v>0</v>
      </c>
      <c r="S2" s="127"/>
      <c r="T2" s="127"/>
      <c r="U2" s="127"/>
      <c r="V2" s="127"/>
      <c r="W2" s="127"/>
      <c r="X2" s="127"/>
      <c r="Y2" s="127"/>
    </row>
    <row r="3" spans="1:44" ht="7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3" t="s">
        <v>1</v>
      </c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</row>
    <row r="4" spans="1:44" ht="7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23" t="s">
        <v>2</v>
      </c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</row>
    <row r="5" spans="1:44" ht="11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7" t="s">
        <v>67</v>
      </c>
      <c r="T5" s="127"/>
      <c r="U5" s="127"/>
      <c r="V5" s="127"/>
      <c r="W5" s="127"/>
      <c r="X5" s="127"/>
      <c r="Y5" s="127"/>
    </row>
    <row r="6" spans="1:44" ht="7.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23" t="s">
        <v>3</v>
      </c>
      <c r="U6" s="123"/>
      <c r="V6" s="123"/>
      <c r="W6" s="123"/>
      <c r="X6" s="123"/>
    </row>
    <row r="7" spans="1:44" ht="7.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23" t="s">
        <v>4</v>
      </c>
      <c r="S7" s="123"/>
      <c r="T7" s="123"/>
      <c r="U7" s="123"/>
      <c r="V7" s="123"/>
      <c r="W7" s="123"/>
      <c r="X7" s="123"/>
      <c r="Y7" s="123"/>
      <c r="Z7" s="123"/>
      <c r="AA7" s="123"/>
    </row>
    <row r="8" spans="1:44" ht="14.25" customHeight="1" x14ac:dyDescent="0.3"/>
    <row r="9" spans="1:44" ht="11.25" customHeight="1" x14ac:dyDescent="0.3">
      <c r="A9" s="124" t="s">
        <v>5</v>
      </c>
      <c r="B9" s="125"/>
      <c r="C9" s="125"/>
      <c r="D9" s="83" t="s">
        <v>57</v>
      </c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2"/>
      <c r="AI9" s="113" t="s">
        <v>6</v>
      </c>
      <c r="AJ9" s="113"/>
      <c r="AK9" s="113"/>
      <c r="AL9" s="113"/>
      <c r="AM9" s="113"/>
      <c r="AN9" s="113"/>
      <c r="AO9" s="113"/>
      <c r="AP9" s="113"/>
      <c r="AQ9" s="113"/>
      <c r="AR9" s="114"/>
    </row>
    <row r="10" spans="1:44" ht="13.5" customHeight="1" x14ac:dyDescent="0.3">
      <c r="A10" s="3" t="s">
        <v>7</v>
      </c>
      <c r="B10" s="4"/>
      <c r="C10" s="4"/>
      <c r="D10" s="90" t="s">
        <v>58</v>
      </c>
      <c r="E10" s="90"/>
      <c r="F10" s="90"/>
      <c r="G10" s="90"/>
      <c r="H10" s="90"/>
      <c r="I10" s="90"/>
      <c r="J10" s="9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115" t="s">
        <v>8</v>
      </c>
      <c r="W10" s="115"/>
      <c r="X10" s="115"/>
      <c r="Y10" s="115"/>
      <c r="Z10" s="90"/>
      <c r="AA10" s="90"/>
      <c r="AB10" s="90"/>
      <c r="AC10" s="90"/>
      <c r="AD10" s="90"/>
      <c r="AE10" s="90"/>
      <c r="AF10" s="90"/>
      <c r="AG10" s="90"/>
      <c r="AH10" s="4"/>
      <c r="AI10" s="4"/>
      <c r="AJ10" s="4"/>
      <c r="AK10" s="4"/>
      <c r="AL10" s="116" t="s">
        <v>9</v>
      </c>
      <c r="AM10" s="116"/>
      <c r="AN10" s="117"/>
      <c r="AO10" s="117"/>
      <c r="AP10" s="117"/>
      <c r="AQ10" s="117"/>
      <c r="AR10" s="5"/>
    </row>
    <row r="11" spans="1:44" ht="11.25" customHeight="1" x14ac:dyDescent="0.3">
      <c r="A11" s="120" t="s">
        <v>10</v>
      </c>
      <c r="B11" s="115"/>
      <c r="C11" s="115"/>
      <c r="D11" s="90" t="s">
        <v>59</v>
      </c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115" t="s">
        <v>11</v>
      </c>
      <c r="W11" s="115"/>
      <c r="X11" s="115"/>
      <c r="Y11" s="115"/>
      <c r="Z11" s="90" t="s">
        <v>12</v>
      </c>
      <c r="AA11" s="90"/>
      <c r="AB11" s="90"/>
      <c r="AC11" s="90"/>
      <c r="AD11" s="90"/>
      <c r="AE11" s="90"/>
      <c r="AF11" s="90"/>
      <c r="AG11" s="90"/>
      <c r="AH11" s="90"/>
      <c r="AI11" s="4"/>
      <c r="AJ11" s="4"/>
      <c r="AK11" s="4"/>
      <c r="AL11" s="92" t="s">
        <v>13</v>
      </c>
      <c r="AM11" s="92"/>
      <c r="AN11" s="92"/>
      <c r="AO11" s="92"/>
      <c r="AP11" s="92"/>
      <c r="AQ11" s="92"/>
      <c r="AR11" s="5"/>
    </row>
    <row r="12" spans="1:44" ht="13.5" customHeight="1" x14ac:dyDescent="0.3">
      <c r="A12" s="120" t="s">
        <v>14</v>
      </c>
      <c r="B12" s="115"/>
      <c r="C12" s="115"/>
      <c r="D12" s="90" t="s">
        <v>15</v>
      </c>
      <c r="E12" s="90"/>
      <c r="F12" s="90"/>
      <c r="G12" s="90"/>
      <c r="H12" s="90"/>
      <c r="I12" s="90"/>
      <c r="J12" s="90"/>
      <c r="K12" s="90"/>
      <c r="L12" s="90"/>
      <c r="M12" s="4"/>
      <c r="N12" s="4"/>
      <c r="O12" s="4"/>
      <c r="P12" s="4"/>
      <c r="Q12" s="4"/>
      <c r="R12" s="4"/>
      <c r="S12" s="4"/>
      <c r="T12" s="4"/>
      <c r="U12" s="4"/>
      <c r="V12" s="115" t="s">
        <v>16</v>
      </c>
      <c r="W12" s="115"/>
      <c r="X12" s="115"/>
      <c r="Y12" s="115"/>
      <c r="Z12" s="90" t="s">
        <v>68</v>
      </c>
      <c r="AA12" s="90"/>
      <c r="AB12" s="90"/>
      <c r="AC12" s="90"/>
      <c r="AD12" s="90"/>
      <c r="AE12" s="90"/>
      <c r="AF12" s="90"/>
      <c r="AG12" s="90"/>
      <c r="AH12" s="90"/>
      <c r="AI12" s="92" t="s">
        <v>17</v>
      </c>
      <c r="AJ12" s="92"/>
      <c r="AK12" s="92"/>
      <c r="AL12" s="92"/>
      <c r="AM12" s="118">
        <f ca="1">TODAY()</f>
        <v>45639</v>
      </c>
      <c r="AN12" s="119"/>
      <c r="AO12" s="119"/>
      <c r="AP12" s="119"/>
      <c r="AQ12" s="4"/>
      <c r="AR12" s="5"/>
    </row>
    <row r="13" spans="1:44" ht="9.75" customHeight="1" x14ac:dyDescent="0.3">
      <c r="A13" s="120" t="s">
        <v>18</v>
      </c>
      <c r="B13" s="115"/>
      <c r="C13" s="115"/>
      <c r="D13" s="122" t="s">
        <v>60</v>
      </c>
      <c r="E13" s="122"/>
      <c r="F13" s="122"/>
      <c r="G13" s="122"/>
      <c r="H13" s="122"/>
      <c r="I13" s="122"/>
      <c r="J13" s="122"/>
      <c r="K13" s="122"/>
      <c r="L13" s="122"/>
      <c r="M13" s="122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121">
        <v>0</v>
      </c>
      <c r="AA13" s="121"/>
      <c r="AB13" s="121"/>
      <c r="AC13" s="121"/>
      <c r="AD13" s="121"/>
      <c r="AE13" s="121"/>
      <c r="AF13" s="121"/>
      <c r="AG13" s="121"/>
      <c r="AH13" s="4"/>
      <c r="AI13" s="92" t="s">
        <v>19</v>
      </c>
      <c r="AJ13" s="92"/>
      <c r="AK13" s="92"/>
      <c r="AL13" s="92"/>
      <c r="AM13" s="118">
        <f ca="1">AM12</f>
        <v>45639</v>
      </c>
      <c r="AN13" s="119"/>
      <c r="AO13" s="119"/>
      <c r="AP13" s="119"/>
      <c r="AQ13" s="4"/>
      <c r="AR13" s="5"/>
    </row>
    <row r="14" spans="1:44" ht="7.5" customHeight="1" x14ac:dyDescent="0.3">
      <c r="A14" s="6"/>
      <c r="B14" s="4"/>
      <c r="C14" s="4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4"/>
      <c r="O14" s="4"/>
      <c r="P14" s="4"/>
      <c r="Q14" s="4"/>
      <c r="R14" s="4"/>
      <c r="S14" s="4"/>
      <c r="T14" s="4"/>
      <c r="U14" s="4"/>
      <c r="V14" s="115" t="s">
        <v>20</v>
      </c>
      <c r="W14" s="115"/>
      <c r="X14" s="115"/>
      <c r="Y14" s="115"/>
      <c r="Z14" s="121"/>
      <c r="AA14" s="121"/>
      <c r="AB14" s="121"/>
      <c r="AC14" s="121"/>
      <c r="AD14" s="121"/>
      <c r="AE14" s="121"/>
      <c r="AF14" s="121"/>
      <c r="AG14" s="121"/>
      <c r="AH14" s="4"/>
      <c r="AI14" s="4"/>
      <c r="AJ14" s="4"/>
      <c r="AK14" s="4"/>
      <c r="AL14" s="4"/>
      <c r="AM14" s="119"/>
      <c r="AN14" s="119"/>
      <c r="AO14" s="119"/>
      <c r="AP14" s="119"/>
      <c r="AQ14" s="4"/>
      <c r="AR14" s="5"/>
    </row>
    <row r="15" spans="1:44" ht="13.5" customHeight="1" x14ac:dyDescent="0.3">
      <c r="A15" s="107" t="s">
        <v>21</v>
      </c>
      <c r="B15" s="108"/>
      <c r="C15" s="108"/>
      <c r="D15" s="108"/>
      <c r="E15" s="108"/>
      <c r="F15" s="108"/>
      <c r="G15" s="108"/>
      <c r="H15" s="108"/>
      <c r="I15" s="108"/>
      <c r="J15" s="7"/>
      <c r="K15" s="7"/>
      <c r="L15" s="7"/>
      <c r="M15" s="108" t="s">
        <v>22</v>
      </c>
      <c r="N15" s="108"/>
      <c r="O15" s="108"/>
      <c r="P15" s="108"/>
      <c r="Q15" s="7"/>
      <c r="R15" s="7"/>
      <c r="S15" s="7"/>
      <c r="T15" s="7"/>
      <c r="U15" s="7"/>
      <c r="V15" s="108" t="s">
        <v>23</v>
      </c>
      <c r="W15" s="108"/>
      <c r="X15" s="108"/>
      <c r="Y15" s="108"/>
      <c r="Z15" s="109"/>
      <c r="AA15" s="109"/>
      <c r="AB15" s="109"/>
      <c r="AC15" s="109"/>
      <c r="AD15" s="109"/>
      <c r="AE15" s="109"/>
      <c r="AF15" s="109"/>
      <c r="AG15" s="109"/>
      <c r="AH15" s="7"/>
      <c r="AI15" s="7"/>
      <c r="AJ15" s="7"/>
      <c r="AK15" s="7"/>
      <c r="AL15" s="7"/>
      <c r="AM15" s="110">
        <f ca="1">AM12</f>
        <v>45639</v>
      </c>
      <c r="AN15" s="111"/>
      <c r="AO15" s="111"/>
      <c r="AP15" s="111"/>
      <c r="AQ15" s="7"/>
      <c r="AR15" s="8"/>
    </row>
    <row r="16" spans="1:44" ht="7.5" customHeight="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6"/>
      <c r="AB16" s="4"/>
      <c r="AC16" s="4"/>
      <c r="AD16" s="4"/>
      <c r="AE16" s="4"/>
      <c r="AF16" s="4"/>
      <c r="AG16" s="4"/>
      <c r="AH16" s="4"/>
      <c r="AI16" s="6"/>
      <c r="AJ16" s="4"/>
      <c r="AK16" s="4"/>
      <c r="AL16" s="4"/>
      <c r="AM16" s="4"/>
      <c r="AN16" s="4"/>
      <c r="AO16" s="4"/>
      <c r="AP16" s="4"/>
      <c r="AQ16" s="4"/>
      <c r="AR16" s="4"/>
    </row>
    <row r="17" spans="1:44" ht="18" customHeight="1" x14ac:dyDescent="0.3">
      <c r="A17" s="9" t="s">
        <v>24</v>
      </c>
      <c r="B17" s="6"/>
      <c r="C17" s="92" t="s">
        <v>25</v>
      </c>
      <c r="D17" s="92"/>
      <c r="E17" s="92"/>
      <c r="F17" s="4"/>
      <c r="G17" s="6"/>
      <c r="H17" s="4"/>
      <c r="I17" s="4"/>
      <c r="J17" s="4"/>
      <c r="K17" s="4"/>
      <c r="L17" s="4"/>
      <c r="M17" s="92" t="s">
        <v>26</v>
      </c>
      <c r="N17" s="92"/>
      <c r="O17" s="92"/>
      <c r="P17" s="92"/>
      <c r="Q17" s="92"/>
      <c r="R17" s="4"/>
      <c r="S17" s="4"/>
      <c r="T17" s="4"/>
      <c r="U17" s="4"/>
      <c r="V17" s="4"/>
      <c r="W17" s="4"/>
      <c r="X17" s="4"/>
      <c r="Y17" s="4"/>
      <c r="Z17" s="4"/>
      <c r="AA17" s="6"/>
      <c r="AB17" s="92" t="s">
        <v>27</v>
      </c>
      <c r="AC17" s="112"/>
      <c r="AD17" s="91" t="s">
        <v>28</v>
      </c>
      <c r="AE17" s="92"/>
      <c r="AF17" s="92"/>
      <c r="AG17" s="92"/>
      <c r="AH17" s="4"/>
      <c r="AI17" s="6"/>
      <c r="AJ17" s="92" t="s">
        <v>29</v>
      </c>
      <c r="AK17" s="92"/>
      <c r="AL17" s="92"/>
      <c r="AM17" s="4"/>
      <c r="AN17" s="6"/>
      <c r="AO17" s="4"/>
      <c r="AP17" s="92" t="s">
        <v>30</v>
      </c>
      <c r="AQ17" s="92"/>
      <c r="AR17" s="16"/>
    </row>
    <row r="18" spans="1:44" ht="90.75" customHeight="1" x14ac:dyDescent="0.3">
      <c r="A18" s="15">
        <v>1</v>
      </c>
      <c r="B18" s="35"/>
      <c r="C18" s="36"/>
      <c r="D18" s="36"/>
      <c r="E18" s="36"/>
      <c r="F18" s="37"/>
      <c r="G18" s="94" t="s">
        <v>61</v>
      </c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6"/>
      <c r="AA18" s="97" t="s">
        <v>31</v>
      </c>
      <c r="AB18" s="98"/>
      <c r="AC18" s="99"/>
      <c r="AD18" s="100">
        <v>14</v>
      </c>
      <c r="AE18" s="101"/>
      <c r="AF18" s="101"/>
      <c r="AG18" s="101"/>
      <c r="AH18" s="102"/>
      <c r="AI18" s="103">
        <v>430050</v>
      </c>
      <c r="AJ18" s="104"/>
      <c r="AK18" s="104"/>
      <c r="AL18" s="104"/>
      <c r="AM18" s="105"/>
      <c r="AN18" s="103">
        <f>AD18*AI18</f>
        <v>6020700</v>
      </c>
      <c r="AO18" s="104"/>
      <c r="AP18" s="104"/>
      <c r="AQ18" s="104"/>
      <c r="AR18" s="106"/>
    </row>
    <row r="19" spans="1:44" ht="12" customHeight="1" x14ac:dyDescent="0.3">
      <c r="A19" s="6"/>
      <c r="B19" s="42"/>
      <c r="C19" s="43"/>
      <c r="D19" s="43"/>
      <c r="E19" s="43"/>
      <c r="F19" s="44"/>
      <c r="G19" s="38" t="s">
        <v>62</v>
      </c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48" t="s">
        <v>31</v>
      </c>
      <c r="AB19" s="48"/>
      <c r="AC19" s="48"/>
      <c r="AD19" s="49">
        <v>5</v>
      </c>
      <c r="AE19" s="50"/>
      <c r="AF19" s="50"/>
      <c r="AG19" s="50"/>
      <c r="AH19" s="51"/>
      <c r="AI19" s="58">
        <v>303889</v>
      </c>
      <c r="AJ19" s="59"/>
      <c r="AK19" s="59"/>
      <c r="AL19" s="59"/>
      <c r="AM19" s="60"/>
      <c r="AN19" s="58">
        <f>AD19*AI19</f>
        <v>1519445</v>
      </c>
      <c r="AO19" s="59"/>
      <c r="AP19" s="59"/>
      <c r="AQ19" s="59"/>
      <c r="AR19" s="60"/>
    </row>
    <row r="20" spans="1:44" ht="10.5" customHeight="1" x14ac:dyDescent="0.3">
      <c r="A20" s="10"/>
      <c r="B20" s="45"/>
      <c r="C20" s="46"/>
      <c r="D20" s="46"/>
      <c r="E20" s="46"/>
      <c r="F20" s="47"/>
      <c r="G20" s="40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8"/>
      <c r="AB20" s="48"/>
      <c r="AC20" s="48"/>
      <c r="AD20" s="52"/>
      <c r="AE20" s="53"/>
      <c r="AF20" s="53"/>
      <c r="AG20" s="53"/>
      <c r="AH20" s="54"/>
      <c r="AI20" s="61"/>
      <c r="AJ20" s="62"/>
      <c r="AK20" s="62"/>
      <c r="AL20" s="62"/>
      <c r="AM20" s="63"/>
      <c r="AN20" s="61"/>
      <c r="AO20" s="62"/>
      <c r="AP20" s="62"/>
      <c r="AQ20" s="62"/>
      <c r="AR20" s="63"/>
    </row>
    <row r="21" spans="1:44" ht="12" customHeight="1" x14ac:dyDescent="0.3">
      <c r="A21" s="6">
        <v>2</v>
      </c>
      <c r="B21" s="45"/>
      <c r="C21" s="46"/>
      <c r="D21" s="46"/>
      <c r="E21" s="46"/>
      <c r="F21" s="47"/>
      <c r="G21" s="40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8"/>
      <c r="AB21" s="48"/>
      <c r="AC21" s="48"/>
      <c r="AD21" s="52"/>
      <c r="AE21" s="53"/>
      <c r="AF21" s="53"/>
      <c r="AG21" s="53"/>
      <c r="AH21" s="54"/>
      <c r="AI21" s="61"/>
      <c r="AJ21" s="62"/>
      <c r="AK21" s="62"/>
      <c r="AL21" s="62"/>
      <c r="AM21" s="63"/>
      <c r="AN21" s="61"/>
      <c r="AO21" s="62"/>
      <c r="AP21" s="62"/>
      <c r="AQ21" s="62"/>
      <c r="AR21" s="63"/>
    </row>
    <row r="22" spans="1:44" ht="10.5" customHeight="1" x14ac:dyDescent="0.3">
      <c r="A22" s="10"/>
      <c r="B22" s="45"/>
      <c r="C22" s="46"/>
      <c r="D22" s="46"/>
      <c r="E22" s="46"/>
      <c r="F22" s="47"/>
      <c r="G22" s="40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8"/>
      <c r="AB22" s="48"/>
      <c r="AC22" s="48"/>
      <c r="AD22" s="52"/>
      <c r="AE22" s="53"/>
      <c r="AF22" s="53"/>
      <c r="AG22" s="53"/>
      <c r="AH22" s="54"/>
      <c r="AI22" s="61"/>
      <c r="AJ22" s="62"/>
      <c r="AK22" s="62"/>
      <c r="AL22" s="62"/>
      <c r="AM22" s="63"/>
      <c r="AN22" s="61"/>
      <c r="AO22" s="62"/>
      <c r="AP22" s="62"/>
      <c r="AQ22" s="62"/>
      <c r="AR22" s="63"/>
    </row>
    <row r="23" spans="1:44" ht="12" customHeight="1" x14ac:dyDescent="0.3">
      <c r="A23" s="6"/>
      <c r="B23" s="45"/>
      <c r="C23" s="46"/>
      <c r="D23" s="46"/>
      <c r="E23" s="46"/>
      <c r="F23" s="47"/>
      <c r="G23" s="40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8"/>
      <c r="AB23" s="48"/>
      <c r="AC23" s="48"/>
      <c r="AD23" s="52"/>
      <c r="AE23" s="53"/>
      <c r="AF23" s="53"/>
      <c r="AG23" s="53"/>
      <c r="AH23" s="54"/>
      <c r="AI23" s="61"/>
      <c r="AJ23" s="62"/>
      <c r="AK23" s="62"/>
      <c r="AL23" s="62"/>
      <c r="AM23" s="63"/>
      <c r="AN23" s="61"/>
      <c r="AO23" s="62"/>
      <c r="AP23" s="62"/>
      <c r="AQ23" s="62"/>
      <c r="AR23" s="63"/>
    </row>
    <row r="24" spans="1:44" ht="35.25" customHeight="1" x14ac:dyDescent="0.3">
      <c r="A24" s="10"/>
      <c r="B24" s="45"/>
      <c r="C24" s="46"/>
      <c r="D24" s="46"/>
      <c r="E24" s="46"/>
      <c r="F24" s="47"/>
      <c r="G24" s="40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8"/>
      <c r="AB24" s="48"/>
      <c r="AC24" s="48"/>
      <c r="AD24" s="55"/>
      <c r="AE24" s="56"/>
      <c r="AF24" s="56"/>
      <c r="AG24" s="56"/>
      <c r="AH24" s="57"/>
      <c r="AI24" s="64"/>
      <c r="AJ24" s="65"/>
      <c r="AK24" s="62"/>
      <c r="AL24" s="62"/>
      <c r="AM24" s="63"/>
      <c r="AN24" s="61"/>
      <c r="AO24" s="62"/>
      <c r="AP24" s="62"/>
      <c r="AQ24" s="62"/>
      <c r="AR24" s="63"/>
    </row>
    <row r="25" spans="1:44" ht="17.25" customHeight="1" x14ac:dyDescent="0.3">
      <c r="A25" s="81" t="s">
        <v>32</v>
      </c>
      <c r="B25" s="82"/>
      <c r="C25" s="82"/>
      <c r="D25" s="82"/>
      <c r="E25" s="82"/>
      <c r="F25" s="82"/>
      <c r="G25" s="82"/>
      <c r="H25" s="82"/>
      <c r="I25" s="82"/>
      <c r="J25" s="83" t="s">
        <v>33</v>
      </c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4">
        <v>30</v>
      </c>
      <c r="V25" s="84"/>
      <c r="W25" s="2"/>
      <c r="X25" s="2"/>
      <c r="Y25" s="2"/>
      <c r="Z25" s="2"/>
      <c r="AA25" s="4"/>
      <c r="AB25" s="4"/>
      <c r="AC25" s="4"/>
      <c r="AD25" s="2"/>
      <c r="AE25" s="2"/>
      <c r="AF25" s="2"/>
      <c r="AG25" s="2"/>
      <c r="AH25" s="2"/>
      <c r="AI25" s="2"/>
      <c r="AJ25" s="2"/>
      <c r="AK25" s="86" t="s">
        <v>34</v>
      </c>
      <c r="AL25" s="87"/>
      <c r="AM25" s="88"/>
      <c r="AN25" s="85">
        <f>AN18+AN19</f>
        <v>7540145</v>
      </c>
      <c r="AO25" s="85"/>
      <c r="AP25" s="85"/>
      <c r="AQ25" s="85"/>
      <c r="AR25" s="85"/>
    </row>
    <row r="26" spans="1:44" ht="10.5" customHeight="1" x14ac:dyDescent="0.3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69" t="s">
        <v>35</v>
      </c>
      <c r="AL26" s="69"/>
      <c r="AM26" s="69"/>
      <c r="AN26" s="73">
        <f>AN25*19%</f>
        <v>1432627.55</v>
      </c>
      <c r="AO26" s="73"/>
      <c r="AP26" s="73"/>
      <c r="AQ26" s="73"/>
      <c r="AR26" s="73"/>
    </row>
    <row r="27" spans="1:44" ht="21" customHeight="1" x14ac:dyDescent="0.3">
      <c r="A27" s="6"/>
      <c r="B27" s="4"/>
      <c r="C27" s="89" t="s">
        <v>65</v>
      </c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69"/>
      <c r="AL27" s="69"/>
      <c r="AM27" s="69"/>
      <c r="AN27" s="73"/>
      <c r="AO27" s="73"/>
      <c r="AP27" s="73"/>
      <c r="AQ27" s="73"/>
      <c r="AR27" s="73"/>
    </row>
    <row r="28" spans="1:44" ht="7.5" customHeight="1" x14ac:dyDescent="0.3">
      <c r="A28" s="6"/>
      <c r="B28" s="4"/>
      <c r="C28" s="4"/>
      <c r="D28" s="4"/>
      <c r="E28" s="4"/>
      <c r="F28" s="90" t="s">
        <v>69</v>
      </c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3" t="s">
        <v>63</v>
      </c>
      <c r="AL28" s="93"/>
      <c r="AM28" s="93"/>
      <c r="AN28" s="74">
        <v>0</v>
      </c>
      <c r="AO28" s="75"/>
      <c r="AP28" s="75"/>
      <c r="AQ28" s="75"/>
      <c r="AR28" s="76"/>
    </row>
    <row r="29" spans="1:44" ht="13.5" customHeight="1" x14ac:dyDescent="0.3">
      <c r="A29" s="91" t="s">
        <v>36</v>
      </c>
      <c r="B29" s="92"/>
      <c r="C29" s="92"/>
      <c r="D29" s="92"/>
      <c r="E29" s="92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3"/>
      <c r="AL29" s="93"/>
      <c r="AM29" s="93"/>
      <c r="AN29" s="77"/>
      <c r="AO29" s="78"/>
      <c r="AP29" s="78"/>
      <c r="AQ29" s="78"/>
      <c r="AR29" s="79"/>
    </row>
    <row r="30" spans="1:44" ht="13.5" customHeight="1" x14ac:dyDescent="0.3">
      <c r="A30" s="14"/>
      <c r="B30" s="9"/>
      <c r="C30" s="9"/>
      <c r="D30" s="9"/>
      <c r="E30" s="9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80" t="s">
        <v>64</v>
      </c>
      <c r="AL30" s="80"/>
      <c r="AM30" s="80"/>
      <c r="AN30" s="74">
        <v>0</v>
      </c>
      <c r="AO30" s="75"/>
      <c r="AP30" s="75"/>
      <c r="AQ30" s="75"/>
      <c r="AR30" s="76"/>
    </row>
    <row r="31" spans="1:44" ht="15.75" customHeight="1" x14ac:dyDescent="0.3">
      <c r="A31" s="6"/>
      <c r="B31" s="4"/>
      <c r="C31" s="4"/>
      <c r="D31" s="4"/>
      <c r="E31" s="4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80"/>
      <c r="AL31" s="80"/>
      <c r="AM31" s="80"/>
      <c r="AN31" s="77"/>
      <c r="AO31" s="78"/>
      <c r="AP31" s="78"/>
      <c r="AQ31" s="78"/>
      <c r="AR31" s="79"/>
    </row>
    <row r="32" spans="1:44" ht="18.75" customHeight="1" x14ac:dyDescent="0.3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69" t="s">
        <v>30</v>
      </c>
      <c r="AL32" s="69"/>
      <c r="AM32" s="69"/>
      <c r="AN32" s="70">
        <f>((AN25+AN26)-(AN29+AN31))</f>
        <v>8972772.5500000007</v>
      </c>
      <c r="AO32" s="70"/>
      <c r="AP32" s="70"/>
      <c r="AQ32" s="70"/>
      <c r="AR32" s="70"/>
    </row>
    <row r="33" spans="1:44" ht="20.25" customHeight="1" x14ac:dyDescent="0.3">
      <c r="A33" s="71" t="s">
        <v>37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4"/>
      <c r="AK33" s="4"/>
      <c r="AL33" s="4"/>
      <c r="AM33" s="4"/>
      <c r="AN33" s="4"/>
      <c r="AO33" s="4"/>
      <c r="AP33" s="4"/>
      <c r="AQ33" s="4"/>
      <c r="AR33" s="12"/>
    </row>
    <row r="34" spans="1:44" ht="61.5" customHeight="1" x14ac:dyDescent="0.3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5"/>
    </row>
    <row r="35" spans="1:44" ht="18.75" customHeight="1" x14ac:dyDescent="0.3">
      <c r="A35" s="6"/>
      <c r="B35" s="4"/>
      <c r="C35" s="2"/>
      <c r="D35" s="2"/>
      <c r="E35" s="2"/>
      <c r="F35" s="2"/>
      <c r="G35" s="2"/>
      <c r="H35" s="72" t="s">
        <v>38</v>
      </c>
      <c r="I35" s="72"/>
      <c r="J35" s="72"/>
      <c r="K35" s="72"/>
      <c r="L35" s="2"/>
      <c r="M35" s="2"/>
      <c r="N35" s="2"/>
      <c r="O35" s="2"/>
      <c r="P35" s="2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2"/>
      <c r="AD35" s="2"/>
      <c r="AE35" s="2"/>
      <c r="AF35" s="2"/>
      <c r="AG35" s="2"/>
      <c r="AH35" s="2"/>
      <c r="AI35" s="72" t="s">
        <v>39</v>
      </c>
      <c r="AJ35" s="72"/>
      <c r="AK35" s="72"/>
      <c r="AL35" s="72"/>
      <c r="AM35" s="72"/>
      <c r="AN35" s="2"/>
      <c r="AO35" s="2"/>
      <c r="AP35" s="2"/>
      <c r="AQ35" s="2"/>
      <c r="AR35" s="5"/>
    </row>
    <row r="36" spans="1:44" ht="16.5" customHeight="1" x14ac:dyDescent="0.3">
      <c r="A36" s="6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5"/>
    </row>
    <row r="37" spans="1:44" ht="7.5" customHeight="1" x14ac:dyDescent="0.3">
      <c r="A37" s="6"/>
      <c r="B37" s="4"/>
      <c r="C37" s="4"/>
      <c r="D37" s="4"/>
      <c r="E37" s="4"/>
      <c r="F37" s="4"/>
      <c r="G37" s="66" t="s">
        <v>40</v>
      </c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4"/>
      <c r="AR37" s="5"/>
    </row>
    <row r="38" spans="1:44" ht="6.75" customHeight="1" x14ac:dyDescent="0.3">
      <c r="A38" s="6"/>
      <c r="B38" s="4"/>
      <c r="C38" s="4"/>
      <c r="D38" s="4"/>
      <c r="E38" s="4"/>
      <c r="F38" s="4"/>
      <c r="G38" s="66" t="s">
        <v>41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4"/>
      <c r="AR38" s="5"/>
    </row>
    <row r="39" spans="1:44" ht="7.5" customHeight="1" x14ac:dyDescent="0.3">
      <c r="A39" s="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66" t="s">
        <v>42</v>
      </c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5"/>
    </row>
    <row r="40" spans="1:44" ht="9.75" customHeight="1" x14ac:dyDescent="0.3">
      <c r="A40" s="6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5"/>
    </row>
    <row r="41" spans="1:44" ht="7.5" customHeight="1" x14ac:dyDescent="0.3">
      <c r="A41" s="6"/>
      <c r="B41" s="4"/>
      <c r="C41" s="4"/>
      <c r="D41" s="4"/>
      <c r="E41" s="66" t="s">
        <v>43</v>
      </c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4"/>
      <c r="AQ41" s="4"/>
      <c r="AR41" s="5"/>
    </row>
    <row r="42" spans="1:44" ht="11.25" customHeight="1" x14ac:dyDescent="0.3">
      <c r="A42" s="6"/>
      <c r="B42" s="4"/>
      <c r="C42" s="4"/>
      <c r="D42" s="4"/>
      <c r="E42" s="4"/>
      <c r="F42" s="4"/>
      <c r="G42" s="66" t="s">
        <v>44</v>
      </c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4"/>
      <c r="AO42" s="4"/>
      <c r="AP42" s="4"/>
      <c r="AQ42" s="4"/>
      <c r="AR42" s="5"/>
    </row>
    <row r="43" spans="1:44" ht="9.75" customHeight="1" x14ac:dyDescent="0.3">
      <c r="A43" s="6"/>
      <c r="B43" s="4"/>
      <c r="C43" s="4"/>
      <c r="D43" s="4"/>
      <c r="E43" s="66" t="s">
        <v>45</v>
      </c>
      <c r="F43" s="66"/>
      <c r="G43" s="66"/>
      <c r="H43" s="66"/>
      <c r="I43" s="66"/>
      <c r="J43" s="66"/>
      <c r="K43" s="66"/>
      <c r="L43" s="66"/>
      <c r="M43" s="66"/>
      <c r="N43" s="66"/>
      <c r="O43" s="68">
        <v>18764022563561</v>
      </c>
      <c r="P43" s="68"/>
      <c r="Q43" s="68"/>
      <c r="R43" s="68"/>
      <c r="S43" s="68"/>
      <c r="T43" s="13" t="s">
        <v>46</v>
      </c>
      <c r="U43" s="66" t="s">
        <v>47</v>
      </c>
      <c r="V43" s="66"/>
      <c r="W43" s="66"/>
      <c r="X43" s="4"/>
      <c r="Y43" s="66" t="s">
        <v>48</v>
      </c>
      <c r="Z43" s="66"/>
      <c r="AA43" s="66"/>
      <c r="AB43" s="66"/>
      <c r="AC43" s="66"/>
      <c r="AD43" s="66"/>
      <c r="AE43" s="68">
        <v>3001</v>
      </c>
      <c r="AF43" s="68"/>
      <c r="AG43" s="4"/>
      <c r="AH43" s="13" t="s">
        <v>49</v>
      </c>
      <c r="AI43" s="68">
        <v>5000</v>
      </c>
      <c r="AJ43" s="68"/>
      <c r="AK43" s="68"/>
      <c r="AL43" s="66" t="s">
        <v>50</v>
      </c>
      <c r="AM43" s="66"/>
      <c r="AN43" s="66" t="s">
        <v>51</v>
      </c>
      <c r="AO43" s="66"/>
      <c r="AP43" s="66"/>
      <c r="AQ43" s="4"/>
      <c r="AR43" s="4"/>
    </row>
    <row r="44" spans="1:44" ht="8.25" customHeight="1" x14ac:dyDescent="0.3">
      <c r="A44" s="6"/>
      <c r="B44" s="4"/>
      <c r="C44" s="4"/>
      <c r="D44" s="4"/>
      <c r="E44" s="4"/>
      <c r="F44" s="66" t="s">
        <v>52</v>
      </c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5"/>
    </row>
    <row r="45" spans="1:44" ht="31.5" customHeight="1" x14ac:dyDescent="0.3">
      <c r="A45" s="6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5"/>
    </row>
    <row r="46" spans="1:44" ht="9" customHeight="1" x14ac:dyDescent="0.3">
      <c r="A46" s="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66" t="s">
        <v>53</v>
      </c>
      <c r="P46" s="66"/>
      <c r="Q46" s="66"/>
      <c r="R46" s="66"/>
      <c r="S46" s="66"/>
      <c r="T46" s="66"/>
      <c r="U46" s="66"/>
      <c r="V46" s="66"/>
      <c r="W46" s="67">
        <f ca="1">TODAY()</f>
        <v>45639</v>
      </c>
      <c r="X46" s="66"/>
      <c r="Y46" s="66"/>
      <c r="Z46" s="66"/>
      <c r="AA46" s="66"/>
      <c r="AB46" s="66"/>
      <c r="AC46" s="66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5"/>
    </row>
    <row r="47" spans="1:44" ht="9" customHeight="1" x14ac:dyDescent="0.3">
      <c r="A47" s="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66" t="s">
        <v>54</v>
      </c>
      <c r="P47" s="66"/>
      <c r="Q47" s="66"/>
      <c r="R47" s="66"/>
      <c r="S47" s="66" t="s">
        <v>55</v>
      </c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5"/>
    </row>
    <row r="48" spans="1:44" ht="9.75" customHeight="1" x14ac:dyDescent="0.3">
      <c r="A48" s="6"/>
      <c r="B48" s="4"/>
      <c r="C48" s="4"/>
      <c r="D48" s="4"/>
      <c r="E48" s="4"/>
      <c r="F48" s="66" t="s">
        <v>56</v>
      </c>
      <c r="G48" s="66"/>
      <c r="H48" s="6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5"/>
    </row>
    <row r="49" spans="1:44" ht="8.25" customHeight="1" x14ac:dyDescent="0.3">
      <c r="A49" s="1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8"/>
    </row>
    <row r="50" spans="1:44" hidden="1" x14ac:dyDescent="0.3"/>
  </sheetData>
  <mergeCells count="93">
    <mergeCell ref="T6:X6"/>
    <mergeCell ref="R7:AA7"/>
    <mergeCell ref="A9:C9"/>
    <mergeCell ref="D9:AG9"/>
    <mergeCell ref="N1:AE1"/>
    <mergeCell ref="R2:Y2"/>
    <mergeCell ref="M3:AF3"/>
    <mergeCell ref="Q4:AB4"/>
    <mergeCell ref="S5:Y5"/>
    <mergeCell ref="A11:C11"/>
    <mergeCell ref="D11:U11"/>
    <mergeCell ref="V11:Y11"/>
    <mergeCell ref="Z11:AH11"/>
    <mergeCell ref="AL11:AQ11"/>
    <mergeCell ref="AM12:AP12"/>
    <mergeCell ref="A13:C13"/>
    <mergeCell ref="Z13:AG14"/>
    <mergeCell ref="AI13:AL13"/>
    <mergeCell ref="AM13:AP14"/>
    <mergeCell ref="V14:Y14"/>
    <mergeCell ref="A12:C12"/>
    <mergeCell ref="D12:L12"/>
    <mergeCell ref="V12:Y12"/>
    <mergeCell ref="Z12:AH12"/>
    <mergeCell ref="AI12:AL12"/>
    <mergeCell ref="D13:M14"/>
    <mergeCell ref="AI9:AR9"/>
    <mergeCell ref="D10:J10"/>
    <mergeCell ref="V10:Y10"/>
    <mergeCell ref="Z10:AG10"/>
    <mergeCell ref="AL10:AM10"/>
    <mergeCell ref="AN10:AQ10"/>
    <mergeCell ref="C17:E17"/>
    <mergeCell ref="M17:Q17"/>
    <mergeCell ref="AB17:AC17"/>
    <mergeCell ref="AD17:AG17"/>
    <mergeCell ref="AJ17:AL17"/>
    <mergeCell ref="A15:I15"/>
    <mergeCell ref="M15:P15"/>
    <mergeCell ref="V15:Y15"/>
    <mergeCell ref="Z15:AG15"/>
    <mergeCell ref="AM15:AP15"/>
    <mergeCell ref="AP17:AQ17"/>
    <mergeCell ref="G18:Z18"/>
    <mergeCell ref="AA18:AC18"/>
    <mergeCell ref="AD18:AH18"/>
    <mergeCell ref="AI18:AM18"/>
    <mergeCell ref="AN18:AR18"/>
    <mergeCell ref="AN26:AR27"/>
    <mergeCell ref="AN28:AR29"/>
    <mergeCell ref="AK30:AM31"/>
    <mergeCell ref="AN30:AR31"/>
    <mergeCell ref="A25:I25"/>
    <mergeCell ref="J25:T25"/>
    <mergeCell ref="U25:V25"/>
    <mergeCell ref="AN25:AR25"/>
    <mergeCell ref="AK25:AM25"/>
    <mergeCell ref="C27:AJ27"/>
    <mergeCell ref="F28:AJ31"/>
    <mergeCell ref="A29:E29"/>
    <mergeCell ref="AK28:AM29"/>
    <mergeCell ref="AK26:AM27"/>
    <mergeCell ref="AN32:AR32"/>
    <mergeCell ref="A33:AI33"/>
    <mergeCell ref="H35:K35"/>
    <mergeCell ref="AI35:AM35"/>
    <mergeCell ref="G37:AP37"/>
    <mergeCell ref="U43:W43"/>
    <mergeCell ref="Y43:AD43"/>
    <mergeCell ref="AE43:AF43"/>
    <mergeCell ref="AI43:AK43"/>
    <mergeCell ref="AK32:AM32"/>
    <mergeCell ref="AI19:AM24"/>
    <mergeCell ref="AN19:AR24"/>
    <mergeCell ref="F48:H48"/>
    <mergeCell ref="AL43:AM43"/>
    <mergeCell ref="AN43:AP43"/>
    <mergeCell ref="F44:R44"/>
    <mergeCell ref="O46:V46"/>
    <mergeCell ref="W46:AC46"/>
    <mergeCell ref="O47:R47"/>
    <mergeCell ref="S47:AC47"/>
    <mergeCell ref="G38:AP38"/>
    <mergeCell ref="P39:AF39"/>
    <mergeCell ref="E41:AO41"/>
    <mergeCell ref="G42:AM42"/>
    <mergeCell ref="E43:N43"/>
    <mergeCell ref="O43:S43"/>
    <mergeCell ref="B18:F18"/>
    <mergeCell ref="G19:Z24"/>
    <mergeCell ref="B19:F24"/>
    <mergeCell ref="AA19:AC24"/>
    <mergeCell ref="AD19:AH24"/>
  </mergeCells>
  <hyperlinks>
    <hyperlink ref="D13" r:id="rId1" xr:uid="{00000000-0004-0000-0000-000000000000}"/>
  </hyperlinks>
  <pageMargins left="0.21" right="0" top="3.15" bottom="4.51" header="0" footer="0"/>
  <pageSetup scale="2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44"/>
  <sheetViews>
    <sheetView showGridLines="0" tabSelected="1" view="pageBreakPreview" zoomScaleNormal="100" zoomScaleSheetLayoutView="100" workbookViewId="0">
      <selection activeCell="Z13" sqref="Z13:AG14"/>
    </sheetView>
  </sheetViews>
  <sheetFormatPr baseColWidth="10" defaultColWidth="9.109375" defaultRowHeight="13.8" x14ac:dyDescent="0.3"/>
  <cols>
    <col min="1" max="1" width="4.88671875" customWidth="1"/>
    <col min="2" max="2" width="2.109375" customWidth="1"/>
    <col min="3" max="3" width="2.6640625" customWidth="1"/>
    <col min="4" max="4" width="2.109375" customWidth="1"/>
    <col min="5" max="5" width="4.88671875" customWidth="1"/>
    <col min="6" max="6" width="2.33203125" customWidth="1"/>
    <col min="7" max="7" width="10.88671875" customWidth="1"/>
    <col min="8" max="8" width="1.88671875" customWidth="1"/>
    <col min="9" max="9" width="1.5546875" customWidth="1"/>
    <col min="10" max="10" width="5.88671875" customWidth="1"/>
    <col min="11" max="11" width="5.109375" customWidth="1"/>
    <col min="12" max="12" width="2.44140625" customWidth="1"/>
    <col min="13" max="13" width="1.88671875" customWidth="1"/>
    <col min="14" max="14" width="1.5546875" customWidth="1"/>
    <col min="15" max="15" width="1.88671875" customWidth="1"/>
    <col min="16" max="16" width="4" customWidth="1"/>
    <col min="17" max="17" width="4.109375" customWidth="1"/>
    <col min="18" max="18" width="1.33203125" customWidth="1"/>
    <col min="19" max="19" width="2.109375" customWidth="1"/>
    <col min="20" max="20" width="1.88671875" customWidth="1"/>
    <col min="21" max="21" width="2.33203125" customWidth="1"/>
    <col min="22" max="22" width="3.33203125" customWidth="1"/>
    <col min="23" max="23" width="2.44140625" customWidth="1"/>
    <col min="24" max="24" width="1.6640625" customWidth="1"/>
    <col min="25" max="25" width="2.5546875" customWidth="1"/>
    <col min="26" max="26" width="3.6640625" customWidth="1"/>
    <col min="27" max="27" width="1.5546875" customWidth="1"/>
    <col min="28" max="28" width="2.109375" customWidth="1"/>
    <col min="29" max="29" width="2.33203125" customWidth="1"/>
    <col min="30" max="30" width="1.6640625" customWidth="1"/>
    <col min="31" max="31" width="3.33203125" customWidth="1"/>
    <col min="32" max="32" width="2.33203125" customWidth="1"/>
    <col min="33" max="33" width="1.88671875" customWidth="1"/>
    <col min="34" max="34" width="1.33203125" customWidth="1"/>
    <col min="35" max="35" width="2.33203125" customWidth="1"/>
    <col min="36" max="36" width="1.33203125" customWidth="1"/>
    <col min="37" max="37" width="2.5546875" customWidth="1"/>
    <col min="38" max="38" width="6.33203125" customWidth="1"/>
    <col min="39" max="39" width="3.33203125" customWidth="1"/>
    <col min="40" max="40" width="5" customWidth="1"/>
    <col min="41" max="41" width="1.6640625" customWidth="1"/>
    <col min="42" max="42" width="4" customWidth="1"/>
    <col min="43" max="43" width="2.88671875" customWidth="1"/>
    <col min="44" max="44" width="5.6640625" customWidth="1"/>
  </cols>
  <sheetData>
    <row r="1" spans="1:44" ht="4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26" t="s">
        <v>66</v>
      </c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</row>
    <row r="2" spans="1:44" ht="8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27" t="s">
        <v>0</v>
      </c>
      <c r="S2" s="127"/>
      <c r="T2" s="127"/>
      <c r="U2" s="127"/>
      <c r="V2" s="127"/>
      <c r="W2" s="127"/>
      <c r="X2" s="127"/>
      <c r="Y2" s="127"/>
    </row>
    <row r="3" spans="1:44" ht="7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3" t="s">
        <v>1</v>
      </c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</row>
    <row r="4" spans="1:44" ht="7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23" t="s">
        <v>2</v>
      </c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</row>
    <row r="5" spans="1:44" ht="11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7" t="s">
        <v>67</v>
      </c>
      <c r="T5" s="127"/>
      <c r="U5" s="127"/>
      <c r="V5" s="127"/>
      <c r="W5" s="127"/>
      <c r="X5" s="127"/>
      <c r="Y5" s="127"/>
    </row>
    <row r="6" spans="1:44" ht="7.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23" t="s">
        <v>3</v>
      </c>
      <c r="U6" s="123"/>
      <c r="V6" s="123"/>
      <c r="W6" s="123"/>
      <c r="X6" s="123"/>
    </row>
    <row r="7" spans="1:44" ht="7.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23" t="s">
        <v>4</v>
      </c>
      <c r="S7" s="123"/>
      <c r="T7" s="123"/>
      <c r="U7" s="123"/>
      <c r="V7" s="123"/>
      <c r="W7" s="123"/>
      <c r="X7" s="123"/>
      <c r="Y7" s="123"/>
      <c r="Z7" s="123"/>
      <c r="AA7" s="123"/>
    </row>
    <row r="8" spans="1:44" ht="14.25" customHeight="1" thickBot="1" x14ac:dyDescent="0.35"/>
    <row r="9" spans="1:44" ht="11.25" customHeight="1" x14ac:dyDescent="0.3">
      <c r="A9" s="133" t="s">
        <v>5</v>
      </c>
      <c r="B9" s="134"/>
      <c r="C9" s="134"/>
      <c r="D9" s="164" t="s">
        <v>75</v>
      </c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7"/>
      <c r="AI9" s="165" t="s">
        <v>70</v>
      </c>
      <c r="AJ9" s="165"/>
      <c r="AK9" s="165"/>
      <c r="AL9" s="165"/>
      <c r="AM9" s="165"/>
      <c r="AN9" s="165"/>
      <c r="AO9" s="165"/>
      <c r="AP9" s="165"/>
      <c r="AQ9" s="165"/>
      <c r="AR9" s="166"/>
    </row>
    <row r="10" spans="1:44" ht="13.5" customHeight="1" x14ac:dyDescent="0.3">
      <c r="A10" s="18" t="s">
        <v>7</v>
      </c>
      <c r="B10" s="4"/>
      <c r="C10" s="4"/>
      <c r="D10" s="90" t="s">
        <v>76</v>
      </c>
      <c r="E10" s="90"/>
      <c r="F10" s="90"/>
      <c r="G10" s="90"/>
      <c r="H10" s="90"/>
      <c r="I10" s="90"/>
      <c r="J10" s="9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115" t="s">
        <v>8</v>
      </c>
      <c r="W10" s="115"/>
      <c r="X10" s="115"/>
      <c r="Y10" s="115"/>
      <c r="Z10" s="90">
        <v>3838111</v>
      </c>
      <c r="AA10" s="90"/>
      <c r="AB10" s="90"/>
      <c r="AC10" s="90"/>
      <c r="AD10" s="90"/>
      <c r="AE10" s="90"/>
      <c r="AF10" s="90"/>
      <c r="AG10" s="90"/>
      <c r="AH10" s="4"/>
      <c r="AI10" s="4"/>
      <c r="AJ10" s="4"/>
      <c r="AK10" s="4"/>
      <c r="AL10" s="19"/>
      <c r="AM10" s="19"/>
      <c r="AN10" s="117"/>
      <c r="AO10" s="117"/>
      <c r="AP10" s="117"/>
      <c r="AQ10" s="117"/>
      <c r="AR10" s="20"/>
    </row>
    <row r="11" spans="1:44" ht="11.25" customHeight="1" x14ac:dyDescent="0.3">
      <c r="A11" s="132" t="s">
        <v>10</v>
      </c>
      <c r="B11" s="115"/>
      <c r="C11" s="115"/>
      <c r="D11" s="90" t="s">
        <v>77</v>
      </c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115" t="s">
        <v>11</v>
      </c>
      <c r="W11" s="115"/>
      <c r="X11" s="115"/>
      <c r="Y11" s="115"/>
      <c r="Z11" s="90"/>
      <c r="AA11" s="90"/>
      <c r="AB11" s="90"/>
      <c r="AC11" s="90"/>
      <c r="AD11" s="90"/>
      <c r="AE11" s="90"/>
      <c r="AF11" s="90"/>
      <c r="AG11" s="90"/>
      <c r="AH11" s="90"/>
      <c r="AI11" s="4"/>
      <c r="AJ11" s="4"/>
      <c r="AK11" s="4"/>
      <c r="AL11" s="92" t="s">
        <v>73</v>
      </c>
      <c r="AM11" s="92"/>
      <c r="AN11" s="92"/>
      <c r="AO11" s="92"/>
      <c r="AP11" s="92"/>
      <c r="AQ11" s="92"/>
      <c r="AR11" s="20"/>
    </row>
    <row r="12" spans="1:44" ht="13.5" customHeight="1" x14ac:dyDescent="0.3">
      <c r="A12" s="132" t="s">
        <v>14</v>
      </c>
      <c r="B12" s="115"/>
      <c r="C12" s="115"/>
      <c r="D12" s="90" t="s">
        <v>78</v>
      </c>
      <c r="E12" s="90"/>
      <c r="F12" s="90"/>
      <c r="G12" s="90"/>
      <c r="H12" s="90"/>
      <c r="I12" s="90"/>
      <c r="J12" s="90"/>
      <c r="K12" s="90"/>
      <c r="L12" s="90"/>
      <c r="M12" s="4"/>
      <c r="N12" s="4"/>
      <c r="O12" s="4"/>
      <c r="P12" s="4"/>
      <c r="Q12" s="4"/>
      <c r="R12" s="4"/>
      <c r="S12" s="4"/>
      <c r="T12" s="4"/>
      <c r="U12" s="4"/>
      <c r="V12" s="115" t="s">
        <v>16</v>
      </c>
      <c r="W12" s="115"/>
      <c r="X12" s="115"/>
      <c r="Y12" s="115"/>
      <c r="Z12" s="90" t="s">
        <v>79</v>
      </c>
      <c r="AA12" s="90"/>
      <c r="AB12" s="90"/>
      <c r="AC12" s="90"/>
      <c r="AD12" s="90"/>
      <c r="AE12" s="90"/>
      <c r="AF12" s="90"/>
      <c r="AG12" s="90"/>
      <c r="AH12" s="90"/>
      <c r="AI12" s="92" t="s">
        <v>17</v>
      </c>
      <c r="AJ12" s="92"/>
      <c r="AK12" s="92"/>
      <c r="AL12" s="92"/>
      <c r="AM12" s="118">
        <f ca="1">TODAY()</f>
        <v>45639</v>
      </c>
      <c r="AN12" s="119"/>
      <c r="AO12" s="119"/>
      <c r="AP12" s="119"/>
      <c r="AQ12" s="4"/>
      <c r="AR12" s="20"/>
    </row>
    <row r="13" spans="1:44" ht="9.75" customHeight="1" x14ac:dyDescent="0.3">
      <c r="A13" s="132" t="s">
        <v>18</v>
      </c>
      <c r="B13" s="115"/>
      <c r="C13" s="115"/>
      <c r="D13" s="162"/>
      <c r="E13" s="163"/>
      <c r="F13" s="163"/>
      <c r="G13" s="163"/>
      <c r="H13" s="163"/>
      <c r="I13" s="163"/>
      <c r="J13" s="163"/>
      <c r="K13" s="163"/>
      <c r="L13" s="163"/>
      <c r="M13" s="16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121">
        <v>0</v>
      </c>
      <c r="AA13" s="121"/>
      <c r="AB13" s="121"/>
      <c r="AC13" s="121"/>
      <c r="AD13" s="121"/>
      <c r="AE13" s="121"/>
      <c r="AF13" s="121"/>
      <c r="AG13" s="121"/>
      <c r="AH13" s="4"/>
      <c r="AI13" s="92" t="s">
        <v>19</v>
      </c>
      <c r="AJ13" s="92"/>
      <c r="AK13" s="92"/>
      <c r="AL13" s="92"/>
      <c r="AM13" s="118">
        <f ca="1">AM12</f>
        <v>45639</v>
      </c>
      <c r="AN13" s="119"/>
      <c r="AO13" s="119"/>
      <c r="AP13" s="119"/>
      <c r="AQ13" s="4"/>
      <c r="AR13" s="20"/>
    </row>
    <row r="14" spans="1:44" ht="24" customHeight="1" x14ac:dyDescent="0.3">
      <c r="A14" s="21"/>
      <c r="B14" s="4"/>
      <c r="C14" s="4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4"/>
      <c r="O14" s="4"/>
      <c r="P14" s="4"/>
      <c r="Q14" s="4"/>
      <c r="R14" s="4"/>
      <c r="S14" s="4"/>
      <c r="T14" s="4"/>
      <c r="U14" s="4"/>
      <c r="V14" s="115" t="s">
        <v>20</v>
      </c>
      <c r="W14" s="115"/>
      <c r="X14" s="115"/>
      <c r="Y14" s="115"/>
      <c r="Z14" s="121"/>
      <c r="AA14" s="121"/>
      <c r="AB14" s="121"/>
      <c r="AC14" s="121"/>
      <c r="AD14" s="121"/>
      <c r="AE14" s="121"/>
      <c r="AF14" s="121"/>
      <c r="AG14" s="121"/>
      <c r="AH14" s="4"/>
      <c r="AI14" s="4"/>
      <c r="AJ14" s="4"/>
      <c r="AK14" s="4"/>
      <c r="AL14" s="4"/>
      <c r="AM14" s="119"/>
      <c r="AN14" s="119"/>
      <c r="AO14" s="119"/>
      <c r="AP14" s="119"/>
      <c r="AQ14" s="4"/>
      <c r="AR14" s="20"/>
    </row>
    <row r="15" spans="1:44" ht="13.5" customHeight="1" x14ac:dyDescent="0.3">
      <c r="A15" s="132" t="s">
        <v>21</v>
      </c>
      <c r="B15" s="115"/>
      <c r="C15" s="115"/>
      <c r="D15" s="115"/>
      <c r="E15" s="115"/>
      <c r="F15" s="115"/>
      <c r="G15" s="115"/>
      <c r="H15" s="115"/>
      <c r="I15" s="115"/>
      <c r="J15" s="4"/>
      <c r="K15" s="4"/>
      <c r="L15" s="4"/>
      <c r="M15" s="115" t="s">
        <v>22</v>
      </c>
      <c r="N15" s="115"/>
      <c r="O15" s="115"/>
      <c r="P15" s="115"/>
      <c r="Q15" s="4"/>
      <c r="R15" s="4"/>
      <c r="S15" s="4"/>
      <c r="T15" s="4"/>
      <c r="U15" s="4"/>
      <c r="V15" s="115" t="s">
        <v>23</v>
      </c>
      <c r="W15" s="115"/>
      <c r="X15" s="115"/>
      <c r="Y15" s="115"/>
      <c r="Z15" s="90"/>
      <c r="AA15" s="90"/>
      <c r="AB15" s="90"/>
      <c r="AC15" s="90"/>
      <c r="AD15" s="90"/>
      <c r="AE15" s="90"/>
      <c r="AF15" s="90"/>
      <c r="AG15" s="90"/>
      <c r="AH15" s="4"/>
      <c r="AI15" s="4"/>
      <c r="AJ15" s="4"/>
      <c r="AK15" s="4"/>
      <c r="AL15" s="4"/>
      <c r="AM15" s="118"/>
      <c r="AN15" s="119"/>
      <c r="AO15" s="119"/>
      <c r="AP15" s="119"/>
      <c r="AQ15" s="4"/>
      <c r="AR15" s="20"/>
    </row>
    <row r="16" spans="1:44" ht="7.5" customHeight="1" x14ac:dyDescent="0.3">
      <c r="A16" s="32"/>
      <c r="B16" s="27"/>
      <c r="C16" s="28"/>
      <c r="D16" s="28"/>
      <c r="E16" s="28"/>
      <c r="F16" s="29"/>
      <c r="G16" s="27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9"/>
      <c r="AA16" s="27"/>
      <c r="AB16" s="28"/>
      <c r="AC16" s="29"/>
      <c r="AD16" s="27"/>
      <c r="AE16" s="28"/>
      <c r="AF16" s="28"/>
      <c r="AG16" s="28"/>
      <c r="AH16" s="29"/>
      <c r="AI16" s="27"/>
      <c r="AJ16" s="28"/>
      <c r="AK16" s="28"/>
      <c r="AL16" s="28"/>
      <c r="AM16" s="29"/>
      <c r="AN16" s="27"/>
      <c r="AO16" s="28"/>
      <c r="AP16" s="28"/>
      <c r="AQ16" s="28"/>
      <c r="AR16" s="29"/>
    </row>
    <row r="17" spans="1:44" ht="18" customHeight="1" x14ac:dyDescent="0.3">
      <c r="A17" s="33" t="s">
        <v>24</v>
      </c>
      <c r="B17" s="30"/>
      <c r="C17" s="131" t="s">
        <v>25</v>
      </c>
      <c r="D17" s="131"/>
      <c r="E17" s="131"/>
      <c r="F17" s="31"/>
      <c r="G17" s="30"/>
      <c r="H17" s="34"/>
      <c r="I17" s="34"/>
      <c r="J17" s="34"/>
      <c r="K17" s="34"/>
      <c r="L17" s="34"/>
      <c r="M17" s="131" t="s">
        <v>26</v>
      </c>
      <c r="N17" s="131"/>
      <c r="O17" s="131"/>
      <c r="P17" s="131"/>
      <c r="Q17" s="131"/>
      <c r="R17" s="34"/>
      <c r="S17" s="34"/>
      <c r="T17" s="34"/>
      <c r="U17" s="34"/>
      <c r="V17" s="34"/>
      <c r="W17" s="34"/>
      <c r="X17" s="34"/>
      <c r="Y17" s="34"/>
      <c r="Z17" s="31"/>
      <c r="AA17" s="30"/>
      <c r="AB17" s="131" t="s">
        <v>27</v>
      </c>
      <c r="AC17" s="160"/>
      <c r="AD17" s="161" t="s">
        <v>28</v>
      </c>
      <c r="AE17" s="131"/>
      <c r="AF17" s="131"/>
      <c r="AG17" s="131"/>
      <c r="AH17" s="31"/>
      <c r="AI17" s="30"/>
      <c r="AJ17" s="131" t="s">
        <v>29</v>
      </c>
      <c r="AK17" s="131"/>
      <c r="AL17" s="131"/>
      <c r="AM17" s="31"/>
      <c r="AN17" s="30"/>
      <c r="AO17" s="34"/>
      <c r="AP17" s="131" t="s">
        <v>30</v>
      </c>
      <c r="AQ17" s="131"/>
      <c r="AR17" s="31"/>
    </row>
    <row r="18" spans="1:44" ht="66.75" customHeight="1" x14ac:dyDescent="0.3">
      <c r="A18" s="23">
        <v>1</v>
      </c>
      <c r="B18" s="128" t="s">
        <v>71</v>
      </c>
      <c r="C18" s="129"/>
      <c r="D18" s="129"/>
      <c r="E18" s="129"/>
      <c r="F18" s="130"/>
      <c r="G18" s="94" t="s">
        <v>74</v>
      </c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6"/>
      <c r="AA18" s="97" t="s">
        <v>72</v>
      </c>
      <c r="AB18" s="98"/>
      <c r="AC18" s="99"/>
      <c r="AD18" s="100">
        <v>1</v>
      </c>
      <c r="AE18" s="101"/>
      <c r="AF18" s="101"/>
      <c r="AG18" s="101"/>
      <c r="AH18" s="102"/>
      <c r="AI18" s="156">
        <v>278764319</v>
      </c>
      <c r="AJ18" s="157"/>
      <c r="AK18" s="157"/>
      <c r="AL18" s="157"/>
      <c r="AM18" s="158"/>
      <c r="AN18" s="156">
        <f>AD18*AI18</f>
        <v>278764319</v>
      </c>
      <c r="AO18" s="157"/>
      <c r="AP18" s="157"/>
      <c r="AQ18" s="157"/>
      <c r="AR18" s="159"/>
    </row>
    <row r="19" spans="1:44" ht="20.399999999999999" customHeight="1" x14ac:dyDescent="0.3">
      <c r="A19" s="135"/>
      <c r="B19" s="82"/>
      <c r="C19" s="82"/>
      <c r="D19" s="82"/>
      <c r="E19" s="82"/>
      <c r="F19" s="82"/>
      <c r="G19" s="82"/>
      <c r="H19" s="82"/>
      <c r="I19" s="82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4"/>
      <c r="V19" s="84"/>
      <c r="W19" s="2"/>
      <c r="X19" s="2"/>
      <c r="Y19" s="2"/>
      <c r="Z19" s="2"/>
      <c r="AA19" s="4"/>
      <c r="AB19" s="4"/>
      <c r="AC19" s="4"/>
      <c r="AD19" s="2"/>
      <c r="AE19" s="2"/>
      <c r="AF19" s="2"/>
      <c r="AG19" s="2"/>
      <c r="AH19" s="2"/>
      <c r="AI19" s="2"/>
      <c r="AJ19" s="2"/>
      <c r="AK19" s="86" t="s">
        <v>34</v>
      </c>
      <c r="AL19" s="87"/>
      <c r="AM19" s="88"/>
      <c r="AN19" s="136">
        <f>SUM(AN18:AR18)</f>
        <v>278764319</v>
      </c>
      <c r="AO19" s="136"/>
      <c r="AP19" s="136"/>
      <c r="AQ19" s="136"/>
      <c r="AR19" s="137"/>
    </row>
    <row r="20" spans="1:44" ht="10.5" customHeight="1" x14ac:dyDescent="0.3">
      <c r="A20" s="2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69" t="s">
        <v>35</v>
      </c>
      <c r="AL20" s="69"/>
      <c r="AM20" s="69"/>
      <c r="AN20" s="138">
        <f>AN19*19%</f>
        <v>52965220.609999999</v>
      </c>
      <c r="AO20" s="139"/>
      <c r="AP20" s="139"/>
      <c r="AQ20" s="139"/>
      <c r="AR20" s="140"/>
    </row>
    <row r="21" spans="1:44" ht="21" customHeight="1" x14ac:dyDescent="0.3">
      <c r="A21" s="21"/>
      <c r="B21" s="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69"/>
      <c r="AL21" s="69"/>
      <c r="AM21" s="69"/>
      <c r="AN21" s="141"/>
      <c r="AO21" s="142"/>
      <c r="AP21" s="142"/>
      <c r="AQ21" s="142"/>
      <c r="AR21" s="143"/>
    </row>
    <row r="22" spans="1:44" ht="7.5" customHeight="1" x14ac:dyDescent="0.3">
      <c r="A22" s="21"/>
      <c r="B22" s="4"/>
      <c r="C22" s="4"/>
      <c r="D22" s="4"/>
      <c r="E22" s="4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3" t="s">
        <v>63</v>
      </c>
      <c r="AL22" s="93"/>
      <c r="AM22" s="93"/>
      <c r="AN22" s="145">
        <v>0</v>
      </c>
      <c r="AO22" s="146"/>
      <c r="AP22" s="146"/>
      <c r="AQ22" s="146"/>
      <c r="AR22" s="147"/>
    </row>
    <row r="23" spans="1:44" ht="13.5" customHeight="1" x14ac:dyDescent="0.3">
      <c r="A23" s="151"/>
      <c r="B23" s="92"/>
      <c r="C23" s="92"/>
      <c r="D23" s="92"/>
      <c r="E23" s="92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3"/>
      <c r="AL23" s="93"/>
      <c r="AM23" s="93"/>
      <c r="AN23" s="148"/>
      <c r="AO23" s="149"/>
      <c r="AP23" s="149"/>
      <c r="AQ23" s="149"/>
      <c r="AR23" s="150"/>
    </row>
    <row r="24" spans="1:44" ht="13.5" customHeight="1" x14ac:dyDescent="0.3">
      <c r="A24" s="22"/>
      <c r="B24" s="9"/>
      <c r="C24" s="9"/>
      <c r="D24" s="9"/>
      <c r="E24" s="9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80" t="s">
        <v>64</v>
      </c>
      <c r="AL24" s="80"/>
      <c r="AM24" s="80"/>
      <c r="AN24" s="145">
        <v>0</v>
      </c>
      <c r="AO24" s="146"/>
      <c r="AP24" s="146"/>
      <c r="AQ24" s="146"/>
      <c r="AR24" s="147"/>
    </row>
    <row r="25" spans="1:44" ht="15.75" customHeight="1" x14ac:dyDescent="0.3">
      <c r="A25" s="21"/>
      <c r="B25" s="4"/>
      <c r="C25" s="4"/>
      <c r="D25" s="4"/>
      <c r="E25" s="4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80"/>
      <c r="AL25" s="80"/>
      <c r="AM25" s="80"/>
      <c r="AN25" s="148"/>
      <c r="AO25" s="149"/>
      <c r="AP25" s="149"/>
      <c r="AQ25" s="149"/>
      <c r="AR25" s="150"/>
    </row>
    <row r="26" spans="1:44" ht="18.75" customHeight="1" x14ac:dyDescent="0.3">
      <c r="A26" s="21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69" t="s">
        <v>30</v>
      </c>
      <c r="AL26" s="69"/>
      <c r="AM26" s="69"/>
      <c r="AN26" s="152">
        <f>SUM(AN19:AR24)</f>
        <v>331729539.61000001</v>
      </c>
      <c r="AO26" s="153"/>
      <c r="AP26" s="153"/>
      <c r="AQ26" s="153"/>
      <c r="AR26" s="154"/>
    </row>
    <row r="27" spans="1:44" ht="20.25" customHeight="1" x14ac:dyDescent="0.3">
      <c r="A27" s="155" t="s">
        <v>37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4"/>
      <c r="AK27" s="4"/>
      <c r="AL27" s="4"/>
      <c r="AM27" s="4"/>
      <c r="AN27" s="4"/>
      <c r="AO27" s="4"/>
      <c r="AP27" s="4"/>
      <c r="AQ27" s="4"/>
      <c r="AR27" s="20"/>
    </row>
    <row r="28" spans="1:44" ht="61.5" customHeight="1" x14ac:dyDescent="0.3">
      <c r="A28" s="21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20"/>
    </row>
    <row r="29" spans="1:44" ht="18.75" customHeight="1" x14ac:dyDescent="0.3">
      <c r="A29" s="21"/>
      <c r="B29" s="4"/>
      <c r="C29" s="2"/>
      <c r="D29" s="2"/>
      <c r="E29" s="2"/>
      <c r="F29" s="2"/>
      <c r="G29" s="2"/>
      <c r="H29" s="72" t="s">
        <v>38</v>
      </c>
      <c r="I29" s="72"/>
      <c r="J29" s="72"/>
      <c r="K29" s="72"/>
      <c r="L29" s="2"/>
      <c r="M29" s="2"/>
      <c r="N29" s="2"/>
      <c r="O29" s="2"/>
      <c r="P29" s="2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2"/>
      <c r="AD29" s="2"/>
      <c r="AE29" s="2"/>
      <c r="AF29" s="2"/>
      <c r="AG29" s="2"/>
      <c r="AH29" s="2"/>
      <c r="AI29" s="72" t="s">
        <v>39</v>
      </c>
      <c r="AJ29" s="72"/>
      <c r="AK29" s="72"/>
      <c r="AL29" s="72"/>
      <c r="AM29" s="72"/>
      <c r="AN29" s="2"/>
      <c r="AO29" s="2"/>
      <c r="AP29" s="2"/>
      <c r="AQ29" s="2"/>
      <c r="AR29" s="20"/>
    </row>
    <row r="30" spans="1:44" ht="16.5" customHeight="1" x14ac:dyDescent="0.3">
      <c r="A30" s="21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20"/>
    </row>
    <row r="31" spans="1:44" ht="7.5" customHeight="1" x14ac:dyDescent="0.3">
      <c r="A31" s="21"/>
      <c r="B31" s="4"/>
      <c r="C31" s="4"/>
      <c r="D31" s="4"/>
      <c r="E31" s="4"/>
      <c r="F31" s="4"/>
      <c r="G31" s="66" t="s">
        <v>40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4"/>
      <c r="AR31" s="20"/>
    </row>
    <row r="32" spans="1:44" ht="6.75" customHeight="1" x14ac:dyDescent="0.3">
      <c r="A32" s="21"/>
      <c r="B32" s="4"/>
      <c r="C32" s="4"/>
      <c r="D32" s="4"/>
      <c r="E32" s="4"/>
      <c r="F32" s="4"/>
      <c r="G32" s="66" t="s">
        <v>41</v>
      </c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4"/>
      <c r="AR32" s="20"/>
    </row>
    <row r="33" spans="1:44" ht="7.5" customHeight="1" x14ac:dyDescent="0.3">
      <c r="A33" s="21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66" t="s">
        <v>42</v>
      </c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20"/>
    </row>
    <row r="34" spans="1:44" ht="9.75" customHeight="1" x14ac:dyDescent="0.3">
      <c r="A34" s="21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20"/>
    </row>
    <row r="35" spans="1:44" ht="7.5" customHeight="1" x14ac:dyDescent="0.3">
      <c r="A35" s="21"/>
      <c r="B35" s="4"/>
      <c r="C35" s="4"/>
      <c r="D35" s="4"/>
      <c r="E35" s="66" t="s">
        <v>43</v>
      </c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4"/>
      <c r="AQ35" s="4"/>
      <c r="AR35" s="20"/>
    </row>
    <row r="36" spans="1:44" ht="11.25" customHeight="1" x14ac:dyDescent="0.3">
      <c r="A36" s="21"/>
      <c r="B36" s="4"/>
      <c r="C36" s="4"/>
      <c r="D36" s="4"/>
      <c r="E36" s="4"/>
      <c r="F36" s="4"/>
      <c r="G36" s="66" t="s">
        <v>44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4"/>
      <c r="AO36" s="4"/>
      <c r="AP36" s="4"/>
      <c r="AQ36" s="4"/>
      <c r="AR36" s="20"/>
    </row>
    <row r="37" spans="1:44" ht="9.75" customHeight="1" x14ac:dyDescent="0.3">
      <c r="A37" s="21"/>
      <c r="B37" s="4"/>
      <c r="C37" s="4"/>
      <c r="D37" s="4"/>
      <c r="E37" s="66" t="s">
        <v>45</v>
      </c>
      <c r="F37" s="66"/>
      <c r="G37" s="66"/>
      <c r="H37" s="66"/>
      <c r="I37" s="66"/>
      <c r="J37" s="66"/>
      <c r="K37" s="66"/>
      <c r="L37" s="66"/>
      <c r="M37" s="66"/>
      <c r="N37" s="66"/>
      <c r="O37" s="68">
        <v>18764022563561</v>
      </c>
      <c r="P37" s="68"/>
      <c r="Q37" s="68"/>
      <c r="R37" s="68"/>
      <c r="S37" s="68"/>
      <c r="T37" s="13" t="s">
        <v>46</v>
      </c>
      <c r="U37" s="66" t="s">
        <v>47</v>
      </c>
      <c r="V37" s="66"/>
      <c r="W37" s="66"/>
      <c r="X37" s="4"/>
      <c r="Y37" s="66" t="s">
        <v>48</v>
      </c>
      <c r="Z37" s="66"/>
      <c r="AA37" s="66"/>
      <c r="AB37" s="66"/>
      <c r="AC37" s="66"/>
      <c r="AD37" s="66"/>
      <c r="AE37" s="68">
        <v>3001</v>
      </c>
      <c r="AF37" s="68"/>
      <c r="AG37" s="4"/>
      <c r="AH37" s="13" t="s">
        <v>49</v>
      </c>
      <c r="AI37" s="68">
        <v>5000</v>
      </c>
      <c r="AJ37" s="68"/>
      <c r="AK37" s="68"/>
      <c r="AL37" s="66" t="s">
        <v>50</v>
      </c>
      <c r="AM37" s="66"/>
      <c r="AN37" s="66" t="s">
        <v>51</v>
      </c>
      <c r="AO37" s="66"/>
      <c r="AP37" s="66"/>
      <c r="AQ37" s="4"/>
      <c r="AR37" s="20"/>
    </row>
    <row r="38" spans="1:44" ht="8.25" customHeight="1" x14ac:dyDescent="0.3">
      <c r="A38" s="21"/>
      <c r="B38" s="4"/>
      <c r="C38" s="4"/>
      <c r="D38" s="4"/>
      <c r="E38" s="4"/>
      <c r="F38" s="66" t="s">
        <v>52</v>
      </c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20"/>
    </row>
    <row r="39" spans="1:44" ht="31.5" customHeight="1" x14ac:dyDescent="0.3">
      <c r="A39" s="2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20"/>
    </row>
    <row r="40" spans="1:44" ht="9" customHeight="1" x14ac:dyDescent="0.3">
      <c r="A40" s="21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66" t="s">
        <v>53</v>
      </c>
      <c r="P40" s="66"/>
      <c r="Q40" s="66"/>
      <c r="R40" s="66"/>
      <c r="S40" s="66"/>
      <c r="T40" s="66"/>
      <c r="U40" s="66"/>
      <c r="V40" s="66"/>
      <c r="W40" s="67">
        <f ca="1">TODAY()</f>
        <v>45639</v>
      </c>
      <c r="X40" s="66"/>
      <c r="Y40" s="66"/>
      <c r="Z40" s="66"/>
      <c r="AA40" s="66"/>
      <c r="AB40" s="66"/>
      <c r="AC40" s="66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20"/>
    </row>
    <row r="41" spans="1:44" ht="9" customHeight="1" x14ac:dyDescent="0.3">
      <c r="A41" s="21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66" t="s">
        <v>54</v>
      </c>
      <c r="P41" s="66"/>
      <c r="Q41" s="66"/>
      <c r="R41" s="66"/>
      <c r="S41" s="66" t="s">
        <v>55</v>
      </c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20"/>
    </row>
    <row r="42" spans="1:44" ht="9.75" customHeight="1" x14ac:dyDescent="0.3">
      <c r="A42" s="21"/>
      <c r="B42" s="4"/>
      <c r="C42" s="4"/>
      <c r="D42" s="4"/>
      <c r="E42" s="4"/>
      <c r="F42" s="66" t="s">
        <v>56</v>
      </c>
      <c r="G42" s="66"/>
      <c r="H42" s="66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20"/>
    </row>
    <row r="43" spans="1:44" ht="8.25" customHeight="1" thickBot="1" x14ac:dyDescent="0.35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6"/>
    </row>
    <row r="44" spans="1:44" hidden="1" x14ac:dyDescent="0.3"/>
  </sheetData>
  <mergeCells count="86">
    <mergeCell ref="T6:X6"/>
    <mergeCell ref="N1:AE1"/>
    <mergeCell ref="R2:Y2"/>
    <mergeCell ref="M3:AF3"/>
    <mergeCell ref="Q4:AB4"/>
    <mergeCell ref="S5:Y5"/>
    <mergeCell ref="M15:P15"/>
    <mergeCell ref="V15:Y15"/>
    <mergeCell ref="Z15:AG15"/>
    <mergeCell ref="AM15:AP15"/>
    <mergeCell ref="R7:AA7"/>
    <mergeCell ref="D9:AG9"/>
    <mergeCell ref="AI9:AR9"/>
    <mergeCell ref="D10:J10"/>
    <mergeCell ref="V10:Y10"/>
    <mergeCell ref="Z10:AG10"/>
    <mergeCell ref="AN10:AQ10"/>
    <mergeCell ref="D11:U11"/>
    <mergeCell ref="V11:Y11"/>
    <mergeCell ref="Z11:AH11"/>
    <mergeCell ref="AL11:AQ11"/>
    <mergeCell ref="AM12:AP12"/>
    <mergeCell ref="D13:M14"/>
    <mergeCell ref="Z13:AG14"/>
    <mergeCell ref="AI13:AL13"/>
    <mergeCell ref="AM13:AP14"/>
    <mergeCell ref="V14:Y14"/>
    <mergeCell ref="D12:L12"/>
    <mergeCell ref="V12:Y12"/>
    <mergeCell ref="Z12:AH12"/>
    <mergeCell ref="AI12:AL12"/>
    <mergeCell ref="AP17:AQ17"/>
    <mergeCell ref="G18:Z18"/>
    <mergeCell ref="AA18:AC18"/>
    <mergeCell ref="AD18:AH18"/>
    <mergeCell ref="AI18:AM18"/>
    <mergeCell ref="AN18:AR18"/>
    <mergeCell ref="M17:Q17"/>
    <mergeCell ref="AB17:AC17"/>
    <mergeCell ref="AD17:AG17"/>
    <mergeCell ref="AJ17:AL17"/>
    <mergeCell ref="G31:AP31"/>
    <mergeCell ref="H29:K29"/>
    <mergeCell ref="AI29:AM29"/>
    <mergeCell ref="AK20:AM21"/>
    <mergeCell ref="AN20:AR21"/>
    <mergeCell ref="C21:AJ21"/>
    <mergeCell ref="F22:AJ25"/>
    <mergeCell ref="AK22:AM23"/>
    <mergeCell ref="AN22:AR23"/>
    <mergeCell ref="A23:E23"/>
    <mergeCell ref="AK24:AM25"/>
    <mergeCell ref="AN24:AR25"/>
    <mergeCell ref="AK26:AM26"/>
    <mergeCell ref="AN26:AR26"/>
    <mergeCell ref="A27:AI27"/>
    <mergeCell ref="A19:I19"/>
    <mergeCell ref="J19:T19"/>
    <mergeCell ref="U19:V19"/>
    <mergeCell ref="AK19:AM19"/>
    <mergeCell ref="AN19:AR19"/>
    <mergeCell ref="F42:H42"/>
    <mergeCell ref="AL37:AM37"/>
    <mergeCell ref="AN37:AP37"/>
    <mergeCell ref="F38:R38"/>
    <mergeCell ref="O40:V40"/>
    <mergeCell ref="W40:AC40"/>
    <mergeCell ref="O41:R41"/>
    <mergeCell ref="S41:AC41"/>
    <mergeCell ref="G32:AP32"/>
    <mergeCell ref="P33:AF33"/>
    <mergeCell ref="E35:AO35"/>
    <mergeCell ref="G36:AM36"/>
    <mergeCell ref="E37:N37"/>
    <mergeCell ref="O37:S37"/>
    <mergeCell ref="U37:W37"/>
    <mergeCell ref="Y37:AD37"/>
    <mergeCell ref="AE37:AF37"/>
    <mergeCell ref="AI37:AK37"/>
    <mergeCell ref="B18:F18"/>
    <mergeCell ref="C17:E17"/>
    <mergeCell ref="A13:C13"/>
    <mergeCell ref="A12:C12"/>
    <mergeCell ref="A9:C9"/>
    <mergeCell ref="A15:I15"/>
    <mergeCell ref="A11:C11"/>
  </mergeCells>
  <printOptions verticalCentered="1"/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octubre 21</vt:lpstr>
      <vt:lpstr>AGOSTO 2022</vt:lpstr>
      <vt:lpstr>'AGOSTO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ADRIANA RUIZ</cp:lastModifiedBy>
  <cp:lastPrinted>2023-12-21T14:32:52Z</cp:lastPrinted>
  <dcterms:created xsi:type="dcterms:W3CDTF">2022-03-31T17:14:01Z</dcterms:created>
  <dcterms:modified xsi:type="dcterms:W3CDTF">2024-12-13T15:10:56Z</dcterms:modified>
</cp:coreProperties>
</file>