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HP LAPTOP\Desktop\"/>
    </mc:Choice>
  </mc:AlternateContent>
  <xr:revisionPtr revIDLastSave="0" documentId="13_ncr:1_{0226DB90-4AE2-4B83-A276-6ACFF5D4D1ED}" xr6:coauthVersionLast="47" xr6:coauthVersionMax="47" xr10:uidLastSave="{00000000-0000-0000-0000-000000000000}"/>
  <bookViews>
    <workbookView xWindow="30" yWindow="30" windowWidth="20460" windowHeight="1077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pagos'!$A$2:$AG$158</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3" l="1"/>
  <c r="Y138" i="1" l="1"/>
  <c r="Y139" i="1"/>
  <c r="Y140" i="1"/>
  <c r="Y141" i="1"/>
  <c r="Y142" i="1"/>
  <c r="Y143" i="1"/>
  <c r="Y144" i="1"/>
  <c r="Y145" i="1"/>
  <c r="Y146" i="1"/>
  <c r="Y147" i="1"/>
  <c r="Y148" i="1"/>
  <c r="Y149" i="1"/>
  <c r="Y150" i="1"/>
  <c r="Y151" i="1"/>
  <c r="Y152" i="1"/>
  <c r="Y137" i="1"/>
  <c r="AB61" i="1"/>
  <c r="AB63" i="1" s="1"/>
  <c r="H46" i="3" l="1"/>
  <c r="Z111" i="1" l="1"/>
  <c r="Y85" i="1" l="1"/>
  <c r="W131" i="1" l="1"/>
  <c r="W130" i="1"/>
  <c r="C130" i="1"/>
  <c r="W98" i="1"/>
  <c r="C98" i="1"/>
  <c r="K18" i="1"/>
  <c r="Y76" i="1"/>
  <c r="Y79" i="1" s="1"/>
  <c r="Y82" i="1" s="1"/>
  <c r="B131" i="1"/>
  <c r="Y153" i="1" l="1"/>
  <c r="Y15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<sst xmlns="http://schemas.openxmlformats.org/spreadsheetml/2006/main" count="437" uniqueCount="256">
  <si>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</si>
  <si>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</si>
  <si>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</si>
  <si>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</si>
  <si>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</si>
  <si>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</si>
  <si>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</si>
  <si>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</si>
  <si>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</si>
  <si>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</si>
  <si>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</si>
  <si>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</si>
  <si>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</si>
  <si>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</si>
  <si>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</si>
  <si>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</si>
  <si>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</si>
  <si>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</si>
  <si>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</si>
  <si>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</si>
  <si>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</si>
  <si>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</si>
  <si>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</si>
  <si>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</si>
  <si>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</si>
  <si>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</si>
  <si>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</si>
  <si>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</si>
  <si>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</si>
  <si>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</si>
  <si>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</si>
  <si>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</si>
  <si>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</si>
  <si>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</si>
  <si>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</si>
  <si>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</si>
  <si>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</si>
  <si>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</si>
  <si>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</si>
  <si>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</si>
  <si>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</si>
  <si>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</si>
  <si>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</si>
  <si>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</si>
  <si>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</si>
  <si>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</si>
  <si>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</si>
  <si>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</si>
  <si>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</si>
  <si>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</si>
  <si>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</si>
  <si>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</si>
  <si>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</si>
  <si>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</si>
  <si>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</si>
  <si>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</si>
  <si>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</si>
  <si>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</si>
  <si>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</si>
  <si>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</si>
  <si>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</si>
  <si>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</si>
  <si>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</si>
  <si>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</si>
  <si>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</si>
  <si>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</si>
  <si>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</si>
  <si>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</si>
  <si>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</si>
  <si>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</si>
  <si>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</si>
  <si>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</si>
  <si>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</si>
  <si>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</si>
  <si>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</si>
  <si>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</si>
  <si>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</si>
  <si>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</si>
  <si>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</si>
  <si>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</si>
  <si>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</si>
  <si>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</si>
  <si>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</si>
  <si>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</si>
  <si>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</si>
  <si>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</si>
  <si>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</si>
  <si>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</si>
  <si>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</si>
  <si>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</si>
  <si>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</si>
  <si>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</si>
  <si>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</si>
  <si>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</si>
  <si>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</si>
  <si>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</si>
  <si>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</si>
  <si>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</si>
  <si>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</si>
  <si>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</si>
  <si>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</si>
  <si>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</si>
  <si>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</si>
  <si>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</si>
  <si>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</si>
  <si>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</si>
  <si>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</si>
  <si>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</si>
  <si>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</si>
  <si>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</si>
  <si>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</si>
  <si>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</si>
  <si>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</si>
  <si>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</si>
  <si>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</si>
  <si>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</si>
  <si>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</si>
  <si>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</si>
  <si>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</si>
  <si>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</si>
  <si>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</si>
  <si>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</si>
  <si>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</si>
  <si>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</si>
  <si>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</si>
  <si>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</si>
  <si>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</si>
  <si>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</si>
  <si>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</si>
  <si>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</si>
  <si>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</si>
  <si>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</si>
  <si>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</si>
  <si>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</si>
  <si>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</si>
  <si>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</si>
  <si>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</si>
  <si>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</si>
  <si>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</si>
  <si>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</si>
  <si>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</si>
  <si>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</si>
  <si>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</si>
  <si>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</si>
  <si>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</si>
  <si>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</si>
  <si>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</si>
  <si>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</si>
  <si>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</si>
  <si>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</si>
  <si>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</si>
  <si>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</si>
  <si>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</si>
  <si>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</si>
  <si>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</si>
  <si>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</si>
  <si>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</si>
  <si>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</si>
  <si>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</si>
  <si>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</si>
  <si>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</si>
  <si>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</si>
  <si>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</si>
  <si>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</si>
  <si>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</si>
  <si>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</si>
  <si>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</si>
  <si>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</si>
  <si>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</si>
  <si>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</si>
  <si>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</si>
  <si>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</si>
  <si>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</si>
  <si>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</si>
  <si>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</si>
  <si>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</si>
  <si>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</si>
  <si>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</si>
  <si>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</si>
  <si>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</si>
  <si>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</si>
  <si>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</si>
  <si>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</si>
  <si>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</si>
  <si>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</si>
  <si>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</si>
  <si>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</si>
  <si>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</si>
  <si>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</si>
  <si>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</si>
  <si>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</si>
  <si>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</si>
  <si>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</si>
  <si>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</si>
  <si>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</si>
  <si>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</si>
  <si>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</si>
  <si>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</si>
  <si>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</si>
  <si>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</si>
  <si>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</si>
  <si>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</si>
  <si>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</si>
  <si>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</si>
  <si>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</si>
  <si>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</si>
  <si>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</si>
  <si>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</si>
  <si>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</si>
  <si>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</si>
  <si>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</si>
  <si>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</si>
  <si>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</si>
  <si>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</si>
  <si>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</si>
  <si>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</si>
  <si>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</si>
  <si>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BARRANQUILLA</t>
  </si>
  <si>
    <t>Prestación de servicios profesionales de abogado para la representación judicial y extrajudicial de los usuarios del servicio de defensoría pública; y la promoción, defensa, ejercicio y divulgación de los derechos humanos.</t>
  </si>
  <si>
    <t>CIRCUITO DISTRITO JUDICIAL DE BARRANQUILLA</t>
  </si>
  <si>
    <t>PAG GRADO 19</t>
  </si>
  <si>
    <t>mrada@defensoria.edu.co</t>
  </si>
  <si>
    <t>Vigente desde:
31/01/2023</t>
  </si>
  <si>
    <t>ANEXO No. 1 del Formulario Código: CO-P02-F68
INFORME DE EJECUCIÓN CONTRACTUAL PARA PAGOS
PRESTACIÓN DE SERVICIOS PROFESIONALES Y DE APOYO A LA GESTIÓN</t>
  </si>
  <si>
    <t>13º. Pago</t>
  </si>
  <si>
    <t>14º. Pago</t>
  </si>
  <si>
    <t>15º. Pago</t>
  </si>
  <si>
    <t>16º. Pago</t>
  </si>
  <si>
    <t>JORGE ELIECER ARAMENDIS DURAN</t>
  </si>
  <si>
    <t>Calle 84 43 39</t>
  </si>
  <si>
    <t>33-46-101058465</t>
  </si>
  <si>
    <t>CD-DP-1758-2024</t>
  </si>
  <si>
    <t>DE BOGOTÁ</t>
  </si>
  <si>
    <t>Desarrollo las actividades teniendo en cuenta los lineamientos y parametros del servicio establecido por la Direccion Nacional de Defensoría Pública.</t>
  </si>
  <si>
    <t>si</t>
  </si>
  <si>
    <t>cumplió</t>
  </si>
  <si>
    <t>Asistio a los turnos, asi como a las audiencias programadas para la prestacion de servicios.</t>
  </si>
  <si>
    <t>Diligencio los formatos diseñados por la Direccion Nacional de Defensoria Publica, suministrando informacion oportuna, veraz y confiable.</t>
  </si>
  <si>
    <t>Presentó el Informe mensual de Ejecución y las Estadísticas Consolidadas al supervisor del contrato, en los formatos establecidos por la Direccion, suministrando informacion oportuna, veraz y confiable</t>
  </si>
  <si>
    <t>Anexó las solicitudes de servicio, Acta de Derechos y obligaciones del usuario, Visitas y/o comunicaciones a los usuarios, Estrategia Juridica y/o Diagnósticos Juridico - Administrativo, según el caso.</t>
  </si>
  <si>
    <t>Comunicó al  usuario del servicio las decisiones y gestion defensorial adelantada, dentro de los términos definidos en la Obligacion Contractual</t>
  </si>
  <si>
    <t>Visitó a los usuarios del Servicio de  Defensoria Publica que se encuentra privado de la Libertad una (1) vez al mes</t>
  </si>
  <si>
    <t>Asistió a las actividades de capacitacion programadas por la Defensoria del Pueblo</t>
  </si>
  <si>
    <t>Asistió a las secciones de la Barra de Defensores, convocadas por el Coordinador Academico de la Regioanl, o quien haga sus veces.</t>
  </si>
  <si>
    <t>N/A</t>
  </si>
  <si>
    <t>Anexó la Declaracion Juramentada, con copia a los aportes de salud, pension  y ARL</t>
  </si>
  <si>
    <t>SI</t>
  </si>
  <si>
    <t>Mantuvó actualizado los sistemas de informacion (vision web) aplicativos y softwares  u otros  similares para el servicio de Defensoria a los cuales tenga acceso en virtud del presente contrato, con informacion fededigna y veraz, para las comunicaciones que haya lugar institucionalmente</t>
  </si>
  <si>
    <t>Actualizo los conocimientos en el area del Derecho afín al Programa al cual fue contratado</t>
  </si>
  <si>
    <t xml:space="preserve">Interpuso en debida forma los recursos y medios de inpugnacion previstos en la leyes procesales, que de acuerdo a su experiencia y conocimiento cosnidere conducentes, eficaces y pertinentes. </t>
  </si>
  <si>
    <t>Informó de manera inmediata sobre el acaecimiento o imposicion de sanciones por las autoridades competentes que impidan la ejecucion del objeto y las obligaciones pactadas en el presente contrato.</t>
  </si>
  <si>
    <t>Atendió oportunamente los requirimentos, instrucciones y recomendaciones que durante el desarrollo del contrato, para una correcta ejecución y cumplimiento de las obligaciones.</t>
  </si>
  <si>
    <t xml:space="preserve">Suministró a los usuarios del Servicio de Defensoría Pública, la asesoriá jurídica especializada dejando constancia de ello. </t>
  </si>
  <si>
    <t>TEDDY ENRIQUE LLANOS SARMIENTO</t>
  </si>
  <si>
    <t>SE RECIBE INFORMES DE CONFORMIDAD A LA CIRCULAR 013 DE 2024 SOBRE CIERRE FINANCIERO</t>
  </si>
  <si>
    <t>tllanos@defensoria.gov.co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</si>
</sst>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7" fillId="3" borderId="3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4" borderId="8" xfId="0" applyFont="1" applyFill="1" applyBorder="1" applyAlignment="1" applyProtection="1">
      <alignment horizontal="center" vertic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quotePrefix="1" applyFont="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71438</xdr:colOff>
      <xdr:row>43</xdr:row>
      <xdr:rowOff>95250</xdr:rowOff>
    </xdr:from>
    <xdr:to>
      <xdr:col>13</xdr:col>
      <xdr:colOff>47625</xdr:colOff>
      <xdr:row>43</xdr:row>
      <xdr:rowOff>762000</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4688" y="17065625"/>
          <a:ext cx="2039937" cy="666750"/>
        </a:xfrm>
        <a:prstGeom prst="rect">
          <a:avLst/>
        </a:prstGeom>
        <a:noFill/>
        <a:ln>
          <a:noFill/>
        </a:ln>
      </xdr:spPr>
    </xdr:pic>
    <xdr:clientData/>
  </xdr:twoCellAnchor>
  <xdr:twoCellAnchor editAs="oneCell">
    <xdr:from>
      <xdr:col>17</xdr:col>
      <xdr:colOff>0</xdr:colOff>
      <xdr:row>43</xdr:row>
      <xdr:rowOff>0</xdr:rowOff>
    </xdr:from>
    <xdr:to>
      <xdr:col>26</xdr:col>
      <xdr:colOff>131361</xdr:colOff>
      <xdr:row>43</xdr:row>
      <xdr:rowOff>896938</xdr:rowOff>
    </xdr:to>
    <xdr:pic>
      <xdr:nvPicPr>
        <xdr:cNvPr id="4" name="image2.jpeg">
          <a:extLst>
            <a:ext uri="{FF2B5EF4-FFF2-40B4-BE49-F238E27FC236}">
              <a16:creationId xmlns:a16="http://schemas.microsoft.com/office/drawing/2014/main" id="{0FB72C53-1859-420B-8420-6D59431DDBBA}"/>
            </a:ext>
          </a:extLst>
        </xdr:cNvPr>
        <xdr:cNvPicPr/>
      </xdr:nvPicPr>
      <xdr:blipFill>
        <a:blip xmlns:r="http://schemas.openxmlformats.org/officeDocument/2006/relationships" r:embed="rId3" cstate="print"/>
        <a:stretch>
          <a:fillRect/>
        </a:stretch>
      </xdr:blipFill>
      <xdr:spPr>
        <a:xfrm>
          <a:off x="3492500" y="16970375"/>
          <a:ext cx="1988736" cy="896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tllanos@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8"/>
  <sheetViews>
    <sheetView showGridLines="0" tabSelected="1" topLeftCell="A2" zoomScale="130" zoomScaleNormal="130" zoomScaleSheetLayoutView="55" workbookViewId="0">
      <selection activeCell="T52" sqref="T52:AF52"/>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hidden="1" thickBot="1" x14ac:dyDescent="0.35">
      <c r="A1" s="26"/>
      <c r="B1" s="146" t="s">
        <v>39</v>
      </c>
      <c r="C1" s="147"/>
      <c r="D1" s="147"/>
      <c r="E1" s="147"/>
      <c r="F1" s="147"/>
      <c r="G1" s="147"/>
      <c r="H1" s="148"/>
      <c r="I1" s="149" t="s">
        <v>95</v>
      </c>
      <c r="J1" s="150"/>
      <c r="K1" s="150"/>
      <c r="L1" s="151">
        <v>1758</v>
      </c>
      <c r="M1" s="151"/>
      <c r="N1" s="152">
        <v>-2024</v>
      </c>
      <c r="O1" s="15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4"/>
      <c r="C3" s="184"/>
      <c r="D3" s="184"/>
      <c r="E3" s="184"/>
      <c r="F3" s="184"/>
      <c r="G3" s="159" t="s">
        <v>0</v>
      </c>
      <c r="H3" s="159"/>
      <c r="I3" s="159"/>
      <c r="J3" s="159"/>
      <c r="K3" s="159"/>
      <c r="L3" s="159"/>
      <c r="M3" s="159"/>
      <c r="N3" s="159"/>
      <c r="O3" s="159"/>
      <c r="P3" s="159"/>
      <c r="Q3" s="159"/>
      <c r="R3" s="159"/>
      <c r="S3" s="159"/>
      <c r="T3" s="159"/>
      <c r="U3" s="159"/>
      <c r="V3" s="159"/>
      <c r="W3" s="159"/>
      <c r="X3" s="159"/>
      <c r="Y3" s="159"/>
      <c r="Z3" s="159"/>
      <c r="AA3" s="157" t="s">
        <v>157</v>
      </c>
      <c r="AB3" s="157"/>
      <c r="AC3" s="157"/>
      <c r="AD3" s="157"/>
      <c r="AE3" s="157"/>
      <c r="AF3" s="157"/>
    </row>
    <row r="4" spans="1:33" ht="11.25" customHeight="1" x14ac:dyDescent="0.3">
      <c r="B4" s="184"/>
      <c r="C4" s="184"/>
      <c r="D4" s="184"/>
      <c r="E4" s="184"/>
      <c r="F4" s="184"/>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3">
      <c r="B5" s="184"/>
      <c r="C5" s="184"/>
      <c r="D5" s="184"/>
      <c r="E5" s="184"/>
      <c r="F5" s="184"/>
      <c r="G5" s="159"/>
      <c r="H5" s="159"/>
      <c r="I5" s="159"/>
      <c r="J5" s="159"/>
      <c r="K5" s="159"/>
      <c r="L5" s="159"/>
      <c r="M5" s="159"/>
      <c r="N5" s="159"/>
      <c r="O5" s="159"/>
      <c r="P5" s="159"/>
      <c r="Q5" s="159"/>
      <c r="R5" s="159"/>
      <c r="S5" s="159"/>
      <c r="T5" s="159"/>
      <c r="U5" s="159"/>
      <c r="V5" s="159"/>
      <c r="W5" s="159"/>
      <c r="X5" s="159"/>
      <c r="Y5" s="159"/>
      <c r="Z5" s="159"/>
      <c r="AA5" s="158" t="s">
        <v>216</v>
      </c>
      <c r="AB5" s="158"/>
      <c r="AC5" s="158"/>
      <c r="AD5" s="158"/>
      <c r="AE5" s="158"/>
      <c r="AF5" s="158"/>
    </row>
    <row r="6" spans="1:33" ht="11.25" customHeight="1" x14ac:dyDescent="0.3">
      <c r="B6" s="184"/>
      <c r="C6" s="184"/>
      <c r="D6" s="184"/>
      <c r="E6" s="184"/>
      <c r="F6" s="184"/>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3">
      <c r="B7" s="184"/>
      <c r="C7" s="184"/>
      <c r="D7" s="184"/>
      <c r="E7" s="184"/>
      <c r="F7" s="184"/>
      <c r="G7" s="160" t="s">
        <v>170</v>
      </c>
      <c r="H7" s="160"/>
      <c r="I7" s="160"/>
      <c r="J7" s="160"/>
      <c r="K7" s="160"/>
      <c r="L7" s="160"/>
      <c r="M7" s="160"/>
      <c r="N7" s="160"/>
      <c r="O7" s="160"/>
      <c r="P7" s="160"/>
      <c r="Q7" s="160"/>
      <c r="R7" s="160"/>
      <c r="S7" s="160"/>
      <c r="T7" s="160"/>
      <c r="U7" s="160"/>
      <c r="V7" s="160"/>
      <c r="W7" s="160"/>
      <c r="X7" s="160"/>
      <c r="Y7" s="160"/>
      <c r="Z7" s="160"/>
      <c r="AA7" s="157" t="s">
        <v>222</v>
      </c>
      <c r="AB7" s="157"/>
      <c r="AC7" s="157"/>
      <c r="AD7" s="157"/>
      <c r="AE7" s="157"/>
      <c r="AF7" s="157"/>
    </row>
    <row r="8" spans="1:33" ht="15" customHeight="1" x14ac:dyDescent="0.3">
      <c r="B8" s="184"/>
      <c r="C8" s="184"/>
      <c r="D8" s="184"/>
      <c r="E8" s="184"/>
      <c r="F8" s="184"/>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75" t="s">
        <v>5</v>
      </c>
      <c r="C11" s="75"/>
      <c r="D11" s="75"/>
      <c r="E11" s="75"/>
      <c r="F11" s="75"/>
      <c r="G11" s="75"/>
      <c r="H11" s="76" t="s">
        <v>1</v>
      </c>
      <c r="I11" s="76"/>
      <c r="J11" s="76"/>
      <c r="K11" s="76"/>
      <c r="L11" s="30"/>
      <c r="M11" s="75" t="s">
        <v>6</v>
      </c>
      <c r="N11" s="75"/>
      <c r="O11" s="75"/>
      <c r="P11" s="75"/>
      <c r="Q11" s="75"/>
      <c r="R11" s="75"/>
      <c r="S11" s="75"/>
      <c r="T11" s="75"/>
      <c r="U11" s="75"/>
      <c r="V11" s="75"/>
      <c r="W11" s="75"/>
      <c r="X11" s="76">
        <v>6</v>
      </c>
      <c r="Y11" s="76"/>
      <c r="Z11" s="76" t="s">
        <v>21</v>
      </c>
      <c r="AA11" s="76"/>
      <c r="AB11" s="76"/>
      <c r="AC11" s="76"/>
      <c r="AD11" s="76">
        <v>2024</v>
      </c>
      <c r="AE11" s="76"/>
      <c r="AF11" s="76"/>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4" t="s">
        <v>165</v>
      </c>
      <c r="C13" s="164"/>
      <c r="D13" s="164"/>
      <c r="E13" s="164"/>
      <c r="F13" s="164"/>
      <c r="G13" s="164"/>
      <c r="H13" s="164"/>
      <c r="I13" s="164"/>
      <c r="J13" s="164"/>
      <c r="K13" s="164"/>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4"/>
      <c r="C14" s="164"/>
      <c r="D14" s="164"/>
      <c r="E14" s="164"/>
      <c r="F14" s="164"/>
      <c r="G14" s="164"/>
      <c r="H14" s="164"/>
      <c r="I14" s="164"/>
      <c r="J14" s="164"/>
      <c r="K14" s="164"/>
      <c r="L14" s="165" t="s">
        <v>23</v>
      </c>
      <c r="M14" s="166"/>
      <c r="N14" s="76">
        <v>1</v>
      </c>
      <c r="O14" s="76"/>
      <c r="P14" s="76" t="s">
        <v>21</v>
      </c>
      <c r="Q14" s="76"/>
      <c r="R14" s="76"/>
      <c r="S14" s="76"/>
      <c r="T14" s="76">
        <v>2024</v>
      </c>
      <c r="U14" s="76"/>
      <c r="V14" s="76"/>
      <c r="W14" s="27" t="s">
        <v>24</v>
      </c>
      <c r="X14" s="76">
        <v>31</v>
      </c>
      <c r="Y14" s="76"/>
      <c r="Z14" s="76" t="s">
        <v>21</v>
      </c>
      <c r="AA14" s="76"/>
      <c r="AB14" s="76"/>
      <c r="AC14" s="76"/>
      <c r="AD14" s="76">
        <v>2024</v>
      </c>
      <c r="AE14" s="76"/>
      <c r="AF14" s="76"/>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1" t="s">
        <v>94</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6" t="s">
        <v>39</v>
      </c>
      <c r="C18" s="176"/>
      <c r="D18" s="176"/>
      <c r="E18" s="176"/>
      <c r="F18" s="176"/>
      <c r="G18" s="176"/>
      <c r="H18" s="176"/>
      <c r="I18" s="30"/>
      <c r="J18" s="30"/>
      <c r="K18" s="154" t="str">
        <f>CONCATENATE(I1,L1,N1)</f>
        <v>CD-DP-1758-2024</v>
      </c>
      <c r="L18" s="155"/>
      <c r="M18" s="155"/>
      <c r="N18" s="155"/>
      <c r="O18" s="155"/>
      <c r="P18" s="155"/>
      <c r="Q18" s="155"/>
      <c r="R18" s="155"/>
      <c r="S18" s="155"/>
      <c r="T18" s="155"/>
      <c r="U18" s="155"/>
      <c r="V18" s="155"/>
      <c r="W18" s="15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7" t="s">
        <v>162</v>
      </c>
      <c r="C20" s="178"/>
      <c r="D20" s="178"/>
      <c r="E20" s="178"/>
      <c r="F20" s="178"/>
      <c r="G20" s="178"/>
      <c r="H20" s="178"/>
      <c r="I20" s="178"/>
      <c r="J20" s="178"/>
      <c r="K20" s="179"/>
      <c r="L20" s="180" t="s">
        <v>228</v>
      </c>
      <c r="M20" s="181"/>
      <c r="N20" s="181"/>
      <c r="O20" s="181"/>
      <c r="P20" s="181"/>
      <c r="Q20" s="181"/>
      <c r="R20" s="181"/>
      <c r="S20" s="181"/>
      <c r="T20" s="181"/>
      <c r="U20" s="181"/>
      <c r="V20" s="181"/>
      <c r="W20" s="182"/>
      <c r="X20" s="55" t="s">
        <v>27</v>
      </c>
      <c r="Y20" s="56"/>
      <c r="Z20" s="56"/>
      <c r="AA20" s="57"/>
      <c r="AB20" s="185">
        <v>5176681</v>
      </c>
      <c r="AC20" s="186"/>
      <c r="AD20" s="186"/>
      <c r="AE20" s="186"/>
      <c r="AF20" s="187"/>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74" t="s">
        <v>104</v>
      </c>
      <c r="C22" s="74"/>
      <c r="D22" s="74"/>
      <c r="E22" s="76" t="s">
        <v>229</v>
      </c>
      <c r="F22" s="76"/>
      <c r="G22" s="76"/>
      <c r="H22" s="76"/>
      <c r="I22" s="76"/>
      <c r="J22" s="76"/>
      <c r="K22" s="76"/>
      <c r="L22" s="76"/>
      <c r="M22" s="76"/>
      <c r="N22" s="76"/>
      <c r="O22" s="76"/>
      <c r="P22" s="76"/>
      <c r="Q22" s="76"/>
      <c r="R22" s="76"/>
      <c r="S22" s="76"/>
      <c r="T22" s="76"/>
      <c r="U22" s="76"/>
      <c r="V22" s="76"/>
      <c r="W22" s="76"/>
      <c r="X22" s="74" t="s">
        <v>105</v>
      </c>
      <c r="Y22" s="74"/>
      <c r="Z22" s="74"/>
      <c r="AA22" s="76" t="s">
        <v>217</v>
      </c>
      <c r="AB22" s="76"/>
      <c r="AC22" s="76"/>
      <c r="AD22" s="76"/>
      <c r="AE22" s="76"/>
      <c r="AF22" s="76"/>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74" t="s">
        <v>106</v>
      </c>
      <c r="C24" s="74"/>
      <c r="D24" s="74"/>
      <c r="E24" s="193">
        <v>3007247302</v>
      </c>
      <c r="F24" s="193"/>
      <c r="G24" s="193"/>
      <c r="H24" s="193"/>
      <c r="I24" s="193"/>
      <c r="J24" s="193"/>
      <c r="K24" s="193"/>
      <c r="L24" s="74" t="s">
        <v>107</v>
      </c>
      <c r="M24" s="74"/>
      <c r="N24" s="74"/>
      <c r="O24" s="74"/>
      <c r="P24" s="74"/>
      <c r="Q24" s="74"/>
      <c r="R24" s="74"/>
      <c r="S24" s="74"/>
      <c r="T24" s="74"/>
      <c r="U24" s="74"/>
      <c r="V24" s="74"/>
      <c r="W24" s="74"/>
      <c r="X24" s="191" t="s">
        <v>221</v>
      </c>
      <c r="Y24" s="192"/>
      <c r="Z24" s="192"/>
      <c r="AA24" s="192"/>
      <c r="AB24" s="192"/>
      <c r="AC24" s="192"/>
      <c r="AD24" s="192"/>
      <c r="AE24" s="192"/>
      <c r="AF24" s="192"/>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74" t="s">
        <v>132</v>
      </c>
      <c r="C26" s="74"/>
      <c r="D26" s="74"/>
      <c r="E26" s="74"/>
      <c r="F26" s="74"/>
      <c r="G26" s="76" t="s">
        <v>133</v>
      </c>
      <c r="H26" s="76"/>
      <c r="I26" s="76"/>
      <c r="J26" s="76"/>
      <c r="K26" s="33" t="s">
        <v>89</v>
      </c>
      <c r="L26" s="183">
        <v>96352901</v>
      </c>
      <c r="M26" s="183"/>
      <c r="N26" s="183"/>
      <c r="O26" s="183"/>
      <c r="P26" s="183"/>
      <c r="Q26" s="183"/>
      <c r="R26" s="183"/>
      <c r="S26" s="183"/>
      <c r="T26" s="74" t="s">
        <v>135</v>
      </c>
      <c r="U26" s="74"/>
      <c r="V26" s="76" t="s">
        <v>232</v>
      </c>
      <c r="W26" s="76"/>
      <c r="X26" s="76"/>
      <c r="Y26" s="76"/>
      <c r="Z26" s="76"/>
      <c r="AA26" s="76"/>
      <c r="AB26" s="76"/>
      <c r="AC26" s="76"/>
      <c r="AD26" s="76"/>
      <c r="AE26" s="76"/>
      <c r="AF26" s="76"/>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74" t="s">
        <v>28</v>
      </c>
      <c r="C28" s="74"/>
      <c r="D28" s="74"/>
      <c r="E28" s="74"/>
      <c r="F28" s="74"/>
      <c r="G28" s="74"/>
      <c r="H28" s="76" t="s">
        <v>29</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74" t="s">
        <v>33</v>
      </c>
      <c r="C31" s="74"/>
      <c r="D31" s="74"/>
      <c r="E31" s="74"/>
      <c r="F31" s="74"/>
      <c r="G31" s="104" t="s">
        <v>146</v>
      </c>
      <c r="H31" s="105"/>
      <c r="I31" s="106"/>
      <c r="J31" s="104" t="s">
        <v>144</v>
      </c>
      <c r="K31" s="105"/>
      <c r="L31" s="106"/>
      <c r="M31" s="74" t="s">
        <v>96</v>
      </c>
      <c r="N31" s="74"/>
      <c r="O31" s="74"/>
      <c r="P31" s="74"/>
      <c r="Q31" s="74"/>
      <c r="R31" s="74"/>
      <c r="S31" s="74"/>
      <c r="T31" s="74"/>
      <c r="U31" s="74"/>
      <c r="V31" s="74"/>
      <c r="W31" s="74"/>
      <c r="X31" s="76">
        <v>17</v>
      </c>
      <c r="Y31" s="76"/>
      <c r="Z31" s="76" t="s">
        <v>16</v>
      </c>
      <c r="AA31" s="76"/>
      <c r="AB31" s="76"/>
      <c r="AC31" s="76"/>
      <c r="AD31" s="76">
        <v>2024</v>
      </c>
      <c r="AE31" s="76"/>
      <c r="AF31" s="76"/>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43" t="s">
        <v>186</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4"/>
    </row>
    <row r="34" spans="1:33" x14ac:dyDescent="0.3">
      <c r="A34" s="26"/>
      <c r="B34" s="188" t="s">
        <v>218</v>
      </c>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4"/>
    </row>
    <row r="35" spans="1:33" x14ac:dyDescent="0.3">
      <c r="A35" s="26"/>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4"/>
    </row>
    <row r="36" spans="1:33" x14ac:dyDescent="0.3">
      <c r="A36" s="26"/>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4"/>
    </row>
    <row r="37" spans="1:33" x14ac:dyDescent="0.3">
      <c r="A37" s="26"/>
      <c r="B37" s="188"/>
      <c r="C37" s="189"/>
      <c r="D37" s="189"/>
      <c r="E37" s="189"/>
      <c r="F37" s="189"/>
      <c r="G37" s="189"/>
      <c r="H37" s="189"/>
      <c r="I37" s="189"/>
      <c r="J37" s="189"/>
      <c r="K37" s="189"/>
      <c r="L37" s="189"/>
      <c r="M37" s="189"/>
      <c r="N37" s="189"/>
      <c r="O37" s="189"/>
      <c r="P37" s="189"/>
      <c r="Q37" s="189"/>
      <c r="R37" s="189"/>
      <c r="S37" s="189"/>
      <c r="T37" s="189"/>
      <c r="U37" s="189"/>
      <c r="V37" s="189"/>
      <c r="W37" s="189"/>
      <c r="X37" s="189"/>
      <c r="Y37" s="189"/>
      <c r="Z37" s="189"/>
      <c r="AA37" s="189"/>
      <c r="AB37" s="189"/>
      <c r="AC37" s="189"/>
      <c r="AD37" s="189"/>
      <c r="AE37" s="189"/>
      <c r="AF37" s="190"/>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8"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55" t="s">
        <v>97</v>
      </c>
      <c r="C40" s="56"/>
      <c r="D40" s="56"/>
      <c r="E40" s="56"/>
      <c r="F40" s="56"/>
      <c r="G40" s="57"/>
      <c r="H40" s="76">
        <v>6</v>
      </c>
      <c r="I40" s="76"/>
      <c r="J40" s="76"/>
      <c r="K40" s="168"/>
      <c r="L40" s="76"/>
      <c r="M40" s="76"/>
      <c r="N40" s="76"/>
      <c r="O40" s="30"/>
      <c r="P40" s="30"/>
      <c r="Q40" s="74" t="s">
        <v>34</v>
      </c>
      <c r="R40" s="74"/>
      <c r="S40" s="74"/>
      <c r="T40" s="74"/>
      <c r="U40" s="74"/>
      <c r="V40" s="74"/>
      <c r="W40" s="74"/>
      <c r="X40" s="76">
        <v>31</v>
      </c>
      <c r="Y40" s="76"/>
      <c r="Z40" s="76" t="s">
        <v>21</v>
      </c>
      <c r="AA40" s="76"/>
      <c r="AB40" s="76"/>
      <c r="AC40" s="76"/>
      <c r="AD40" s="76">
        <v>2024</v>
      </c>
      <c r="AE40" s="76"/>
      <c r="AF40" s="76"/>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74" t="s">
        <v>35</v>
      </c>
      <c r="C42" s="74"/>
      <c r="D42" s="74"/>
      <c r="E42" s="74"/>
      <c r="F42" s="74"/>
      <c r="G42" s="74"/>
      <c r="H42" s="74"/>
      <c r="I42" s="74"/>
      <c r="J42" s="175">
        <v>32838000</v>
      </c>
      <c r="K42" s="175"/>
      <c r="L42" s="175"/>
      <c r="M42" s="175"/>
      <c r="N42" s="175"/>
      <c r="O42" s="175"/>
      <c r="P42" s="175"/>
      <c r="Q42" s="55" t="s">
        <v>40</v>
      </c>
      <c r="R42" s="56"/>
      <c r="S42" s="56"/>
      <c r="T42" s="56"/>
      <c r="U42" s="56"/>
      <c r="V42" s="56"/>
      <c r="W42" s="56"/>
      <c r="X42" s="56"/>
      <c r="Y42" s="57"/>
      <c r="Z42" s="169">
        <v>5473000</v>
      </c>
      <c r="AA42" s="170"/>
      <c r="AB42" s="170"/>
      <c r="AC42" s="170"/>
      <c r="AD42" s="170"/>
      <c r="AE42" s="170"/>
      <c r="AF42" s="171"/>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74" t="s">
        <v>101</v>
      </c>
      <c r="C44" s="74"/>
      <c r="D44" s="74"/>
      <c r="E44" s="74"/>
      <c r="F44" s="74"/>
      <c r="G44" s="74"/>
      <c r="H44" s="74"/>
      <c r="I44" s="74"/>
      <c r="J44" s="172" t="s">
        <v>219</v>
      </c>
      <c r="K44" s="173"/>
      <c r="L44" s="173"/>
      <c r="M44" s="173"/>
      <c r="N44" s="173"/>
      <c r="O44" s="173"/>
      <c r="P44" s="173"/>
      <c r="Q44" s="173"/>
      <c r="R44" s="173"/>
      <c r="S44" s="173"/>
      <c r="T44" s="173"/>
      <c r="U44" s="173"/>
      <c r="V44" s="173"/>
      <c r="W44" s="173"/>
      <c r="X44" s="173"/>
      <c r="Y44" s="173"/>
      <c r="Z44" s="173"/>
      <c r="AA44" s="173"/>
      <c r="AB44" s="173"/>
      <c r="AC44" s="173"/>
      <c r="AD44" s="173"/>
      <c r="AE44" s="173"/>
      <c r="AF44" s="174"/>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6" t="s">
        <v>41</v>
      </c>
      <c r="C46" s="176"/>
      <c r="D46" s="176"/>
      <c r="E46" s="176"/>
      <c r="F46" s="176"/>
      <c r="G46" s="176"/>
      <c r="H46" s="176"/>
      <c r="I46" s="176"/>
      <c r="J46" s="176"/>
      <c r="K46" s="176"/>
      <c r="L46" s="176"/>
      <c r="M46" s="176"/>
      <c r="N46" s="176"/>
      <c r="O46" s="176"/>
      <c r="P46" s="76">
        <v>26424</v>
      </c>
      <c r="Q46" s="76"/>
      <c r="R46" s="76"/>
      <c r="S46" s="76"/>
      <c r="T46" s="74" t="s">
        <v>42</v>
      </c>
      <c r="U46" s="74"/>
      <c r="V46" s="74"/>
      <c r="W46" s="74"/>
      <c r="X46" s="74"/>
      <c r="Y46" s="74"/>
      <c r="Z46" s="74"/>
      <c r="AA46" s="74"/>
      <c r="AB46" s="74"/>
      <c r="AC46" s="76">
        <v>308824</v>
      </c>
      <c r="AD46" s="76"/>
      <c r="AE46" s="76"/>
      <c r="AF46" s="76"/>
      <c r="AG46" s="4"/>
    </row>
    <row r="47" spans="1:33" ht="3.6" customHeight="1" x14ac:dyDescent="0.3">
      <c r="A47" s="26"/>
      <c r="B47" s="195"/>
      <c r="C47" s="195"/>
      <c r="D47" s="195"/>
      <c r="E47" s="195"/>
      <c r="F47" s="195"/>
      <c r="G47" s="195"/>
      <c r="H47" s="195"/>
      <c r="I47" s="195"/>
      <c r="J47" s="195"/>
      <c r="K47" s="195"/>
      <c r="L47" s="195"/>
      <c r="M47" s="195"/>
      <c r="N47" s="195"/>
      <c r="O47" s="195"/>
      <c r="P47" s="195"/>
      <c r="Q47" s="195"/>
      <c r="R47" s="195"/>
      <c r="S47" s="195"/>
      <c r="T47" s="195"/>
      <c r="U47" s="195"/>
      <c r="V47" s="195"/>
      <c r="W47" s="195"/>
      <c r="X47" s="195"/>
      <c r="Y47" s="195"/>
      <c r="Z47" s="195"/>
      <c r="AA47" s="195"/>
      <c r="AB47" s="195"/>
      <c r="AC47" s="195"/>
      <c r="AD47" s="195"/>
      <c r="AE47" s="195"/>
      <c r="AF47" s="195"/>
      <c r="AG47" s="4"/>
    </row>
    <row r="48" spans="1:33" ht="27" customHeight="1" x14ac:dyDescent="0.3">
      <c r="A48" s="26"/>
      <c r="B48" s="74" t="s">
        <v>44</v>
      </c>
      <c r="C48" s="74"/>
      <c r="D48" s="74"/>
      <c r="E48" s="74"/>
      <c r="F48" s="74"/>
      <c r="G48" s="74"/>
      <c r="H48" s="74"/>
      <c r="I48" s="76" t="s">
        <v>45</v>
      </c>
      <c r="J48" s="76"/>
      <c r="K48" s="76"/>
      <c r="L48" s="76"/>
      <c r="M48" s="76"/>
      <c r="N48" s="196" t="s">
        <v>46</v>
      </c>
      <c r="O48" s="196"/>
      <c r="P48" s="196"/>
      <c r="Q48" s="196"/>
      <c r="R48" s="196"/>
      <c r="S48" s="196"/>
      <c r="T48" s="196"/>
      <c r="U48" s="76" t="s">
        <v>220</v>
      </c>
      <c r="V48" s="76"/>
      <c r="W48" s="76"/>
      <c r="X48" s="76"/>
      <c r="Y48" s="76"/>
      <c r="Z48" s="76"/>
      <c r="AA48" s="76"/>
      <c r="AB48" s="76"/>
      <c r="AC48" s="76"/>
      <c r="AD48" s="76"/>
      <c r="AE48" s="76"/>
      <c r="AF48" s="76"/>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6" t="s">
        <v>43</v>
      </c>
      <c r="C50" s="196"/>
      <c r="D50" s="196"/>
      <c r="E50" s="196"/>
      <c r="F50" s="196"/>
      <c r="G50" s="196"/>
      <c r="H50" s="196"/>
      <c r="I50" s="196"/>
      <c r="J50" s="76" t="s">
        <v>253</v>
      </c>
      <c r="K50" s="76"/>
      <c r="L50" s="76"/>
      <c r="M50" s="76"/>
      <c r="N50" s="76"/>
      <c r="O50" s="76"/>
      <c r="P50" s="76"/>
      <c r="Q50" s="76"/>
      <c r="R50" s="76"/>
      <c r="S50" s="76"/>
      <c r="T50" s="76"/>
      <c r="U50" s="76"/>
      <c r="V50" s="76"/>
      <c r="W50" s="74" t="s">
        <v>27</v>
      </c>
      <c r="X50" s="74"/>
      <c r="Y50" s="74"/>
      <c r="Z50" s="74"/>
      <c r="AA50" s="200">
        <v>72314304</v>
      </c>
      <c r="AB50" s="200"/>
      <c r="AC50" s="200"/>
      <c r="AD50" s="200"/>
      <c r="AE50" s="200"/>
      <c r="AF50" s="200"/>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7" t="s">
        <v>138</v>
      </c>
      <c r="C52" s="178"/>
      <c r="D52" s="178"/>
      <c r="E52" s="178"/>
      <c r="F52" s="178"/>
      <c r="G52" s="178"/>
      <c r="H52" s="178"/>
      <c r="I52" s="178"/>
      <c r="J52" s="178"/>
      <c r="K52" s="178"/>
      <c r="L52" s="178"/>
      <c r="M52" s="178"/>
      <c r="N52" s="178"/>
      <c r="O52" s="178"/>
      <c r="P52" s="178"/>
      <c r="Q52" s="178"/>
      <c r="R52" s="178"/>
      <c r="S52" s="179"/>
      <c r="T52" s="197" t="s">
        <v>255</v>
      </c>
      <c r="U52" s="198"/>
      <c r="V52" s="198"/>
      <c r="W52" s="198"/>
      <c r="X52" s="198"/>
      <c r="Y52" s="198"/>
      <c r="Z52" s="198"/>
      <c r="AA52" s="198"/>
      <c r="AB52" s="198"/>
      <c r="AC52" s="198"/>
      <c r="AD52" s="198"/>
      <c r="AE52" s="198"/>
      <c r="AF52" s="199"/>
      <c r="AG52" s="4"/>
    </row>
    <row r="53" spans="1:48" ht="3.6" customHeight="1" x14ac:dyDescent="0.3">
      <c r="A53" s="26"/>
      <c r="B53" s="195"/>
      <c r="C53" s="195"/>
      <c r="D53" s="195"/>
      <c r="E53" s="195"/>
      <c r="F53" s="195"/>
      <c r="G53" s="195"/>
      <c r="H53" s="195"/>
      <c r="I53" s="195"/>
      <c r="J53" s="195"/>
      <c r="K53" s="195"/>
      <c r="L53" s="195"/>
      <c r="M53" s="195"/>
      <c r="N53" s="195"/>
      <c r="O53" s="195"/>
      <c r="P53" s="195"/>
      <c r="Q53" s="195"/>
      <c r="R53" s="195"/>
      <c r="S53" s="195"/>
      <c r="T53" s="195"/>
      <c r="U53" s="195"/>
      <c r="V53" s="195"/>
      <c r="W53" s="195"/>
      <c r="X53" s="195"/>
      <c r="Y53" s="195"/>
      <c r="Z53" s="195"/>
      <c r="AA53" s="195"/>
      <c r="AB53" s="195"/>
      <c r="AC53" s="195"/>
      <c r="AD53" s="195"/>
      <c r="AE53" s="195"/>
      <c r="AF53" s="195"/>
      <c r="AG53" s="4"/>
    </row>
    <row r="54" spans="1:48" ht="15" customHeight="1" x14ac:dyDescent="0.3">
      <c r="A54" s="26"/>
      <c r="B54" s="201" t="s">
        <v>63</v>
      </c>
      <c r="C54" s="202"/>
      <c r="D54" s="203"/>
      <c r="E54" s="104" t="s">
        <v>145</v>
      </c>
      <c r="F54" s="105"/>
      <c r="G54" s="106"/>
      <c r="H54" s="207" t="s">
        <v>100</v>
      </c>
      <c r="I54" s="207"/>
      <c r="J54" s="207"/>
      <c r="K54" s="207"/>
      <c r="L54" s="54" t="s">
        <v>7</v>
      </c>
      <c r="M54" s="54"/>
      <c r="N54" s="54" t="s">
        <v>8</v>
      </c>
      <c r="O54" s="54"/>
      <c r="P54" s="54"/>
      <c r="Q54" s="54"/>
      <c r="R54" s="54" t="s">
        <v>22</v>
      </c>
      <c r="S54" s="54"/>
      <c r="T54" s="54"/>
      <c r="U54" s="194" t="s">
        <v>136</v>
      </c>
      <c r="V54" s="194"/>
      <c r="W54" s="194"/>
      <c r="X54" s="54" t="s">
        <v>7</v>
      </c>
      <c r="Y54" s="54"/>
      <c r="Z54" s="54" t="s">
        <v>8</v>
      </c>
      <c r="AA54" s="54"/>
      <c r="AB54" s="54"/>
      <c r="AC54" s="54"/>
      <c r="AD54" s="54" t="s">
        <v>22</v>
      </c>
      <c r="AE54" s="54"/>
      <c r="AF54" s="54"/>
      <c r="AG54" s="4"/>
    </row>
    <row r="55" spans="1:48" x14ac:dyDescent="0.3">
      <c r="A55" s="26"/>
      <c r="B55" s="204"/>
      <c r="C55" s="205"/>
      <c r="D55" s="206"/>
      <c r="E55" s="104" t="s">
        <v>144</v>
      </c>
      <c r="F55" s="105"/>
      <c r="G55" s="106"/>
      <c r="H55" s="207"/>
      <c r="I55" s="207"/>
      <c r="J55" s="207"/>
      <c r="K55" s="207"/>
      <c r="L55" s="76">
        <v>11</v>
      </c>
      <c r="M55" s="76"/>
      <c r="N55" s="76" t="s">
        <v>16</v>
      </c>
      <c r="O55" s="76"/>
      <c r="P55" s="76"/>
      <c r="Q55" s="76"/>
      <c r="R55" s="76">
        <v>2024</v>
      </c>
      <c r="S55" s="76"/>
      <c r="T55" s="76"/>
      <c r="U55" s="194"/>
      <c r="V55" s="194"/>
      <c r="W55" s="194"/>
      <c r="X55" s="76">
        <v>17</v>
      </c>
      <c r="Y55" s="76"/>
      <c r="Z55" s="76" t="s">
        <v>16</v>
      </c>
      <c r="AA55" s="76"/>
      <c r="AB55" s="76"/>
      <c r="AC55" s="76"/>
      <c r="AD55" s="76">
        <v>2024</v>
      </c>
      <c r="AE55" s="76"/>
      <c r="AF55" s="76"/>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74" t="s">
        <v>68</v>
      </c>
      <c r="C57" s="74"/>
      <c r="D57" s="74"/>
      <c r="E57" s="74"/>
      <c r="F57" s="74"/>
      <c r="G57" s="74"/>
      <c r="H57" s="74"/>
      <c r="I57" s="74"/>
      <c r="J57" s="76" t="s">
        <v>58</v>
      </c>
      <c r="K57" s="76"/>
      <c r="L57" s="76"/>
      <c r="M57" s="76"/>
      <c r="N57" s="76"/>
      <c r="O57" s="76"/>
      <c r="P57" s="76"/>
      <c r="Q57" s="76"/>
      <c r="R57" s="76"/>
      <c r="S57" s="76"/>
      <c r="T57" s="76"/>
      <c r="U57" s="76"/>
      <c r="V57" s="76"/>
      <c r="W57" s="76"/>
      <c r="X57" s="76"/>
      <c r="Y57" s="76"/>
      <c r="Z57" s="74" t="s">
        <v>69</v>
      </c>
      <c r="AA57" s="74"/>
      <c r="AB57" s="74"/>
      <c r="AC57" s="74"/>
      <c r="AD57" s="74"/>
      <c r="AE57" s="74"/>
      <c r="AF57" s="74"/>
      <c r="AG57" s="4"/>
    </row>
    <row r="58" spans="1:48" ht="15" customHeight="1" x14ac:dyDescent="0.3">
      <c r="A58" s="26"/>
      <c r="B58" s="74"/>
      <c r="C58" s="74"/>
      <c r="D58" s="74"/>
      <c r="E58" s="74"/>
      <c r="F58" s="74"/>
      <c r="G58" s="74"/>
      <c r="H58" s="74"/>
      <c r="I58" s="74"/>
      <c r="J58" s="76"/>
      <c r="K58" s="76"/>
      <c r="L58" s="76"/>
      <c r="M58" s="76"/>
      <c r="N58" s="76"/>
      <c r="O58" s="76"/>
      <c r="P58" s="76"/>
      <c r="Q58" s="76"/>
      <c r="R58" s="76"/>
      <c r="S58" s="76"/>
      <c r="T58" s="76"/>
      <c r="U58" s="76"/>
      <c r="V58" s="76"/>
      <c r="W58" s="76"/>
      <c r="X58" s="76"/>
      <c r="Y58" s="76"/>
      <c r="Z58" s="76" t="s">
        <v>230</v>
      </c>
      <c r="AA58" s="76"/>
      <c r="AB58" s="76"/>
      <c r="AC58" s="76"/>
      <c r="AD58" s="76"/>
      <c r="AE58" s="76"/>
      <c r="AF58" s="76"/>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74" t="s">
        <v>70</v>
      </c>
      <c r="C60" s="74"/>
      <c r="D60" s="74"/>
      <c r="E60" s="74"/>
      <c r="F60" s="74" t="s">
        <v>73</v>
      </c>
      <c r="G60" s="74"/>
      <c r="H60" s="74"/>
      <c r="I60" s="74"/>
      <c r="J60" s="74"/>
      <c r="K60" s="74"/>
      <c r="L60" s="74"/>
      <c r="M60" s="74"/>
      <c r="N60" s="74"/>
      <c r="O60" s="74"/>
      <c r="P60" s="74"/>
      <c r="Q60" s="74"/>
      <c r="R60" s="74"/>
      <c r="S60" s="74"/>
      <c r="T60" s="74"/>
      <c r="U60" s="74"/>
      <c r="V60" s="74"/>
      <c r="W60" s="74"/>
      <c r="X60" s="74"/>
      <c r="Y60" s="74"/>
      <c r="Z60" s="74"/>
      <c r="AA60" s="74"/>
      <c r="AB60" s="74" t="s">
        <v>139</v>
      </c>
      <c r="AC60" s="74"/>
      <c r="AD60" s="74"/>
      <c r="AE60" s="74"/>
      <c r="AF60" s="74"/>
      <c r="AG60" s="4"/>
    </row>
    <row r="61" spans="1:48" ht="9" customHeight="1" x14ac:dyDescent="0.3">
      <c r="A61" s="26"/>
      <c r="B61" s="80"/>
      <c r="C61" s="80"/>
      <c r="D61" s="80"/>
      <c r="E61" s="80"/>
      <c r="F61" s="81" t="s">
        <v>72</v>
      </c>
      <c r="G61" s="81"/>
      <c r="H61" s="54" t="s">
        <v>7</v>
      </c>
      <c r="I61" s="54"/>
      <c r="J61" s="54" t="s">
        <v>8</v>
      </c>
      <c r="K61" s="54"/>
      <c r="L61" s="54"/>
      <c r="M61" s="54"/>
      <c r="N61" s="54" t="s">
        <v>22</v>
      </c>
      <c r="O61" s="54"/>
      <c r="P61" s="54"/>
      <c r="Q61" s="81" t="s">
        <v>71</v>
      </c>
      <c r="R61" s="81"/>
      <c r="S61" s="54" t="s">
        <v>7</v>
      </c>
      <c r="T61" s="54"/>
      <c r="U61" s="54" t="s">
        <v>8</v>
      </c>
      <c r="V61" s="54"/>
      <c r="W61" s="54"/>
      <c r="X61" s="54"/>
      <c r="Y61" s="54" t="s">
        <v>22</v>
      </c>
      <c r="Z61" s="54"/>
      <c r="AA61" s="54"/>
      <c r="AB61" s="167">
        <f>+J42*10%</f>
        <v>3283800</v>
      </c>
      <c r="AC61" s="167"/>
      <c r="AD61" s="167"/>
      <c r="AE61" s="167"/>
      <c r="AF61" s="167"/>
      <c r="AG61" s="4"/>
    </row>
    <row r="62" spans="1:48" ht="24.75" customHeight="1" x14ac:dyDescent="0.3">
      <c r="A62" s="26"/>
      <c r="B62" s="80"/>
      <c r="C62" s="80"/>
      <c r="D62" s="80"/>
      <c r="E62" s="80"/>
      <c r="F62" s="81"/>
      <c r="G62" s="81"/>
      <c r="H62" s="76">
        <v>11</v>
      </c>
      <c r="I62" s="76"/>
      <c r="J62" s="76" t="s">
        <v>16</v>
      </c>
      <c r="K62" s="76"/>
      <c r="L62" s="76"/>
      <c r="M62" s="76"/>
      <c r="N62" s="76">
        <v>2024</v>
      </c>
      <c r="O62" s="76"/>
      <c r="P62" s="76"/>
      <c r="Q62" s="81"/>
      <c r="R62" s="81"/>
      <c r="S62" s="76">
        <v>30</v>
      </c>
      <c r="T62" s="76"/>
      <c r="U62" s="76" t="s">
        <v>13</v>
      </c>
      <c r="V62" s="76"/>
      <c r="W62" s="76"/>
      <c r="X62" s="76"/>
      <c r="Y62" s="76">
        <v>2025</v>
      </c>
      <c r="Z62" s="76"/>
      <c r="AA62" s="76"/>
      <c r="AB62" s="167"/>
      <c r="AC62" s="167"/>
      <c r="AD62" s="167"/>
      <c r="AE62" s="167"/>
      <c r="AF62" s="167"/>
      <c r="AG62" s="4"/>
    </row>
    <row r="63" spans="1:48" ht="9" customHeight="1" x14ac:dyDescent="0.3">
      <c r="A63" s="26"/>
      <c r="B63" s="80"/>
      <c r="C63" s="80"/>
      <c r="D63" s="80"/>
      <c r="E63" s="80"/>
      <c r="F63" s="81" t="s">
        <v>72</v>
      </c>
      <c r="G63" s="81"/>
      <c r="H63" s="54" t="s">
        <v>7</v>
      </c>
      <c r="I63" s="54"/>
      <c r="J63" s="54" t="s">
        <v>8</v>
      </c>
      <c r="K63" s="54"/>
      <c r="L63" s="54"/>
      <c r="M63" s="54"/>
      <c r="N63" s="54" t="s">
        <v>22</v>
      </c>
      <c r="O63" s="54"/>
      <c r="P63" s="54"/>
      <c r="Q63" s="81" t="s">
        <v>71</v>
      </c>
      <c r="R63" s="81"/>
      <c r="S63" s="54" t="s">
        <v>7</v>
      </c>
      <c r="T63" s="54"/>
      <c r="U63" s="54" t="s">
        <v>8</v>
      </c>
      <c r="V63" s="54"/>
      <c r="W63" s="54"/>
      <c r="X63" s="54"/>
      <c r="Y63" s="54" t="s">
        <v>22</v>
      </c>
      <c r="Z63" s="54"/>
      <c r="AA63" s="54"/>
      <c r="AB63" s="167">
        <f>+AB61*2</f>
        <v>6567600</v>
      </c>
      <c r="AC63" s="167"/>
      <c r="AD63" s="167"/>
      <c r="AE63" s="167"/>
      <c r="AF63" s="167"/>
      <c r="AG63" s="4"/>
    </row>
    <row r="64" spans="1:48" ht="24.75" customHeight="1" x14ac:dyDescent="0.3">
      <c r="A64" s="26"/>
      <c r="B64" s="80"/>
      <c r="C64" s="80"/>
      <c r="D64" s="80"/>
      <c r="E64" s="80"/>
      <c r="F64" s="81"/>
      <c r="G64" s="81"/>
      <c r="H64" s="76">
        <v>11</v>
      </c>
      <c r="I64" s="76"/>
      <c r="J64" s="76" t="s">
        <v>16</v>
      </c>
      <c r="K64" s="76"/>
      <c r="L64" s="76"/>
      <c r="M64" s="76"/>
      <c r="N64" s="76">
        <v>2024</v>
      </c>
      <c r="O64" s="76"/>
      <c r="P64" s="76"/>
      <c r="Q64" s="81"/>
      <c r="R64" s="81"/>
      <c r="S64" s="76">
        <v>31</v>
      </c>
      <c r="T64" s="76"/>
      <c r="U64" s="76" t="s">
        <v>21</v>
      </c>
      <c r="V64" s="76"/>
      <c r="W64" s="76"/>
      <c r="X64" s="76"/>
      <c r="Y64" s="76">
        <v>2026</v>
      </c>
      <c r="Z64" s="76"/>
      <c r="AA64" s="76"/>
      <c r="AB64" s="167"/>
      <c r="AC64" s="167"/>
      <c r="AD64" s="167"/>
      <c r="AE64" s="167"/>
      <c r="AF64" s="167"/>
      <c r="AG64" s="4"/>
    </row>
    <row r="65" spans="1:33" ht="9" customHeight="1" x14ac:dyDescent="0.3">
      <c r="A65" s="26"/>
      <c r="B65" s="80"/>
      <c r="C65" s="80"/>
      <c r="D65" s="80"/>
      <c r="E65" s="80"/>
      <c r="F65" s="81" t="s">
        <v>72</v>
      </c>
      <c r="G65" s="81"/>
      <c r="H65" s="54" t="s">
        <v>7</v>
      </c>
      <c r="I65" s="54"/>
      <c r="J65" s="54" t="s">
        <v>8</v>
      </c>
      <c r="K65" s="54"/>
      <c r="L65" s="54"/>
      <c r="M65" s="54"/>
      <c r="N65" s="54" t="s">
        <v>22</v>
      </c>
      <c r="O65" s="54"/>
      <c r="P65" s="54"/>
      <c r="Q65" s="81" t="s">
        <v>71</v>
      </c>
      <c r="R65" s="81"/>
      <c r="S65" s="54" t="s">
        <v>7</v>
      </c>
      <c r="T65" s="54"/>
      <c r="U65" s="54" t="s">
        <v>8</v>
      </c>
      <c r="V65" s="54"/>
      <c r="W65" s="54"/>
      <c r="X65" s="54"/>
      <c r="Y65" s="54" t="s">
        <v>22</v>
      </c>
      <c r="Z65" s="54"/>
      <c r="AA65" s="54"/>
      <c r="AB65" s="167"/>
      <c r="AC65" s="167"/>
      <c r="AD65" s="167"/>
      <c r="AE65" s="167"/>
      <c r="AF65" s="167"/>
      <c r="AG65" s="4"/>
    </row>
    <row r="66" spans="1:33" ht="24.75" customHeight="1" x14ac:dyDescent="0.3">
      <c r="A66" s="26"/>
      <c r="B66" s="80"/>
      <c r="C66" s="80"/>
      <c r="D66" s="80"/>
      <c r="E66" s="80"/>
      <c r="F66" s="81"/>
      <c r="G66" s="81"/>
      <c r="H66" s="76"/>
      <c r="I66" s="76"/>
      <c r="J66" s="76"/>
      <c r="K66" s="76"/>
      <c r="L66" s="76"/>
      <c r="M66" s="76"/>
      <c r="N66" s="76"/>
      <c r="O66" s="76"/>
      <c r="P66" s="76"/>
      <c r="Q66" s="81"/>
      <c r="R66" s="81"/>
      <c r="S66" s="76"/>
      <c r="T66" s="76"/>
      <c r="U66" s="76"/>
      <c r="V66" s="76"/>
      <c r="W66" s="76"/>
      <c r="X66" s="76"/>
      <c r="Y66" s="76"/>
      <c r="Z66" s="76"/>
      <c r="AA66" s="76"/>
      <c r="AB66" s="167"/>
      <c r="AC66" s="167"/>
      <c r="AD66" s="167"/>
      <c r="AE66" s="167"/>
      <c r="AF66" s="167"/>
      <c r="AG66" s="4"/>
    </row>
    <row r="67" spans="1:33" ht="9" customHeight="1" x14ac:dyDescent="0.3">
      <c r="A67" s="26"/>
      <c r="B67" s="80"/>
      <c r="C67" s="80"/>
      <c r="D67" s="80"/>
      <c r="E67" s="80"/>
      <c r="F67" s="81" t="s">
        <v>72</v>
      </c>
      <c r="G67" s="81"/>
      <c r="H67" s="54" t="s">
        <v>7</v>
      </c>
      <c r="I67" s="54"/>
      <c r="J67" s="54" t="s">
        <v>8</v>
      </c>
      <c r="K67" s="54"/>
      <c r="L67" s="54"/>
      <c r="M67" s="54"/>
      <c r="N67" s="54" t="s">
        <v>22</v>
      </c>
      <c r="O67" s="54"/>
      <c r="P67" s="54"/>
      <c r="Q67" s="81" t="s">
        <v>71</v>
      </c>
      <c r="R67" s="81"/>
      <c r="S67" s="54" t="s">
        <v>7</v>
      </c>
      <c r="T67" s="54"/>
      <c r="U67" s="54" t="s">
        <v>8</v>
      </c>
      <c r="V67" s="54"/>
      <c r="W67" s="54"/>
      <c r="X67" s="54"/>
      <c r="Y67" s="54" t="s">
        <v>22</v>
      </c>
      <c r="Z67" s="54"/>
      <c r="AA67" s="54"/>
      <c r="AB67" s="167"/>
      <c r="AC67" s="167"/>
      <c r="AD67" s="167"/>
      <c r="AE67" s="167"/>
      <c r="AF67" s="167"/>
      <c r="AG67" s="4"/>
    </row>
    <row r="68" spans="1:33" ht="24.75" customHeight="1" x14ac:dyDescent="0.3">
      <c r="A68" s="26"/>
      <c r="B68" s="80"/>
      <c r="C68" s="80"/>
      <c r="D68" s="80"/>
      <c r="E68" s="80"/>
      <c r="F68" s="81"/>
      <c r="G68" s="81"/>
      <c r="H68" s="76"/>
      <c r="I68" s="76"/>
      <c r="J68" s="76"/>
      <c r="K68" s="76"/>
      <c r="L68" s="76"/>
      <c r="M68" s="76"/>
      <c r="N68" s="76"/>
      <c r="O68" s="76"/>
      <c r="P68" s="76"/>
      <c r="Q68" s="81"/>
      <c r="R68" s="81"/>
      <c r="S68" s="76"/>
      <c r="T68" s="76"/>
      <c r="U68" s="76"/>
      <c r="V68" s="76"/>
      <c r="W68" s="76"/>
      <c r="X68" s="76"/>
      <c r="Y68" s="76"/>
      <c r="Z68" s="76"/>
      <c r="AA68" s="76"/>
      <c r="AB68" s="167"/>
      <c r="AC68" s="167"/>
      <c r="AD68" s="167"/>
      <c r="AE68" s="167"/>
      <c r="AF68" s="167"/>
      <c r="AG68" s="4"/>
    </row>
    <row r="69" spans="1:33" ht="9" customHeight="1" x14ac:dyDescent="0.3">
      <c r="A69" s="26"/>
      <c r="B69" s="80"/>
      <c r="C69" s="80"/>
      <c r="D69" s="80"/>
      <c r="E69" s="80"/>
      <c r="F69" s="81" t="s">
        <v>72</v>
      </c>
      <c r="G69" s="81"/>
      <c r="H69" s="54" t="s">
        <v>7</v>
      </c>
      <c r="I69" s="54"/>
      <c r="J69" s="54" t="s">
        <v>8</v>
      </c>
      <c r="K69" s="54"/>
      <c r="L69" s="54"/>
      <c r="M69" s="54"/>
      <c r="N69" s="54" t="s">
        <v>22</v>
      </c>
      <c r="O69" s="54"/>
      <c r="P69" s="54"/>
      <c r="Q69" s="81" t="s">
        <v>71</v>
      </c>
      <c r="R69" s="81"/>
      <c r="S69" s="54" t="s">
        <v>7</v>
      </c>
      <c r="T69" s="54"/>
      <c r="U69" s="54" t="s">
        <v>8</v>
      </c>
      <c r="V69" s="54"/>
      <c r="W69" s="54"/>
      <c r="X69" s="54"/>
      <c r="Y69" s="54" t="s">
        <v>22</v>
      </c>
      <c r="Z69" s="54"/>
      <c r="AA69" s="54"/>
      <c r="AB69" s="167"/>
      <c r="AC69" s="167"/>
      <c r="AD69" s="167"/>
      <c r="AE69" s="167"/>
      <c r="AF69" s="167"/>
      <c r="AG69" s="4"/>
    </row>
    <row r="70" spans="1:33" ht="24.75" customHeight="1" x14ac:dyDescent="0.3">
      <c r="A70" s="26"/>
      <c r="B70" s="80"/>
      <c r="C70" s="80"/>
      <c r="D70" s="80"/>
      <c r="E70" s="80"/>
      <c r="F70" s="81"/>
      <c r="G70" s="81"/>
      <c r="H70" s="76"/>
      <c r="I70" s="76"/>
      <c r="J70" s="76"/>
      <c r="K70" s="76"/>
      <c r="L70" s="76"/>
      <c r="M70" s="76"/>
      <c r="N70" s="76"/>
      <c r="O70" s="76"/>
      <c r="P70" s="76"/>
      <c r="Q70" s="81"/>
      <c r="R70" s="81"/>
      <c r="S70" s="76"/>
      <c r="T70" s="76"/>
      <c r="U70" s="76"/>
      <c r="V70" s="76"/>
      <c r="W70" s="76"/>
      <c r="X70" s="76"/>
      <c r="Y70" s="76"/>
      <c r="Z70" s="76"/>
      <c r="AA70" s="76"/>
      <c r="AB70" s="167"/>
      <c r="AC70" s="167"/>
      <c r="AD70" s="167"/>
      <c r="AE70" s="167"/>
      <c r="AF70" s="167"/>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82" t="s">
        <v>185</v>
      </c>
      <c r="C72" s="83"/>
      <c r="D72" s="83"/>
      <c r="E72" s="83"/>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4"/>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82" t="s">
        <v>86</v>
      </c>
      <c r="C74" s="83"/>
      <c r="D74" s="83"/>
      <c r="E74" s="83"/>
      <c r="F74" s="83"/>
      <c r="G74" s="83"/>
      <c r="H74" s="83"/>
      <c r="I74" s="83"/>
      <c r="J74" s="83"/>
      <c r="K74" s="84"/>
      <c r="L74" s="104" t="s">
        <v>146</v>
      </c>
      <c r="M74" s="105"/>
      <c r="N74" s="106"/>
      <c r="O74" s="104" t="s">
        <v>144</v>
      </c>
      <c r="P74" s="105"/>
      <c r="Q74" s="106"/>
      <c r="R74" s="30"/>
      <c r="S74" s="82" t="s">
        <v>87</v>
      </c>
      <c r="T74" s="83"/>
      <c r="U74" s="83"/>
      <c r="V74" s="83"/>
      <c r="W74" s="83"/>
      <c r="X74" s="83"/>
      <c r="Y74" s="83"/>
      <c r="Z74" s="84"/>
      <c r="AA74" s="104" t="s">
        <v>146</v>
      </c>
      <c r="AB74" s="105"/>
      <c r="AC74" s="106"/>
      <c r="AD74" s="104" t="s">
        <v>144</v>
      </c>
      <c r="AE74" s="105"/>
      <c r="AF74" s="106"/>
      <c r="AG74" s="4"/>
    </row>
    <row r="75" spans="1:33" ht="15" customHeight="1" x14ac:dyDescent="0.3">
      <c r="A75" s="26"/>
      <c r="B75" s="74" t="s">
        <v>79</v>
      </c>
      <c r="C75" s="74"/>
      <c r="D75" s="74"/>
      <c r="E75" s="74"/>
      <c r="F75" s="74"/>
      <c r="G75" s="74"/>
      <c r="H75" s="74"/>
      <c r="I75" s="54" t="s">
        <v>7</v>
      </c>
      <c r="J75" s="54"/>
      <c r="K75" s="54" t="s">
        <v>8</v>
      </c>
      <c r="L75" s="54"/>
      <c r="M75" s="54"/>
      <c r="N75" s="54"/>
      <c r="O75" s="54" t="s">
        <v>22</v>
      </c>
      <c r="P75" s="54"/>
      <c r="Q75" s="54"/>
      <c r="R75" s="30"/>
      <c r="S75" s="74" t="s">
        <v>83</v>
      </c>
      <c r="T75" s="74"/>
      <c r="U75" s="74"/>
      <c r="V75" s="74"/>
      <c r="W75" s="74"/>
      <c r="X75" s="74"/>
      <c r="Y75" s="75" t="s">
        <v>82</v>
      </c>
      <c r="Z75" s="75"/>
      <c r="AA75" s="75"/>
      <c r="AB75" s="75"/>
      <c r="AC75" s="75"/>
      <c r="AD75" s="75"/>
      <c r="AE75" s="75"/>
      <c r="AF75" s="75"/>
      <c r="AG75" s="4"/>
    </row>
    <row r="76" spans="1:33" ht="15" customHeight="1" x14ac:dyDescent="0.3">
      <c r="A76" s="26"/>
      <c r="B76" s="74"/>
      <c r="C76" s="74"/>
      <c r="D76" s="74"/>
      <c r="E76" s="74"/>
      <c r="F76" s="74"/>
      <c r="G76" s="74"/>
      <c r="H76" s="74"/>
      <c r="I76" s="76"/>
      <c r="J76" s="76"/>
      <c r="K76" s="76"/>
      <c r="L76" s="76"/>
      <c r="M76" s="76"/>
      <c r="N76" s="76"/>
      <c r="O76" s="76"/>
      <c r="P76" s="76"/>
      <c r="Q76" s="76"/>
      <c r="R76" s="30"/>
      <c r="S76" s="103"/>
      <c r="T76" s="103"/>
      <c r="U76" s="103"/>
      <c r="V76" s="103"/>
      <c r="W76" s="103"/>
      <c r="X76" s="103"/>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74" t="s">
        <v>80</v>
      </c>
      <c r="C78" s="74"/>
      <c r="D78" s="74"/>
      <c r="E78" s="74"/>
      <c r="F78" s="74"/>
      <c r="G78" s="74"/>
      <c r="H78" s="74"/>
      <c r="I78" s="54" t="s">
        <v>7</v>
      </c>
      <c r="J78" s="54"/>
      <c r="K78" s="54" t="s">
        <v>8</v>
      </c>
      <c r="L78" s="54"/>
      <c r="M78" s="54"/>
      <c r="N78" s="54"/>
      <c r="O78" s="54" t="s">
        <v>22</v>
      </c>
      <c r="P78" s="54"/>
      <c r="Q78" s="54"/>
      <c r="R78" s="30"/>
      <c r="S78" s="74" t="s">
        <v>84</v>
      </c>
      <c r="T78" s="74"/>
      <c r="U78" s="74"/>
      <c r="V78" s="74"/>
      <c r="W78" s="74"/>
      <c r="X78" s="74"/>
      <c r="Y78" s="75" t="s">
        <v>82</v>
      </c>
      <c r="Z78" s="75"/>
      <c r="AA78" s="75"/>
      <c r="AB78" s="75"/>
      <c r="AC78" s="75"/>
      <c r="AD78" s="75"/>
      <c r="AE78" s="75"/>
      <c r="AF78" s="75"/>
      <c r="AG78" s="4"/>
    </row>
    <row r="79" spans="1:33" ht="15" customHeight="1" x14ac:dyDescent="0.3">
      <c r="A79" s="26"/>
      <c r="B79" s="74"/>
      <c r="C79" s="74"/>
      <c r="D79" s="74"/>
      <c r="E79" s="74"/>
      <c r="F79" s="74"/>
      <c r="G79" s="74"/>
      <c r="H79" s="74"/>
      <c r="I79" s="76"/>
      <c r="J79" s="76"/>
      <c r="K79" s="76"/>
      <c r="L79" s="76"/>
      <c r="M79" s="76"/>
      <c r="N79" s="76"/>
      <c r="O79" s="76"/>
      <c r="P79" s="76"/>
      <c r="Q79" s="76"/>
      <c r="R79" s="30"/>
      <c r="S79" s="103"/>
      <c r="T79" s="103"/>
      <c r="U79" s="103"/>
      <c r="V79" s="103"/>
      <c r="W79" s="103"/>
      <c r="X79" s="103"/>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74" t="s">
        <v>81</v>
      </c>
      <c r="C81" s="74"/>
      <c r="D81" s="74"/>
      <c r="E81" s="74"/>
      <c r="F81" s="74"/>
      <c r="G81" s="74"/>
      <c r="H81" s="74"/>
      <c r="I81" s="54" t="s">
        <v>7</v>
      </c>
      <c r="J81" s="54"/>
      <c r="K81" s="54" t="s">
        <v>8</v>
      </c>
      <c r="L81" s="54"/>
      <c r="M81" s="54"/>
      <c r="N81" s="54"/>
      <c r="O81" s="54" t="s">
        <v>22</v>
      </c>
      <c r="P81" s="54"/>
      <c r="Q81" s="54"/>
      <c r="R81" s="30"/>
      <c r="S81" s="74" t="s">
        <v>85</v>
      </c>
      <c r="T81" s="74"/>
      <c r="U81" s="74"/>
      <c r="V81" s="74"/>
      <c r="W81" s="74"/>
      <c r="X81" s="74"/>
      <c r="Y81" s="75" t="s">
        <v>82</v>
      </c>
      <c r="Z81" s="75"/>
      <c r="AA81" s="75"/>
      <c r="AB81" s="75"/>
      <c r="AC81" s="75"/>
      <c r="AD81" s="75"/>
      <c r="AE81" s="75"/>
      <c r="AF81" s="75"/>
      <c r="AG81" s="4"/>
    </row>
    <row r="82" spans="1:33" ht="15" customHeight="1" x14ac:dyDescent="0.3">
      <c r="A82" s="26"/>
      <c r="B82" s="74"/>
      <c r="C82" s="74"/>
      <c r="D82" s="74"/>
      <c r="E82" s="74"/>
      <c r="F82" s="74"/>
      <c r="G82" s="74"/>
      <c r="H82" s="74"/>
      <c r="I82" s="76"/>
      <c r="J82" s="76"/>
      <c r="K82" s="76"/>
      <c r="L82" s="76"/>
      <c r="M82" s="76"/>
      <c r="N82" s="76"/>
      <c r="O82" s="76"/>
      <c r="P82" s="76"/>
      <c r="Q82" s="76"/>
      <c r="R82" s="30"/>
      <c r="S82" s="103"/>
      <c r="T82" s="103"/>
      <c r="U82" s="103"/>
      <c r="V82" s="103"/>
      <c r="W82" s="103"/>
      <c r="X82" s="103"/>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82" t="s">
        <v>172</v>
      </c>
      <c r="C84" s="83"/>
      <c r="D84" s="83"/>
      <c r="E84" s="83"/>
      <c r="F84" s="83"/>
      <c r="G84" s="83"/>
      <c r="H84" s="83"/>
      <c r="I84" s="83"/>
      <c r="J84" s="83"/>
      <c r="K84" s="84"/>
      <c r="L84" s="104" t="s">
        <v>146</v>
      </c>
      <c r="M84" s="105"/>
      <c r="N84" s="106"/>
      <c r="O84" s="104" t="s">
        <v>144</v>
      </c>
      <c r="P84" s="105"/>
      <c r="Q84" s="106"/>
      <c r="R84" s="30"/>
      <c r="S84" s="74" t="s">
        <v>173</v>
      </c>
      <c r="T84" s="74"/>
      <c r="U84" s="74"/>
      <c r="V84" s="74"/>
      <c r="W84" s="74"/>
      <c r="X84" s="74"/>
      <c r="Y84" s="75" t="s">
        <v>174</v>
      </c>
      <c r="Z84" s="75"/>
      <c r="AA84" s="75"/>
      <c r="AB84" s="75"/>
      <c r="AC84" s="75"/>
      <c r="AD84" s="75"/>
      <c r="AE84" s="75"/>
      <c r="AF84" s="75"/>
      <c r="AG84" s="4"/>
    </row>
    <row r="85" spans="1:33" ht="15" customHeight="1" x14ac:dyDescent="0.3">
      <c r="A85" s="26"/>
      <c r="B85" s="26"/>
      <c r="C85" s="26"/>
      <c r="D85" s="26"/>
      <c r="E85" s="26"/>
      <c r="F85" s="26"/>
      <c r="G85" s="26"/>
      <c r="H85" s="26"/>
      <c r="I85" s="26"/>
      <c r="J85" s="26"/>
      <c r="K85" s="26"/>
      <c r="L85" s="26"/>
      <c r="M85" s="26"/>
      <c r="N85" s="26"/>
      <c r="O85" s="26"/>
      <c r="P85" s="30"/>
      <c r="Q85" s="30"/>
      <c r="R85" s="30"/>
      <c r="S85" s="103"/>
      <c r="T85" s="103"/>
      <c r="U85" s="103"/>
      <c r="V85" s="103"/>
      <c r="W85" s="103"/>
      <c r="X85" s="103"/>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108" t="s">
        <v>72</v>
      </c>
      <c r="P87" s="108"/>
      <c r="Q87" s="108"/>
      <c r="R87" s="108"/>
      <c r="S87" s="108"/>
      <c r="T87" s="108"/>
      <c r="U87" s="108"/>
      <c r="V87" s="108"/>
      <c r="W87" s="109"/>
      <c r="X87" s="220" t="s">
        <v>102</v>
      </c>
      <c r="Y87" s="108"/>
      <c r="Z87" s="108"/>
      <c r="AA87" s="108"/>
      <c r="AB87" s="108"/>
      <c r="AC87" s="108"/>
      <c r="AD87" s="108"/>
      <c r="AE87" s="108"/>
      <c r="AF87" s="108"/>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73"/>
      <c r="X88" s="107" t="s">
        <v>7</v>
      </c>
      <c r="Y88" s="54"/>
      <c r="Z88" s="54" t="s">
        <v>8</v>
      </c>
      <c r="AA88" s="54"/>
      <c r="AB88" s="54"/>
      <c r="AC88" s="54"/>
      <c r="AD88" s="54" t="s">
        <v>22</v>
      </c>
      <c r="AE88" s="54"/>
      <c r="AF88" s="54"/>
      <c r="AG88" s="4"/>
    </row>
    <row r="89" spans="1:33" ht="15" customHeight="1" x14ac:dyDescent="0.3">
      <c r="A89" s="26"/>
      <c r="B89" s="142" t="s">
        <v>141</v>
      </c>
      <c r="C89" s="142"/>
      <c r="D89" s="142"/>
      <c r="E89" s="142"/>
      <c r="F89" s="142"/>
      <c r="G89" s="142"/>
      <c r="H89" s="142"/>
      <c r="I89" s="142"/>
      <c r="J89" s="104" t="s">
        <v>145</v>
      </c>
      <c r="K89" s="106"/>
      <c r="L89" s="104" t="s">
        <v>144</v>
      </c>
      <c r="M89" s="105"/>
      <c r="N89" s="105"/>
      <c r="O89" s="76"/>
      <c r="P89" s="76"/>
      <c r="Q89" s="76"/>
      <c r="R89" s="76"/>
      <c r="S89" s="76"/>
      <c r="T89" s="76"/>
      <c r="U89" s="76"/>
      <c r="V89" s="76"/>
      <c r="W89" s="76"/>
      <c r="X89" s="106"/>
      <c r="Y89" s="76"/>
      <c r="Z89" s="76"/>
      <c r="AA89" s="76"/>
      <c r="AB89" s="76"/>
      <c r="AC89" s="76"/>
      <c r="AD89" s="76"/>
      <c r="AE89" s="76"/>
      <c r="AF89" s="76"/>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143" t="s">
        <v>103</v>
      </c>
      <c r="C92" s="144"/>
      <c r="D92" s="144"/>
      <c r="E92" s="144"/>
      <c r="F92" s="144"/>
      <c r="G92" s="144"/>
      <c r="H92" s="144"/>
      <c r="I92" s="144"/>
      <c r="J92" s="145"/>
      <c r="K92" s="104" t="s">
        <v>145</v>
      </c>
      <c r="L92" s="106"/>
      <c r="M92" s="104" t="s">
        <v>144</v>
      </c>
      <c r="N92" s="105"/>
      <c r="O92" s="106"/>
      <c r="P92" s="76"/>
      <c r="Q92" s="76"/>
      <c r="R92" s="76"/>
      <c r="S92" s="76"/>
      <c r="T92" s="76"/>
      <c r="U92" s="76"/>
      <c r="V92" s="76"/>
      <c r="W92" s="76"/>
      <c r="X92" s="76"/>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95" t="s">
        <v>108</v>
      </c>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7"/>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58" t="s">
        <v>184</v>
      </c>
      <c r="C96" s="59"/>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59"/>
      <c r="AD96" s="59"/>
      <c r="AE96" s="59"/>
      <c r="AF96" s="60"/>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68" t="str">
        <f>IF(L20="","",+L20)</f>
        <v>JORGE ELIECER ARAMENDIS DURAN</v>
      </c>
      <c r="D98" s="68"/>
      <c r="E98" s="68"/>
      <c r="F98" s="68"/>
      <c r="G98" s="68"/>
      <c r="H98" s="68"/>
      <c r="I98" s="68"/>
      <c r="J98" s="68"/>
      <c r="K98" s="68"/>
      <c r="L98" s="68"/>
      <c r="M98" s="68"/>
      <c r="N98" s="68"/>
      <c r="O98" s="69" t="s">
        <v>127</v>
      </c>
      <c r="P98" s="69"/>
      <c r="Q98" s="69"/>
      <c r="R98" s="69"/>
      <c r="S98" s="69"/>
      <c r="T98" s="69"/>
      <c r="U98" s="69"/>
      <c r="V98" s="69"/>
      <c r="W98" s="67">
        <f>IF(AB20="","",+AB20)</f>
        <v>5176681</v>
      </c>
      <c r="X98" s="67"/>
      <c r="Y98" s="67"/>
      <c r="Z98" s="67"/>
      <c r="AA98" s="67"/>
      <c r="AB98" s="98" t="s">
        <v>140</v>
      </c>
      <c r="AC98" s="98"/>
      <c r="AD98" s="98"/>
      <c r="AE98" s="98"/>
      <c r="AF98" s="9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3" t="s">
        <v>188</v>
      </c>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0" t="s">
        <v>187</v>
      </c>
      <c r="C101" s="131"/>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c r="AA101" s="131"/>
      <c r="AB101" s="132"/>
      <c r="AC101" s="106" t="s">
        <v>21</v>
      </c>
      <c r="AD101" s="76"/>
      <c r="AE101" s="76"/>
      <c r="AF101" s="7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7" t="s">
        <v>176</v>
      </c>
      <c r="C103" s="78"/>
      <c r="D103" s="78"/>
      <c r="E103" s="78"/>
      <c r="F103" s="78"/>
      <c r="G103" s="78"/>
      <c r="H103" s="78"/>
      <c r="I103" s="78"/>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33" t="s">
        <v>178</v>
      </c>
      <c r="C105" s="134"/>
      <c r="D105" s="134"/>
      <c r="E105" s="134"/>
      <c r="F105" s="134"/>
      <c r="G105" s="134"/>
      <c r="H105" s="134"/>
      <c r="I105" s="134"/>
      <c r="J105" s="134"/>
      <c r="K105" s="134"/>
      <c r="L105" s="134"/>
      <c r="M105" s="134"/>
      <c r="N105" s="134"/>
      <c r="O105" s="134"/>
      <c r="P105" s="134"/>
      <c r="Q105" s="134"/>
      <c r="R105" s="134"/>
      <c r="S105" s="134"/>
      <c r="T105" s="134"/>
      <c r="U105" s="134"/>
      <c r="V105" s="134"/>
      <c r="W105" s="134"/>
      <c r="X105" s="134"/>
      <c r="Y105" s="135"/>
      <c r="Z105" s="103">
        <v>273700</v>
      </c>
      <c r="AA105" s="103"/>
      <c r="AB105" s="103"/>
      <c r="AC105" s="103"/>
      <c r="AD105" s="103"/>
      <c r="AE105" s="103"/>
      <c r="AF105" s="10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33" t="s">
        <v>177</v>
      </c>
      <c r="C107" s="134"/>
      <c r="D107" s="134"/>
      <c r="E107" s="134"/>
      <c r="F107" s="134"/>
      <c r="G107" s="134"/>
      <c r="H107" s="134"/>
      <c r="I107" s="134"/>
      <c r="J107" s="134"/>
      <c r="K107" s="134"/>
      <c r="L107" s="134"/>
      <c r="M107" s="134"/>
      <c r="N107" s="134"/>
      <c r="O107" s="134"/>
      <c r="P107" s="134"/>
      <c r="Q107" s="134"/>
      <c r="R107" s="134"/>
      <c r="S107" s="134"/>
      <c r="T107" s="134"/>
      <c r="U107" s="134"/>
      <c r="V107" s="134"/>
      <c r="W107" s="134"/>
      <c r="X107" s="134"/>
      <c r="Y107" s="135"/>
      <c r="Z107" s="103">
        <v>350300</v>
      </c>
      <c r="AA107" s="103"/>
      <c r="AB107" s="103"/>
      <c r="AC107" s="103"/>
      <c r="AD107" s="103"/>
      <c r="AE107" s="103"/>
      <c r="AF107" s="10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33" t="s">
        <v>179</v>
      </c>
      <c r="C109" s="134"/>
      <c r="D109" s="134"/>
      <c r="E109" s="134"/>
      <c r="F109" s="134"/>
      <c r="G109" s="134"/>
      <c r="H109" s="134"/>
      <c r="I109" s="134"/>
      <c r="J109" s="134"/>
      <c r="K109" s="134"/>
      <c r="L109" s="134"/>
      <c r="M109" s="134"/>
      <c r="N109" s="134"/>
      <c r="O109" s="134"/>
      <c r="P109" s="134"/>
      <c r="Q109" s="134"/>
      <c r="R109" s="134"/>
      <c r="S109" s="134"/>
      <c r="T109" s="134"/>
      <c r="U109" s="134"/>
      <c r="V109" s="134"/>
      <c r="W109" s="134"/>
      <c r="X109" s="134"/>
      <c r="Y109" s="135"/>
      <c r="Z109" s="103">
        <v>11500</v>
      </c>
      <c r="AA109" s="103"/>
      <c r="AB109" s="103"/>
      <c r="AC109" s="103"/>
      <c r="AD109" s="103"/>
      <c r="AE109" s="103"/>
      <c r="AF109" s="10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00" t="s">
        <v>180</v>
      </c>
      <c r="C111" s="101"/>
      <c r="D111" s="101"/>
      <c r="E111" s="101"/>
      <c r="F111" s="101"/>
      <c r="G111" s="101"/>
      <c r="H111" s="101"/>
      <c r="I111" s="101"/>
      <c r="J111" s="101"/>
      <c r="K111" s="101"/>
      <c r="L111" s="101"/>
      <c r="M111" s="101"/>
      <c r="N111" s="101"/>
      <c r="O111" s="101"/>
      <c r="P111" s="101"/>
      <c r="Q111" s="101"/>
      <c r="R111" s="101"/>
      <c r="S111" s="101"/>
      <c r="T111" s="101"/>
      <c r="U111" s="101"/>
      <c r="V111" s="101"/>
      <c r="W111" s="101"/>
      <c r="X111" s="101"/>
      <c r="Y111" s="102"/>
      <c r="Z111" s="141">
        <f>Z105+Z107+Z109</f>
        <v>635500</v>
      </c>
      <c r="AA111" s="141"/>
      <c r="AB111" s="141"/>
      <c r="AC111" s="141"/>
      <c r="AD111" s="141"/>
      <c r="AE111" s="141"/>
      <c r="AF111" s="14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8" t="s">
        <v>128</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0" t="s">
        <v>150</v>
      </c>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2"/>
      <c r="AA116" s="55" t="s">
        <v>145</v>
      </c>
      <c r="AB116" s="56"/>
      <c r="AC116" s="57"/>
      <c r="AD116" s="55" t="s">
        <v>147</v>
      </c>
      <c r="AE116" s="56"/>
      <c r="AF116" s="5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4" t="s">
        <v>151</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104" t="s">
        <v>145</v>
      </c>
      <c r="AB117" s="105"/>
      <c r="AC117" s="106"/>
      <c r="AD117" s="104" t="s">
        <v>147</v>
      </c>
      <c r="AE117" s="105"/>
      <c r="AF117" s="10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0" t="s">
        <v>164</v>
      </c>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2"/>
      <c r="AA118" s="55" t="s">
        <v>145</v>
      </c>
      <c r="AB118" s="56"/>
      <c r="AC118" s="57"/>
      <c r="AD118" s="55" t="s">
        <v>147</v>
      </c>
      <c r="AE118" s="56"/>
      <c r="AF118" s="5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64" t="s">
        <v>156</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61" t="s">
        <v>145</v>
      </c>
      <c r="AB119" s="62"/>
      <c r="AC119" s="63"/>
      <c r="AD119" s="61" t="s">
        <v>147</v>
      </c>
      <c r="AE119" s="62"/>
      <c r="AF119" s="6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0" t="s">
        <v>152</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55" t="s">
        <v>145</v>
      </c>
      <c r="AB120" s="56"/>
      <c r="AC120" s="57"/>
      <c r="AD120" s="55" t="s">
        <v>147</v>
      </c>
      <c r="AE120" s="56"/>
      <c r="AF120" s="5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64" t="s">
        <v>169</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61" t="s">
        <v>145</v>
      </c>
      <c r="AB121" s="62"/>
      <c r="AC121" s="63"/>
      <c r="AD121" s="61" t="s">
        <v>147</v>
      </c>
      <c r="AE121" s="62"/>
      <c r="AF121" s="6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0" t="s">
        <v>153</v>
      </c>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2"/>
      <c r="AA122" s="55" t="s">
        <v>145</v>
      </c>
      <c r="AB122" s="56"/>
      <c r="AC122" s="57"/>
      <c r="AD122" s="55" t="s">
        <v>147</v>
      </c>
      <c r="AE122" s="56"/>
      <c r="AF122" s="5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88" t="s">
        <v>181</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85" t="s">
        <v>143</v>
      </c>
      <c r="C126" s="86"/>
      <c r="D126" s="86"/>
      <c r="E126" s="86"/>
      <c r="F126" s="86"/>
      <c r="G126" s="86"/>
      <c r="H126" s="86"/>
      <c r="I126" s="86"/>
      <c r="J126" s="86"/>
      <c r="K126" s="86"/>
      <c r="L126" s="86"/>
      <c r="M126" s="86"/>
      <c r="N126" s="86"/>
      <c r="O126" s="86"/>
      <c r="P126" s="86"/>
      <c r="Q126" s="86"/>
      <c r="R126" s="86"/>
      <c r="S126" s="86"/>
      <c r="T126" s="86"/>
      <c r="U126" s="86"/>
      <c r="V126" s="86"/>
      <c r="W126" s="86"/>
      <c r="X126" s="86"/>
      <c r="Y126" s="86"/>
      <c r="Z126" s="86"/>
      <c r="AA126" s="86"/>
      <c r="AB126" s="86"/>
      <c r="AC126" s="86"/>
      <c r="AD126" s="86"/>
      <c r="AE126" s="86"/>
      <c r="AF126" s="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88" t="s">
        <v>130</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68" t="str">
        <f>IF(J50="","",+J50)</f>
        <v>TEDDY ENRIQUE LLANOS SARMIENTO</v>
      </c>
      <c r="D130" s="68"/>
      <c r="E130" s="68"/>
      <c r="F130" s="68"/>
      <c r="G130" s="68"/>
      <c r="H130" s="68"/>
      <c r="I130" s="68"/>
      <c r="J130" s="68"/>
      <c r="K130" s="68"/>
      <c r="L130" s="68"/>
      <c r="M130" s="68"/>
      <c r="N130" s="68"/>
      <c r="O130" s="69" t="s">
        <v>127</v>
      </c>
      <c r="P130" s="69"/>
      <c r="Q130" s="69"/>
      <c r="R130" s="69"/>
      <c r="S130" s="69"/>
      <c r="T130" s="69"/>
      <c r="U130" s="69"/>
      <c r="V130" s="69"/>
      <c r="W130" s="67">
        <f>IF(AA50="","",+AA50)</f>
        <v>72314304</v>
      </c>
      <c r="X130" s="67"/>
      <c r="Y130" s="67"/>
      <c r="Z130" s="67"/>
      <c r="AA130" s="67"/>
      <c r="AB130" s="218" t="s">
        <v>131</v>
      </c>
      <c r="AC130" s="218"/>
      <c r="AD130" s="218"/>
      <c r="AE130" s="218"/>
      <c r="AF130" s="219"/>
      <c r="AJ130" s="24"/>
      <c r="AK130" s="24"/>
      <c r="AL130" s="24"/>
      <c r="AM130" s="24"/>
      <c r="AN130" s="24"/>
      <c r="AO130" s="24"/>
      <c r="AP130" s="24"/>
      <c r="AQ130" s="24"/>
    </row>
    <row r="131" spans="1:46" ht="15" customHeight="1" x14ac:dyDescent="0.3">
      <c r="A131" s="26"/>
      <c r="B131" s="91" t="str">
        <f>IF(I48="Interventoría","Interventor",IF(I48="Supervisión","Supervisor",""))</f>
        <v>Supervisor</v>
      </c>
      <c r="C131" s="92"/>
      <c r="D131" s="92"/>
      <c r="E131" s="217" t="s">
        <v>149</v>
      </c>
      <c r="F131" s="217"/>
      <c r="G131" s="217"/>
      <c r="H131" s="217"/>
      <c r="I131" s="217"/>
      <c r="J131" s="217"/>
      <c r="K131" s="217"/>
      <c r="L131" s="217"/>
      <c r="M131" s="217"/>
      <c r="N131" s="217"/>
      <c r="O131" s="217"/>
      <c r="P131" s="217"/>
      <c r="Q131" s="217"/>
      <c r="R131" s="217"/>
      <c r="S131" s="217"/>
      <c r="T131" s="217"/>
      <c r="U131" s="217"/>
      <c r="V131" s="217"/>
      <c r="W131" s="93" t="str">
        <f>IF(L20="","",+ L20)</f>
        <v>JORGE ELIECER ARAMENDIS DURAN</v>
      </c>
      <c r="X131" s="93"/>
      <c r="Y131" s="93"/>
      <c r="Z131" s="93"/>
      <c r="AA131" s="93"/>
      <c r="AB131" s="93"/>
      <c r="AC131" s="93"/>
      <c r="AD131" s="93"/>
      <c r="AE131" s="93"/>
      <c r="AF131" s="94"/>
      <c r="AG131" s="2"/>
      <c r="AH131" s="2"/>
      <c r="AI131" s="2"/>
      <c r="AK131" s="24"/>
      <c r="AL131" s="24"/>
      <c r="AM131" s="24"/>
      <c r="AN131" s="24"/>
      <c r="AO131" s="24"/>
      <c r="AP131" s="24"/>
      <c r="AQ131" s="24"/>
    </row>
    <row r="132" spans="1:46" ht="56.25" customHeight="1" x14ac:dyDescent="0.3">
      <c r="A132" s="26"/>
      <c r="B132" s="113" t="s">
        <v>155</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95" t="s">
        <v>154</v>
      </c>
      <c r="C134" s="96"/>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6"/>
      <c r="AB134" s="96"/>
      <c r="AC134" s="96"/>
      <c r="AD134" s="96"/>
      <c r="AE134" s="96"/>
      <c r="AF134" s="97"/>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1" t="s">
        <v>109</v>
      </c>
      <c r="C136" s="122"/>
      <c r="D136" s="108" t="s">
        <v>124</v>
      </c>
      <c r="E136" s="108"/>
      <c r="F136" s="108"/>
      <c r="G136" s="108"/>
      <c r="H136" s="108"/>
      <c r="I136" s="108"/>
      <c r="J136" s="108"/>
      <c r="K136" s="108"/>
      <c r="L136" s="108" t="s">
        <v>126</v>
      </c>
      <c r="M136" s="108"/>
      <c r="N136" s="108"/>
      <c r="O136" s="108"/>
      <c r="P136" s="108"/>
      <c r="Q136" s="108"/>
      <c r="R136" s="108"/>
      <c r="S136" s="108" t="s">
        <v>123</v>
      </c>
      <c r="T136" s="108"/>
      <c r="U136" s="108"/>
      <c r="V136" s="108"/>
      <c r="W136" s="108"/>
      <c r="X136" s="108"/>
      <c r="Y136" s="108" t="s">
        <v>122</v>
      </c>
      <c r="Z136" s="108"/>
      <c r="AA136" s="108"/>
      <c r="AB136" s="108"/>
      <c r="AC136" s="108"/>
      <c r="AD136" s="108"/>
      <c r="AE136" s="108"/>
      <c r="AF136" s="108"/>
      <c r="AJ136" s="24"/>
      <c r="AK136" s="24"/>
      <c r="AL136" s="24"/>
      <c r="AM136" s="24"/>
      <c r="AN136" s="24"/>
      <c r="AO136" s="24"/>
      <c r="AP136" s="24"/>
      <c r="AQ136" s="24"/>
    </row>
    <row r="137" spans="1:46" ht="18" customHeight="1" x14ac:dyDescent="0.3">
      <c r="A137" s="38"/>
      <c r="B137" s="123"/>
      <c r="C137" s="124"/>
      <c r="D137" s="76" t="s">
        <v>121</v>
      </c>
      <c r="E137" s="76"/>
      <c r="F137" s="76"/>
      <c r="G137" s="76"/>
      <c r="H137" s="76"/>
      <c r="I137" s="76"/>
      <c r="J137" s="76"/>
      <c r="K137" s="76"/>
      <c r="L137" s="76" t="s">
        <v>16</v>
      </c>
      <c r="M137" s="76"/>
      <c r="N137" s="76"/>
      <c r="O137" s="76"/>
      <c r="P137" s="76"/>
      <c r="Q137" s="76"/>
      <c r="R137" s="76"/>
      <c r="S137" s="128">
        <v>14</v>
      </c>
      <c r="T137" s="128"/>
      <c r="U137" s="128"/>
      <c r="V137" s="128"/>
      <c r="W137" s="128"/>
      <c r="X137" s="128"/>
      <c r="Y137" s="118">
        <f>+Z$42/30*S137</f>
        <v>2554066.666666667</v>
      </c>
      <c r="Z137" s="119"/>
      <c r="AA137" s="119"/>
      <c r="AB137" s="119"/>
      <c r="AC137" s="119"/>
      <c r="AD137" s="119"/>
      <c r="AE137" s="119"/>
      <c r="AF137" s="120"/>
      <c r="AJ137" s="24"/>
      <c r="AK137" s="24"/>
      <c r="AL137" s="24"/>
      <c r="AM137" s="24"/>
      <c r="AN137" s="24"/>
      <c r="AO137" s="24"/>
      <c r="AP137" s="24"/>
      <c r="AQ137" s="24"/>
    </row>
    <row r="138" spans="1:46" ht="18" customHeight="1" x14ac:dyDescent="0.3">
      <c r="A138" s="38"/>
      <c r="B138" s="123"/>
      <c r="C138" s="124"/>
      <c r="D138" s="76" t="s">
        <v>110</v>
      </c>
      <c r="E138" s="76"/>
      <c r="F138" s="76"/>
      <c r="G138" s="76"/>
      <c r="H138" s="76"/>
      <c r="I138" s="76"/>
      <c r="J138" s="76"/>
      <c r="K138" s="76"/>
      <c r="L138" s="76" t="s">
        <v>17</v>
      </c>
      <c r="M138" s="76"/>
      <c r="N138" s="76"/>
      <c r="O138" s="76"/>
      <c r="P138" s="76"/>
      <c r="Q138" s="76"/>
      <c r="R138" s="76"/>
      <c r="S138" s="128">
        <v>30</v>
      </c>
      <c r="T138" s="128"/>
      <c r="U138" s="128"/>
      <c r="V138" s="128"/>
      <c r="W138" s="128"/>
      <c r="X138" s="128"/>
      <c r="Y138" s="118">
        <f t="shared" ref="Y138:Y152" si="0">+Z$42/30*S138</f>
        <v>5473000</v>
      </c>
      <c r="Z138" s="119"/>
      <c r="AA138" s="119"/>
      <c r="AB138" s="119"/>
      <c r="AC138" s="119"/>
      <c r="AD138" s="119"/>
      <c r="AE138" s="119"/>
      <c r="AF138" s="120"/>
      <c r="AJ138" s="24"/>
      <c r="AK138" s="24"/>
      <c r="AL138" s="24"/>
      <c r="AM138" s="24"/>
      <c r="AN138" s="140"/>
      <c r="AO138" s="140"/>
      <c r="AP138" s="140"/>
      <c r="AQ138" s="140"/>
      <c r="AR138" s="140"/>
      <c r="AS138" s="140"/>
      <c r="AT138" s="140"/>
    </row>
    <row r="139" spans="1:46" ht="18" customHeight="1" x14ac:dyDescent="0.3">
      <c r="A139" s="38"/>
      <c r="B139" s="123"/>
      <c r="C139" s="124"/>
      <c r="D139" s="76" t="s">
        <v>111</v>
      </c>
      <c r="E139" s="76"/>
      <c r="F139" s="76"/>
      <c r="G139" s="76"/>
      <c r="H139" s="76"/>
      <c r="I139" s="76"/>
      <c r="J139" s="76"/>
      <c r="K139" s="76"/>
      <c r="L139" s="76" t="s">
        <v>18</v>
      </c>
      <c r="M139" s="76"/>
      <c r="N139" s="76"/>
      <c r="O139" s="76"/>
      <c r="P139" s="76"/>
      <c r="Q139" s="76"/>
      <c r="R139" s="76"/>
      <c r="S139" s="128">
        <v>30</v>
      </c>
      <c r="T139" s="128"/>
      <c r="U139" s="128"/>
      <c r="V139" s="128"/>
      <c r="W139" s="128"/>
      <c r="X139" s="128"/>
      <c r="Y139" s="118">
        <f t="shared" si="0"/>
        <v>5473000</v>
      </c>
      <c r="Z139" s="119"/>
      <c r="AA139" s="119"/>
      <c r="AB139" s="119"/>
      <c r="AC139" s="119"/>
      <c r="AD139" s="119"/>
      <c r="AE139" s="119"/>
      <c r="AF139" s="120"/>
      <c r="AJ139" s="24"/>
      <c r="AK139" s="24"/>
      <c r="AL139" s="24"/>
      <c r="AM139" s="24"/>
      <c r="AN139" s="24"/>
      <c r="AO139" s="24"/>
      <c r="AP139" s="24"/>
      <c r="AQ139" s="24"/>
    </row>
    <row r="140" spans="1:46" ht="18" customHeight="1" x14ac:dyDescent="0.3">
      <c r="A140" s="38"/>
      <c r="B140" s="123"/>
      <c r="C140" s="124"/>
      <c r="D140" s="76" t="s">
        <v>112</v>
      </c>
      <c r="E140" s="76"/>
      <c r="F140" s="76"/>
      <c r="G140" s="76"/>
      <c r="H140" s="76"/>
      <c r="I140" s="76"/>
      <c r="J140" s="76"/>
      <c r="K140" s="76"/>
      <c r="L140" s="76" t="s">
        <v>19</v>
      </c>
      <c r="M140" s="76"/>
      <c r="N140" s="76"/>
      <c r="O140" s="76"/>
      <c r="P140" s="76"/>
      <c r="Q140" s="76"/>
      <c r="R140" s="76"/>
      <c r="S140" s="128">
        <v>30</v>
      </c>
      <c r="T140" s="128"/>
      <c r="U140" s="128"/>
      <c r="V140" s="128"/>
      <c r="W140" s="128"/>
      <c r="X140" s="128"/>
      <c r="Y140" s="118">
        <f t="shared" si="0"/>
        <v>5473000</v>
      </c>
      <c r="Z140" s="119"/>
      <c r="AA140" s="119"/>
      <c r="AB140" s="119"/>
      <c r="AC140" s="119"/>
      <c r="AD140" s="119"/>
      <c r="AE140" s="119"/>
      <c r="AF140" s="120"/>
      <c r="AJ140" s="24"/>
      <c r="AK140" s="24"/>
      <c r="AL140" s="24"/>
      <c r="AM140" s="24"/>
      <c r="AN140" s="24"/>
      <c r="AO140" s="24"/>
      <c r="AP140" s="24"/>
      <c r="AQ140" s="24"/>
    </row>
    <row r="141" spans="1:46" ht="18" customHeight="1" x14ac:dyDescent="0.3">
      <c r="A141" s="38"/>
      <c r="B141" s="123"/>
      <c r="C141" s="124"/>
      <c r="D141" s="76" t="s">
        <v>113</v>
      </c>
      <c r="E141" s="76"/>
      <c r="F141" s="76"/>
      <c r="G141" s="76"/>
      <c r="H141" s="76"/>
      <c r="I141" s="76"/>
      <c r="J141" s="76"/>
      <c r="K141" s="76"/>
      <c r="L141" s="76" t="s">
        <v>20</v>
      </c>
      <c r="M141" s="76"/>
      <c r="N141" s="76"/>
      <c r="O141" s="76"/>
      <c r="P141" s="76"/>
      <c r="Q141" s="76"/>
      <c r="R141" s="76"/>
      <c r="S141" s="128">
        <v>30</v>
      </c>
      <c r="T141" s="128"/>
      <c r="U141" s="128"/>
      <c r="V141" s="128"/>
      <c r="W141" s="128"/>
      <c r="X141" s="128"/>
      <c r="Y141" s="118">
        <f t="shared" si="0"/>
        <v>5473000</v>
      </c>
      <c r="Z141" s="119"/>
      <c r="AA141" s="119"/>
      <c r="AB141" s="119"/>
      <c r="AC141" s="119"/>
      <c r="AD141" s="119"/>
      <c r="AE141" s="119"/>
      <c r="AF141" s="120"/>
      <c r="AJ141" s="24"/>
      <c r="AK141" s="24"/>
      <c r="AL141" s="24"/>
      <c r="AM141" s="24"/>
      <c r="AN141" s="24"/>
      <c r="AO141" s="24"/>
      <c r="AP141" s="24"/>
      <c r="AQ141" s="24"/>
    </row>
    <row r="142" spans="1:46" ht="18" customHeight="1" x14ac:dyDescent="0.3">
      <c r="A142" s="38"/>
      <c r="B142" s="123"/>
      <c r="C142" s="124"/>
      <c r="D142" s="76" t="s">
        <v>114</v>
      </c>
      <c r="E142" s="76"/>
      <c r="F142" s="76"/>
      <c r="G142" s="76"/>
      <c r="H142" s="76"/>
      <c r="I142" s="76"/>
      <c r="J142" s="76"/>
      <c r="K142" s="76"/>
      <c r="L142" s="76" t="s">
        <v>21</v>
      </c>
      <c r="M142" s="76"/>
      <c r="N142" s="76"/>
      <c r="O142" s="76"/>
      <c r="P142" s="76"/>
      <c r="Q142" s="76"/>
      <c r="R142" s="76"/>
      <c r="S142" s="128">
        <v>30</v>
      </c>
      <c r="T142" s="128"/>
      <c r="U142" s="128"/>
      <c r="V142" s="128"/>
      <c r="W142" s="128"/>
      <c r="X142" s="128"/>
      <c r="Y142" s="118">
        <f t="shared" si="0"/>
        <v>5473000</v>
      </c>
      <c r="Z142" s="119"/>
      <c r="AA142" s="119"/>
      <c r="AB142" s="119"/>
      <c r="AC142" s="119"/>
      <c r="AD142" s="119"/>
      <c r="AE142" s="119"/>
      <c r="AF142" s="120"/>
      <c r="AJ142" s="24"/>
      <c r="AK142" s="24"/>
      <c r="AL142" s="24"/>
      <c r="AM142" s="24"/>
      <c r="AN142" s="24"/>
      <c r="AO142" s="24"/>
      <c r="AP142" s="24"/>
      <c r="AQ142" s="24"/>
    </row>
    <row r="143" spans="1:46" ht="18" customHeight="1" x14ac:dyDescent="0.3">
      <c r="A143" s="38"/>
      <c r="B143" s="123"/>
      <c r="C143" s="124"/>
      <c r="D143" s="76" t="s">
        <v>115</v>
      </c>
      <c r="E143" s="76"/>
      <c r="F143" s="76"/>
      <c r="G143" s="76"/>
      <c r="H143" s="76"/>
      <c r="I143" s="76"/>
      <c r="J143" s="76"/>
      <c r="K143" s="76"/>
      <c r="L143" s="76"/>
      <c r="M143" s="76"/>
      <c r="N143" s="76"/>
      <c r="O143" s="76"/>
      <c r="P143" s="76"/>
      <c r="Q143" s="76"/>
      <c r="R143" s="76"/>
      <c r="S143" s="128"/>
      <c r="T143" s="128"/>
      <c r="U143" s="128"/>
      <c r="V143" s="128"/>
      <c r="W143" s="128"/>
      <c r="X143" s="128"/>
      <c r="Y143" s="118">
        <f t="shared" si="0"/>
        <v>0</v>
      </c>
      <c r="Z143" s="119"/>
      <c r="AA143" s="119"/>
      <c r="AB143" s="119"/>
      <c r="AC143" s="119"/>
      <c r="AD143" s="119"/>
      <c r="AE143" s="119"/>
      <c r="AF143" s="120"/>
      <c r="AJ143" s="24"/>
      <c r="AK143" s="24"/>
      <c r="AL143" s="24"/>
      <c r="AM143" s="24"/>
      <c r="AN143" s="24"/>
      <c r="AO143" s="24"/>
      <c r="AP143" s="24"/>
      <c r="AQ143" s="24"/>
    </row>
    <row r="144" spans="1:46" ht="18" customHeight="1" x14ac:dyDescent="0.3">
      <c r="A144" s="38"/>
      <c r="B144" s="123"/>
      <c r="C144" s="124"/>
      <c r="D144" s="76" t="s">
        <v>116</v>
      </c>
      <c r="E144" s="76"/>
      <c r="F144" s="76"/>
      <c r="G144" s="76"/>
      <c r="H144" s="76"/>
      <c r="I144" s="76"/>
      <c r="J144" s="76"/>
      <c r="K144" s="76"/>
      <c r="L144" s="76"/>
      <c r="M144" s="76"/>
      <c r="N144" s="76"/>
      <c r="O144" s="76"/>
      <c r="P144" s="76"/>
      <c r="Q144" s="76"/>
      <c r="R144" s="76"/>
      <c r="S144" s="128"/>
      <c r="T144" s="128"/>
      <c r="U144" s="128"/>
      <c r="V144" s="128"/>
      <c r="W144" s="128"/>
      <c r="X144" s="128"/>
      <c r="Y144" s="118">
        <f t="shared" si="0"/>
        <v>0</v>
      </c>
      <c r="Z144" s="119"/>
      <c r="AA144" s="119"/>
      <c r="AB144" s="119"/>
      <c r="AC144" s="119"/>
      <c r="AD144" s="119"/>
      <c r="AE144" s="119"/>
      <c r="AF144" s="120"/>
      <c r="AJ144" s="24"/>
      <c r="AK144" s="24"/>
      <c r="AL144" s="24"/>
      <c r="AM144" s="24"/>
      <c r="AN144" s="24"/>
      <c r="AO144" s="24"/>
      <c r="AP144" s="24"/>
      <c r="AQ144" s="24"/>
    </row>
    <row r="145" spans="1:43" ht="18" customHeight="1" x14ac:dyDescent="0.3">
      <c r="A145" s="38"/>
      <c r="B145" s="123"/>
      <c r="C145" s="124"/>
      <c r="D145" s="76" t="s">
        <v>117</v>
      </c>
      <c r="E145" s="76"/>
      <c r="F145" s="76"/>
      <c r="G145" s="76"/>
      <c r="H145" s="76"/>
      <c r="I145" s="76"/>
      <c r="J145" s="76"/>
      <c r="K145" s="76"/>
      <c r="L145" s="76"/>
      <c r="M145" s="76"/>
      <c r="N145" s="76"/>
      <c r="O145" s="76"/>
      <c r="P145" s="76"/>
      <c r="Q145" s="76"/>
      <c r="R145" s="76"/>
      <c r="S145" s="128"/>
      <c r="T145" s="128"/>
      <c r="U145" s="128"/>
      <c r="V145" s="128"/>
      <c r="W145" s="128"/>
      <c r="X145" s="128"/>
      <c r="Y145" s="118">
        <f t="shared" si="0"/>
        <v>0</v>
      </c>
      <c r="Z145" s="119"/>
      <c r="AA145" s="119"/>
      <c r="AB145" s="119"/>
      <c r="AC145" s="119"/>
      <c r="AD145" s="119"/>
      <c r="AE145" s="119"/>
      <c r="AF145" s="120"/>
      <c r="AJ145" s="24"/>
      <c r="AK145" s="24"/>
      <c r="AL145" s="24"/>
      <c r="AM145" s="24"/>
      <c r="AN145" s="24"/>
      <c r="AO145" s="24"/>
      <c r="AP145" s="24"/>
      <c r="AQ145" s="24"/>
    </row>
    <row r="146" spans="1:43" ht="18" customHeight="1" x14ac:dyDescent="0.3">
      <c r="A146" s="38"/>
      <c r="B146" s="123"/>
      <c r="C146" s="124"/>
      <c r="D146" s="76" t="s">
        <v>118</v>
      </c>
      <c r="E146" s="76"/>
      <c r="F146" s="76"/>
      <c r="G146" s="76"/>
      <c r="H146" s="76"/>
      <c r="I146" s="76"/>
      <c r="J146" s="76"/>
      <c r="K146" s="76"/>
      <c r="L146" s="76"/>
      <c r="M146" s="76"/>
      <c r="N146" s="76"/>
      <c r="O146" s="76"/>
      <c r="P146" s="76"/>
      <c r="Q146" s="76"/>
      <c r="R146" s="76"/>
      <c r="S146" s="128"/>
      <c r="T146" s="128"/>
      <c r="U146" s="128"/>
      <c r="V146" s="128"/>
      <c r="W146" s="128"/>
      <c r="X146" s="128"/>
      <c r="Y146" s="118">
        <f t="shared" si="0"/>
        <v>0</v>
      </c>
      <c r="Z146" s="119"/>
      <c r="AA146" s="119"/>
      <c r="AB146" s="119"/>
      <c r="AC146" s="119"/>
      <c r="AD146" s="119"/>
      <c r="AE146" s="119"/>
      <c r="AF146" s="120"/>
      <c r="AJ146" s="24"/>
      <c r="AK146" s="24"/>
      <c r="AL146" s="24"/>
      <c r="AM146" s="24"/>
      <c r="AN146" s="24"/>
      <c r="AO146" s="24"/>
      <c r="AP146" s="24"/>
      <c r="AQ146" s="24"/>
    </row>
    <row r="147" spans="1:43" ht="18" customHeight="1" x14ac:dyDescent="0.3">
      <c r="A147" s="38"/>
      <c r="B147" s="123"/>
      <c r="C147" s="124"/>
      <c r="D147" s="76" t="s">
        <v>119</v>
      </c>
      <c r="E147" s="76"/>
      <c r="F147" s="76"/>
      <c r="G147" s="76"/>
      <c r="H147" s="76"/>
      <c r="I147" s="76"/>
      <c r="J147" s="76"/>
      <c r="K147" s="76"/>
      <c r="L147" s="76"/>
      <c r="M147" s="76"/>
      <c r="N147" s="76"/>
      <c r="O147" s="76"/>
      <c r="P147" s="76"/>
      <c r="Q147" s="76"/>
      <c r="R147" s="76"/>
      <c r="S147" s="128"/>
      <c r="T147" s="128"/>
      <c r="U147" s="128"/>
      <c r="V147" s="128"/>
      <c r="W147" s="128"/>
      <c r="X147" s="128"/>
      <c r="Y147" s="118">
        <f t="shared" si="0"/>
        <v>0</v>
      </c>
      <c r="Z147" s="119"/>
      <c r="AA147" s="119"/>
      <c r="AB147" s="119"/>
      <c r="AC147" s="119"/>
      <c r="AD147" s="119"/>
      <c r="AE147" s="119"/>
      <c r="AF147" s="120"/>
      <c r="AJ147" s="24"/>
      <c r="AK147" s="24"/>
      <c r="AL147" s="24"/>
      <c r="AM147" s="24"/>
      <c r="AN147" s="24"/>
      <c r="AO147" s="24"/>
      <c r="AP147" s="24"/>
      <c r="AQ147" s="24"/>
    </row>
    <row r="148" spans="1:43" ht="18" customHeight="1" x14ac:dyDescent="0.3">
      <c r="A148" s="38"/>
      <c r="B148" s="123"/>
      <c r="C148" s="124"/>
      <c r="D148" s="76" t="s">
        <v>120</v>
      </c>
      <c r="E148" s="76"/>
      <c r="F148" s="76"/>
      <c r="G148" s="76"/>
      <c r="H148" s="76"/>
      <c r="I148" s="76"/>
      <c r="J148" s="76"/>
      <c r="K148" s="76"/>
      <c r="L148" s="76"/>
      <c r="M148" s="76"/>
      <c r="N148" s="76"/>
      <c r="O148" s="76"/>
      <c r="P148" s="76"/>
      <c r="Q148" s="76"/>
      <c r="R148" s="76"/>
      <c r="S148" s="128"/>
      <c r="T148" s="128"/>
      <c r="U148" s="128"/>
      <c r="V148" s="128"/>
      <c r="W148" s="128"/>
      <c r="X148" s="128"/>
      <c r="Y148" s="118">
        <f t="shared" si="0"/>
        <v>0</v>
      </c>
      <c r="Z148" s="119"/>
      <c r="AA148" s="119"/>
      <c r="AB148" s="119"/>
      <c r="AC148" s="119"/>
      <c r="AD148" s="119"/>
      <c r="AE148" s="119"/>
      <c r="AF148" s="120"/>
      <c r="AJ148" s="24"/>
      <c r="AK148" s="24"/>
      <c r="AL148" s="24"/>
      <c r="AM148" s="24"/>
      <c r="AN148" s="24"/>
      <c r="AO148" s="24"/>
      <c r="AP148" s="24"/>
      <c r="AQ148" s="24"/>
    </row>
    <row r="149" spans="1:43" ht="18" customHeight="1" x14ac:dyDescent="0.3">
      <c r="A149" s="38"/>
      <c r="B149" s="123"/>
      <c r="C149" s="124"/>
      <c r="D149" s="76" t="s">
        <v>224</v>
      </c>
      <c r="E149" s="76"/>
      <c r="F149" s="76"/>
      <c r="G149" s="76"/>
      <c r="H149" s="76"/>
      <c r="I149" s="76"/>
      <c r="J149" s="76"/>
      <c r="K149" s="76"/>
      <c r="L149" s="76"/>
      <c r="M149" s="76"/>
      <c r="N149" s="76"/>
      <c r="O149" s="76"/>
      <c r="P149" s="76"/>
      <c r="Q149" s="76"/>
      <c r="R149" s="76"/>
      <c r="S149" s="128"/>
      <c r="T149" s="128"/>
      <c r="U149" s="128"/>
      <c r="V149" s="128"/>
      <c r="W149" s="128"/>
      <c r="X149" s="128"/>
      <c r="Y149" s="118">
        <f t="shared" si="0"/>
        <v>0</v>
      </c>
      <c r="Z149" s="119"/>
      <c r="AA149" s="119"/>
      <c r="AB149" s="119"/>
      <c r="AC149" s="119"/>
      <c r="AD149" s="119"/>
      <c r="AE149" s="119"/>
      <c r="AF149" s="120"/>
      <c r="AJ149" s="24"/>
      <c r="AK149" s="24"/>
      <c r="AL149" s="24"/>
      <c r="AM149" s="24"/>
      <c r="AN149" s="24"/>
      <c r="AO149" s="24"/>
      <c r="AP149" s="24"/>
      <c r="AQ149" s="24"/>
    </row>
    <row r="150" spans="1:43" ht="18" customHeight="1" x14ac:dyDescent="0.3">
      <c r="A150" s="38"/>
      <c r="B150" s="123"/>
      <c r="C150" s="124"/>
      <c r="D150" s="76" t="s">
        <v>225</v>
      </c>
      <c r="E150" s="76"/>
      <c r="F150" s="76"/>
      <c r="G150" s="76"/>
      <c r="H150" s="76"/>
      <c r="I150" s="76"/>
      <c r="J150" s="76"/>
      <c r="K150" s="76"/>
      <c r="L150" s="76"/>
      <c r="M150" s="76"/>
      <c r="N150" s="76"/>
      <c r="O150" s="76"/>
      <c r="P150" s="76"/>
      <c r="Q150" s="76"/>
      <c r="R150" s="76"/>
      <c r="S150" s="128"/>
      <c r="T150" s="128"/>
      <c r="U150" s="128"/>
      <c r="V150" s="128"/>
      <c r="W150" s="128"/>
      <c r="X150" s="128"/>
      <c r="Y150" s="118">
        <f t="shared" si="0"/>
        <v>0</v>
      </c>
      <c r="Z150" s="119"/>
      <c r="AA150" s="119"/>
      <c r="AB150" s="119"/>
      <c r="AC150" s="119"/>
      <c r="AD150" s="119"/>
      <c r="AE150" s="119"/>
      <c r="AF150" s="120"/>
      <c r="AJ150" s="24"/>
      <c r="AK150" s="24"/>
      <c r="AL150" s="24"/>
      <c r="AM150" s="24"/>
      <c r="AN150" s="24"/>
      <c r="AO150" s="24"/>
      <c r="AP150" s="24"/>
      <c r="AQ150" s="24"/>
    </row>
    <row r="151" spans="1:43" ht="18" customHeight="1" x14ac:dyDescent="0.3">
      <c r="A151" s="38"/>
      <c r="B151" s="123"/>
      <c r="C151" s="124"/>
      <c r="D151" s="76" t="s">
        <v>226</v>
      </c>
      <c r="E151" s="76"/>
      <c r="F151" s="76"/>
      <c r="G151" s="76"/>
      <c r="H151" s="76"/>
      <c r="I151" s="76"/>
      <c r="J151" s="76"/>
      <c r="K151" s="76"/>
      <c r="L151" s="76"/>
      <c r="M151" s="76"/>
      <c r="N151" s="76"/>
      <c r="O151" s="76"/>
      <c r="P151" s="76"/>
      <c r="Q151" s="76"/>
      <c r="R151" s="76"/>
      <c r="S151" s="128"/>
      <c r="T151" s="128"/>
      <c r="U151" s="128"/>
      <c r="V151" s="128"/>
      <c r="W151" s="128"/>
      <c r="X151" s="128"/>
      <c r="Y151" s="118">
        <f t="shared" si="0"/>
        <v>0</v>
      </c>
      <c r="Z151" s="119"/>
      <c r="AA151" s="119"/>
      <c r="AB151" s="119"/>
      <c r="AC151" s="119"/>
      <c r="AD151" s="119"/>
      <c r="AE151" s="119"/>
      <c r="AF151" s="120"/>
      <c r="AJ151" s="24"/>
      <c r="AK151" s="24"/>
      <c r="AL151" s="24"/>
      <c r="AM151" s="24"/>
      <c r="AN151" s="24"/>
      <c r="AO151" s="24"/>
      <c r="AP151" s="24"/>
      <c r="AQ151" s="24"/>
    </row>
    <row r="152" spans="1:43" ht="18" customHeight="1" x14ac:dyDescent="0.3">
      <c r="A152" s="38"/>
      <c r="B152" s="123"/>
      <c r="C152" s="124"/>
      <c r="D152" s="76" t="s">
        <v>227</v>
      </c>
      <c r="E152" s="76"/>
      <c r="F152" s="76"/>
      <c r="G152" s="76"/>
      <c r="H152" s="76"/>
      <c r="I152" s="76"/>
      <c r="J152" s="76"/>
      <c r="K152" s="76"/>
      <c r="L152" s="76"/>
      <c r="M152" s="76"/>
      <c r="N152" s="76"/>
      <c r="O152" s="76"/>
      <c r="P152" s="76"/>
      <c r="Q152" s="76"/>
      <c r="R152" s="76"/>
      <c r="S152" s="128"/>
      <c r="T152" s="128"/>
      <c r="U152" s="128"/>
      <c r="V152" s="128"/>
      <c r="W152" s="128"/>
      <c r="X152" s="128"/>
      <c r="Y152" s="118">
        <f t="shared" si="0"/>
        <v>0</v>
      </c>
      <c r="Z152" s="119"/>
      <c r="AA152" s="119"/>
      <c r="AB152" s="119"/>
      <c r="AC152" s="119"/>
      <c r="AD152" s="119"/>
      <c r="AE152" s="119"/>
      <c r="AF152" s="120"/>
      <c r="AJ152" s="24"/>
      <c r="AK152" s="24"/>
      <c r="AL152" s="24"/>
      <c r="AM152" s="24"/>
      <c r="AN152" s="24"/>
      <c r="AO152" s="24"/>
      <c r="AP152" s="24"/>
      <c r="AQ152" s="24"/>
    </row>
    <row r="153" spans="1:43" ht="18" customHeight="1" x14ac:dyDescent="0.3">
      <c r="A153" s="38"/>
      <c r="B153" s="123"/>
      <c r="C153" s="124"/>
      <c r="D153" s="137" t="s">
        <v>215</v>
      </c>
      <c r="E153" s="137"/>
      <c r="F153" s="137"/>
      <c r="G153" s="137"/>
      <c r="H153" s="137"/>
      <c r="I153" s="137"/>
      <c r="J153" s="137"/>
      <c r="K153" s="137"/>
      <c r="L153" s="137"/>
      <c r="M153" s="137"/>
      <c r="N153" s="137"/>
      <c r="O153" s="137"/>
      <c r="P153" s="137"/>
      <c r="Q153" s="137"/>
      <c r="R153" s="137"/>
      <c r="S153" s="137"/>
      <c r="T153" s="137"/>
      <c r="U153" s="137"/>
      <c r="V153" s="137"/>
      <c r="W153" s="137"/>
      <c r="X153" s="137"/>
      <c r="Y153" s="136">
        <f>SUM(Y137:AF152)</f>
        <v>29919066.666666668</v>
      </c>
      <c r="Z153" s="136"/>
      <c r="AA153" s="136"/>
      <c r="AB153" s="136"/>
      <c r="AC153" s="136"/>
      <c r="AD153" s="136"/>
      <c r="AE153" s="136"/>
      <c r="AF153" s="136"/>
      <c r="AJ153" s="24"/>
      <c r="AK153" s="24"/>
      <c r="AL153" s="24"/>
      <c r="AM153" s="24"/>
      <c r="AN153" s="24"/>
      <c r="AO153" s="24"/>
      <c r="AP153" s="24" t="s">
        <v>129</v>
      </c>
      <c r="AQ153" s="24"/>
    </row>
    <row r="154" spans="1:43" ht="18" customHeight="1" x14ac:dyDescent="0.3">
      <c r="A154" s="38"/>
      <c r="B154" s="125"/>
      <c r="C154" s="126"/>
      <c r="D154" s="127" t="s">
        <v>148</v>
      </c>
      <c r="E154" s="127"/>
      <c r="F154" s="127"/>
      <c r="G154" s="127"/>
      <c r="H154" s="127"/>
      <c r="I154" s="127"/>
      <c r="J154" s="127"/>
      <c r="K154" s="127"/>
      <c r="L154" s="127"/>
      <c r="M154" s="127"/>
      <c r="N154" s="127"/>
      <c r="O154" s="127"/>
      <c r="P154" s="127"/>
      <c r="Q154" s="127"/>
      <c r="R154" s="127"/>
      <c r="S154" s="127"/>
      <c r="T154" s="127"/>
      <c r="U154" s="127"/>
      <c r="V154" s="127"/>
      <c r="W154" s="127"/>
      <c r="X154" s="127"/>
      <c r="Y154" s="129">
        <f>J42+S76+S79+S82-Y153-S85</f>
        <v>2918933.3333333321</v>
      </c>
      <c r="Z154" s="129"/>
      <c r="AA154" s="129"/>
      <c r="AB154" s="129"/>
      <c r="AC154" s="129"/>
      <c r="AD154" s="129"/>
      <c r="AE154" s="129"/>
      <c r="AF154" s="129"/>
      <c r="AJ154" s="24"/>
      <c r="AK154" s="24"/>
      <c r="AL154" s="24"/>
      <c r="AM154" s="24"/>
      <c r="AN154" s="24"/>
      <c r="AO154" s="24"/>
      <c r="AP154" s="24"/>
      <c r="AQ154" s="24"/>
    </row>
    <row r="155" spans="1:43" ht="3.6" customHeight="1" x14ac:dyDescent="0.3">
      <c r="A155" s="50"/>
      <c r="B155" s="51"/>
      <c r="C155" s="51"/>
      <c r="D155" s="52"/>
      <c r="E155" s="52"/>
      <c r="F155" s="52"/>
      <c r="G155" s="52"/>
      <c r="H155" s="52"/>
      <c r="I155" s="52"/>
      <c r="J155" s="52"/>
      <c r="K155" s="52"/>
      <c r="L155" s="52"/>
      <c r="M155" s="52"/>
      <c r="N155" s="52"/>
      <c r="O155" s="52"/>
      <c r="P155" s="52"/>
      <c r="Q155" s="52"/>
      <c r="R155" s="52"/>
      <c r="S155" s="52"/>
      <c r="T155" s="52"/>
      <c r="U155" s="52"/>
      <c r="V155" s="52"/>
      <c r="W155" s="52"/>
      <c r="X155" s="52"/>
      <c r="Y155" s="53"/>
      <c r="Z155" s="53"/>
      <c r="AA155" s="53"/>
      <c r="AB155" s="53"/>
      <c r="AC155" s="53"/>
      <c r="AD155" s="53"/>
      <c r="AE155" s="53"/>
      <c r="AF155" s="53"/>
      <c r="AG155" s="8"/>
      <c r="AH155" s="8"/>
      <c r="AI155" s="8"/>
      <c r="AJ155" s="25"/>
      <c r="AK155" s="24"/>
      <c r="AL155" s="24"/>
      <c r="AM155" s="24"/>
      <c r="AN155" s="24"/>
      <c r="AO155" s="24"/>
      <c r="AP155" s="24"/>
      <c r="AQ155" s="24"/>
    </row>
    <row r="156" spans="1:43" x14ac:dyDescent="0.3">
      <c r="A156" s="26"/>
      <c r="B156" s="95" t="s">
        <v>90</v>
      </c>
      <c r="C156" s="96"/>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6"/>
      <c r="AB156" s="96"/>
      <c r="AC156" s="96"/>
      <c r="AD156" s="96"/>
      <c r="AE156" s="96"/>
      <c r="AF156" s="97"/>
    </row>
    <row r="157" spans="1:43" ht="187.5" customHeight="1" x14ac:dyDescent="0.3">
      <c r="B157" s="110"/>
      <c r="C157" s="111"/>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c r="AA157" s="111"/>
      <c r="AB157" s="111"/>
      <c r="AC157" s="111"/>
      <c r="AD157" s="111"/>
      <c r="AE157" s="111"/>
      <c r="AF157" s="112"/>
      <c r="AQ157" s="23"/>
    </row>
    <row r="158" spans="1:43" ht="3.6" customHeight="1" x14ac:dyDescent="0.3"/>
  </sheetData>
  <mergeCells count="407">
    <mergeCell ref="D151:K151"/>
    <mergeCell ref="L151:R151"/>
    <mergeCell ref="S151:X151"/>
    <mergeCell ref="Y151:AF151"/>
    <mergeCell ref="B105:Y105"/>
    <mergeCell ref="D149:K149"/>
    <mergeCell ref="L149:R149"/>
    <mergeCell ref="S149:X149"/>
    <mergeCell ref="Y149:AF149"/>
    <mergeCell ref="L142:R142"/>
    <mergeCell ref="AA120:AC120"/>
    <mergeCell ref="D147:K147"/>
    <mergeCell ref="D139:K139"/>
    <mergeCell ref="D140:K140"/>
    <mergeCell ref="S139:X139"/>
    <mergeCell ref="Y139:AF139"/>
    <mergeCell ref="Y140:AF140"/>
    <mergeCell ref="Y141:AF141"/>
    <mergeCell ref="S150:X150"/>
    <mergeCell ref="Y150:AF150"/>
    <mergeCell ref="D152:K152"/>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X87:AF87"/>
    <mergeCell ref="O88:P88"/>
    <mergeCell ref="Q88:T88"/>
    <mergeCell ref="R54:T54"/>
    <mergeCell ref="L55:M55"/>
    <mergeCell ref="N55:Q55"/>
    <mergeCell ref="R55:T55"/>
    <mergeCell ref="B54:D55"/>
    <mergeCell ref="H54:K55"/>
    <mergeCell ref="B156:AF156"/>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AB60:AF60"/>
    <mergeCell ref="H62:I62"/>
    <mergeCell ref="J62:M62"/>
    <mergeCell ref="N62:P62"/>
    <mergeCell ref="S62:T62"/>
    <mergeCell ref="U62:X62"/>
    <mergeCell ref="H61:I61"/>
    <mergeCell ref="J61:M61"/>
    <mergeCell ref="N61:P61"/>
    <mergeCell ref="S61:T61"/>
    <mergeCell ref="U61:X61"/>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Y61:AA61"/>
    <mergeCell ref="X30:Y30"/>
    <mergeCell ref="Z30:AC30"/>
    <mergeCell ref="AD30:AF30"/>
    <mergeCell ref="Z40:AC40"/>
    <mergeCell ref="N54:Q54"/>
    <mergeCell ref="B69:E70"/>
    <mergeCell ref="F69:G70"/>
    <mergeCell ref="H69:I69"/>
    <mergeCell ref="J69:M69"/>
    <mergeCell ref="N69:P69"/>
    <mergeCell ref="H70:I70"/>
    <mergeCell ref="J70:M70"/>
    <mergeCell ref="N70:P70"/>
    <mergeCell ref="Q65:R66"/>
    <mergeCell ref="B65:E66"/>
    <mergeCell ref="F65:G66"/>
    <mergeCell ref="H65:I65"/>
    <mergeCell ref="J65:M65"/>
    <mergeCell ref="N65:P65"/>
    <mergeCell ref="H66:I66"/>
    <mergeCell ref="J66:M66"/>
    <mergeCell ref="N66:P66"/>
    <mergeCell ref="B60:E60"/>
    <mergeCell ref="Q69:R70"/>
    <mergeCell ref="S69:T69"/>
    <mergeCell ref="U69:X69"/>
    <mergeCell ref="Y69:AA69"/>
    <mergeCell ref="AB69:AF70"/>
    <mergeCell ref="S70:T70"/>
    <mergeCell ref="U70:X70"/>
    <mergeCell ref="Y70:AA70"/>
    <mergeCell ref="S65:T65"/>
    <mergeCell ref="U65:X65"/>
    <mergeCell ref="Y65:AA65"/>
    <mergeCell ref="AB65:AF66"/>
    <mergeCell ref="S66:T66"/>
    <mergeCell ref="U66:X66"/>
    <mergeCell ref="Y66:AA66"/>
    <mergeCell ref="AB67:AF68"/>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K75:N75"/>
    <mergeCell ref="O75:Q75"/>
    <mergeCell ref="I76:J76"/>
    <mergeCell ref="K76:N76"/>
    <mergeCell ref="O76:Q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B75:H76"/>
    <mergeCell ref="Y75:AF75"/>
    <mergeCell ref="Y76:AF76"/>
    <mergeCell ref="Y79:AF79"/>
    <mergeCell ref="I82:J82"/>
    <mergeCell ref="K82:N82"/>
    <mergeCell ref="O82:Q82"/>
    <mergeCell ref="B81:H82"/>
    <mergeCell ref="I78:J78"/>
    <mergeCell ref="L74:N74"/>
    <mergeCell ref="O74:Q74"/>
    <mergeCell ref="AN138:AT138"/>
    <mergeCell ref="D138:K138"/>
    <mergeCell ref="S138:X138"/>
    <mergeCell ref="AD122:AF122"/>
    <mergeCell ref="B121:Z121"/>
    <mergeCell ref="Z109:AF109"/>
    <mergeCell ref="Y137:AF137"/>
    <mergeCell ref="Y138:AF138"/>
    <mergeCell ref="Z111:AF111"/>
    <mergeCell ref="B109:Y109"/>
    <mergeCell ref="I75:J75"/>
    <mergeCell ref="S137:X137"/>
    <mergeCell ref="B134:AF134"/>
    <mergeCell ref="L136:R136"/>
    <mergeCell ref="B89:I89"/>
    <mergeCell ref="B92:J92"/>
    <mergeCell ref="Y153:AF153"/>
    <mergeCell ref="S143:X143"/>
    <mergeCell ref="S144:X144"/>
    <mergeCell ref="S145:X145"/>
    <mergeCell ref="S146:X146"/>
    <mergeCell ref="S147:X147"/>
    <mergeCell ref="S152:X152"/>
    <mergeCell ref="D153:X153"/>
    <mergeCell ref="L145:R145"/>
    <mergeCell ref="L146:R146"/>
    <mergeCell ref="L147:R147"/>
    <mergeCell ref="L152:R152"/>
    <mergeCell ref="Y143:AF143"/>
    <mergeCell ref="Y144:AF144"/>
    <mergeCell ref="Y145:AF145"/>
    <mergeCell ref="D144:K144"/>
    <mergeCell ref="D145:K145"/>
    <mergeCell ref="D146:K146"/>
    <mergeCell ref="D148:K148"/>
    <mergeCell ref="L148:R148"/>
    <mergeCell ref="S148:X148"/>
    <mergeCell ref="Y148:AF148"/>
    <mergeCell ref="D150:K150"/>
    <mergeCell ref="L150:R150"/>
    <mergeCell ref="B157:AF157"/>
    <mergeCell ref="B99:AF99"/>
    <mergeCell ref="B132:AF132"/>
    <mergeCell ref="AA116:AC116"/>
    <mergeCell ref="AA117:AC117"/>
    <mergeCell ref="AA118:AC118"/>
    <mergeCell ref="Y146:AF146"/>
    <mergeCell ref="Y147:AF147"/>
    <mergeCell ref="Y152:AF152"/>
    <mergeCell ref="B136:C154"/>
    <mergeCell ref="D154:X154"/>
    <mergeCell ref="S140:X140"/>
    <mergeCell ref="S141:X141"/>
    <mergeCell ref="S142:X142"/>
    <mergeCell ref="Y154:AF154"/>
    <mergeCell ref="L143:R143"/>
    <mergeCell ref="L144:R144"/>
    <mergeCell ref="AD116:AF116"/>
    <mergeCell ref="AD117:AF117"/>
    <mergeCell ref="AD118:AF118"/>
    <mergeCell ref="B118:Z118"/>
    <mergeCell ref="Z107:AF107"/>
    <mergeCell ref="B101:AB101"/>
    <mergeCell ref="B107:Y107"/>
    <mergeCell ref="B72:AF72"/>
    <mergeCell ref="P92:Q92"/>
    <mergeCell ref="D143:K143"/>
    <mergeCell ref="B126:AF126"/>
    <mergeCell ref="D137:K137"/>
    <mergeCell ref="B124:AF124"/>
    <mergeCell ref="B128:AF128"/>
    <mergeCell ref="B131:D131"/>
    <mergeCell ref="W131:AF131"/>
    <mergeCell ref="R92:U92"/>
    <mergeCell ref="V92:X92"/>
    <mergeCell ref="B94:AF94"/>
    <mergeCell ref="AB98:AF98"/>
    <mergeCell ref="B111:Y111"/>
    <mergeCell ref="S75:X75"/>
    <mergeCell ref="S76:X76"/>
    <mergeCell ref="AA74:AC74"/>
    <mergeCell ref="AD74:AF74"/>
    <mergeCell ref="S74:Z74"/>
    <mergeCell ref="B74:K74"/>
    <mergeCell ref="X88:Y88"/>
    <mergeCell ref="Z88:AC88"/>
    <mergeCell ref="AD88:AF88"/>
    <mergeCell ref="O87:W87"/>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U88:W88"/>
    <mergeCell ref="S81:X81"/>
    <mergeCell ref="Y81:AF81"/>
    <mergeCell ref="U89:W89"/>
    <mergeCell ref="P91:Q91"/>
    <mergeCell ref="R91:U91"/>
    <mergeCell ref="V91:X91"/>
    <mergeCell ref="B103:AF103"/>
  </mergeCells>
  <conditionalFormatting sqref="B157">
    <cfRule type="containsBlanks" dxfId="50" priority="113">
      <formula>LEN(TRIM(B157))=0</formula>
    </cfRule>
  </conditionalFormatting>
  <conditionalFormatting sqref="B131:D131">
    <cfRule type="containsBlanks" dxfId="49" priority="86">
      <formula>LEN(TRIM(B131))=0</formula>
    </cfRule>
  </conditionalFormatting>
  <conditionalFormatting sqref="B61:E70 AB61:AF70">
    <cfRule type="containsBlanks" dxfId="48" priority="59">
      <formula>LEN(TRIM(B61))=0</formula>
    </cfRule>
  </conditionalFormatting>
  <conditionalFormatting sqref="B34:AF37">
    <cfRule type="containsBlanks" dxfId="47" priority="75">
      <formula>LEN(TRIM(B34))=0</formula>
    </cfRule>
  </conditionalFormatting>
  <conditionalFormatting sqref="C98:N98 W98:AA98">
    <cfRule type="containsBlanks" dxfId="46" priority="90">
      <formula>LEN(TRIM(C98))=0</formula>
    </cfRule>
  </conditionalFormatting>
  <conditionalFormatting sqref="C130:N130">
    <cfRule type="containsBlanks" dxfId="45" priority="88">
      <formula>LEN(TRIM(C130))=0</formula>
    </cfRule>
  </conditionalFormatting>
  <conditionalFormatting sqref="E24:K24">
    <cfRule type="containsBlanks" dxfId="44" priority="81">
      <formula>LEN(TRIM(E24))=0</formula>
    </cfRule>
  </conditionalFormatting>
  <conditionalFormatting sqref="G26:J26">
    <cfRule type="containsBlanks" dxfId="43" priority="79">
      <formula>LEN(TRIM(G26))=0</formula>
    </cfRule>
  </conditionalFormatting>
  <conditionalFormatting sqref="H11:K11 K18:W18 L20:W20 AB20:AF20 E22:W22 AA22:AF22 H28:AF28 H40:J40 L40:N40 J42:P42 Z42:AF42 P46:S46 AC46:AF46 I48:M48 U48:AF48">
    <cfRule type="containsBlanks" dxfId="42" priority="114">
      <formula>LEN(TRIM(E11))=0</formula>
    </cfRule>
  </conditionalFormatting>
  <conditionalFormatting sqref="H62:P62">
    <cfRule type="containsBlanks" dxfId="41" priority="23">
      <formula>LEN(TRIM(H62))=0</formula>
    </cfRule>
  </conditionalFormatting>
  <conditionalFormatting sqref="H64:P64">
    <cfRule type="containsBlanks" dxfId="40" priority="22">
      <formula>LEN(TRIM(H64))=0</formula>
    </cfRule>
  </conditionalFormatting>
  <conditionalFormatting sqref="H66:P66">
    <cfRule type="containsBlanks" dxfId="39" priority="21">
      <formula>LEN(TRIM(H66))=0</formula>
    </cfRule>
  </conditionalFormatting>
  <conditionalFormatting sqref="H68:P68">
    <cfRule type="containsBlanks" dxfId="38" priority="20">
      <formula>LEN(TRIM(H68))=0</formula>
    </cfRule>
  </conditionalFormatting>
  <conditionalFormatting sqref="H70:P70">
    <cfRule type="containsBlanks" dxfId="37" priority="19">
      <formula>LEN(TRIM(H70))=0</formula>
    </cfRule>
  </conditionalFormatting>
  <conditionalFormatting sqref="I1:O1">
    <cfRule type="notContainsBlanks" dxfId="36" priority="107">
      <formula>LEN(TRIM(I1))&gt;0</formula>
    </cfRule>
  </conditionalFormatting>
  <conditionalFormatting sqref="I76:Q76">
    <cfRule type="containsBlanks" dxfId="35" priority="13">
      <formula>LEN(TRIM(I76))=0</formula>
    </cfRule>
  </conditionalFormatting>
  <conditionalFormatting sqref="I79:Q79">
    <cfRule type="containsBlanks" dxfId="34" priority="12">
      <formula>LEN(TRIM(I79))=0</formula>
    </cfRule>
  </conditionalFormatting>
  <conditionalFormatting sqref="I82:Q82">
    <cfRule type="containsBlanks" dxfId="33" priority="11">
      <formula>LEN(TRIM(I82))=0</formula>
    </cfRule>
  </conditionalFormatting>
  <conditionalFormatting sqref="J50:V50 AA50:AF50">
    <cfRule type="containsBlanks" dxfId="32" priority="1">
      <formula>LEN(TRIM(J50))=0</formula>
    </cfRule>
  </conditionalFormatting>
  <conditionalFormatting sqref="J57:Y58 Z58:AF58">
    <cfRule type="containsBlanks" dxfId="31" priority="119">
      <formula>LEN(TRIM(J57))=0</formula>
    </cfRule>
  </conditionalFormatting>
  <conditionalFormatting sqref="J44:AF44">
    <cfRule type="containsBlanks" dxfId="30" priority="73">
      <formula>LEN(TRIM(J44))=0</formula>
    </cfRule>
  </conditionalFormatting>
  <conditionalFormatting sqref="L26:S26">
    <cfRule type="containsBlanks" dxfId="29" priority="78">
      <formula>LEN(TRIM(L26))=0</formula>
    </cfRule>
  </conditionalFormatting>
  <conditionalFormatting sqref="L55:T55">
    <cfRule type="containsBlanks" dxfId="28" priority="25">
      <formula>LEN(TRIM(L55))=0</formula>
    </cfRule>
  </conditionalFormatting>
  <conditionalFormatting sqref="L137:AF152">
    <cfRule type="containsBlanks" dxfId="27" priority="4">
      <formula>LEN(TRIM(L137))=0</formula>
    </cfRule>
  </conditionalFormatting>
  <conditionalFormatting sqref="N14:V14">
    <cfRule type="containsBlanks" dxfId="26" priority="29">
      <formula>LEN(TRIM(N14))=0</formula>
    </cfRule>
  </conditionalFormatting>
  <conditionalFormatting sqref="O89:AF89">
    <cfRule type="containsBlanks" dxfId="25" priority="9">
      <formula>LEN(TRIM(O89))=0</formula>
    </cfRule>
  </conditionalFormatting>
  <conditionalFormatting sqref="P92:X92">
    <cfRule type="containsBlanks" dxfId="24" priority="8">
      <formula>LEN(TRIM(P92))=0</formula>
    </cfRule>
  </conditionalFormatting>
  <conditionalFormatting sqref="S76:X76 S79:X79 S82:X82">
    <cfRule type="containsBlanks" dxfId="23" priority="117">
      <formula>LEN(TRIM(S76))=0</formula>
    </cfRule>
  </conditionalFormatting>
  <conditionalFormatting sqref="S85:X85">
    <cfRule type="containsBlanks" dxfId="22" priority="34">
      <formula>LEN(TRIM(S85))=0</formula>
    </cfRule>
  </conditionalFormatting>
  <conditionalFormatting sqref="S62:AA62">
    <cfRule type="containsBlanks" dxfId="21" priority="18">
      <formula>LEN(TRIM(S62))=0</formula>
    </cfRule>
  </conditionalFormatting>
  <conditionalFormatting sqref="S64:AA64">
    <cfRule type="containsBlanks" dxfId="20" priority="17">
      <formula>LEN(TRIM(S64))=0</formula>
    </cfRule>
  </conditionalFormatting>
  <conditionalFormatting sqref="S66:AA66">
    <cfRule type="containsBlanks" dxfId="19" priority="16">
      <formula>LEN(TRIM(S66))=0</formula>
    </cfRule>
  </conditionalFormatting>
  <conditionalFormatting sqref="S68:AA68">
    <cfRule type="containsBlanks" dxfId="18" priority="15">
      <formula>LEN(TRIM(S68))=0</formula>
    </cfRule>
  </conditionalFormatting>
  <conditionalFormatting sqref="S70:AA70">
    <cfRule type="containsBlanks" dxfId="17" priority="14">
      <formula>LEN(TRIM(S70))=0</formula>
    </cfRule>
  </conditionalFormatting>
  <conditionalFormatting sqref="T52:AF52">
    <cfRule type="containsBlanks" dxfId="16" priority="2">
      <formula>LEN(TRIM(T52))=0</formula>
    </cfRule>
  </conditionalFormatting>
  <conditionalFormatting sqref="V26:AF26">
    <cfRule type="containsBlanks" dxfId="15" priority="77">
      <formula>LEN(TRIM(V26))=0</formula>
    </cfRule>
  </conditionalFormatting>
  <conditionalFormatting sqref="W130:AA130">
    <cfRule type="containsBlanks" dxfId="14" priority="87">
      <formula>LEN(TRIM(W130))=0</formula>
    </cfRule>
  </conditionalFormatting>
  <conditionalFormatting sqref="W131:AF131">
    <cfRule type="containsBlanks" dxfId="13" priority="85">
      <formula>LEN(TRIM(W131))=0</formula>
    </cfRule>
  </conditionalFormatting>
  <conditionalFormatting sqref="X11:AF11">
    <cfRule type="containsBlanks" dxfId="12" priority="64">
      <formula>LEN(TRIM(X11))=0</formula>
    </cfRule>
  </conditionalFormatting>
  <conditionalFormatting sqref="X14:AF14">
    <cfRule type="containsBlanks" dxfId="11" priority="28">
      <formula>LEN(TRIM(X14))=0</formula>
    </cfRule>
  </conditionalFormatting>
  <conditionalFormatting sqref="X24:AF24">
    <cfRule type="containsBlanks" dxfId="10" priority="80">
      <formula>LEN(TRIM(X24))=0</formula>
    </cfRule>
  </conditionalFormatting>
  <conditionalFormatting sqref="X31:AF31">
    <cfRule type="containsBlanks" dxfId="9" priority="27">
      <formula>LEN(TRIM(X31))=0</formula>
    </cfRule>
  </conditionalFormatting>
  <conditionalFormatting sqref="X40:AF40">
    <cfRule type="containsBlanks" dxfId="8" priority="26">
      <formula>LEN(TRIM(X40))=0</formula>
    </cfRule>
  </conditionalFormatting>
  <conditionalFormatting sqref="X55:AF55">
    <cfRule type="containsBlanks" dxfId="7" priority="24">
      <formula>LEN(TRIM(X55))=0</formula>
    </cfRule>
  </conditionalFormatting>
  <conditionalFormatting sqref="Z105:AF105">
    <cfRule type="containsBlanks" dxfId="6" priority="32">
      <formula>LEN(TRIM(Z105))=0</formula>
    </cfRule>
  </conditionalFormatting>
  <conditionalFormatting sqref="Z107:AF107">
    <cfRule type="containsBlanks" dxfId="5" priority="31">
      <formula>LEN(TRIM(Z107))=0</formula>
    </cfRule>
  </conditionalFormatting>
  <conditionalFormatting sqref="Z109:AF109 Z111:AF111">
    <cfRule type="containsBlanks" dxfId="4" priority="30">
      <formula>LEN(TRIM(Z109))=0</formula>
    </cfRule>
  </conditionalFormatting>
  <conditionalFormatting sqref="AC101:AF101">
    <cfRule type="containsBlanks" dxfId="3" priority="33">
      <formula>LEN(TRIM(AC101))=0</formula>
    </cfRule>
  </conditionalFormatting>
  <hyperlinks>
    <hyperlink ref="T52"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L137:L152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zoomScale="120" zoomScaleNormal="120" zoomScaleSheetLayoutView="55" workbookViewId="0">
      <selection activeCell="B39" sqref="B39:AF3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6"/>
      <c r="C3" s="257"/>
      <c r="D3" s="257"/>
      <c r="E3" s="257"/>
      <c r="F3" s="258"/>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6"/>
      <c r="C4" s="257"/>
      <c r="D4" s="257"/>
      <c r="E4" s="257"/>
      <c r="F4" s="258"/>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6"/>
      <c r="C5" s="257"/>
      <c r="D5" s="257"/>
      <c r="E5" s="257"/>
      <c r="F5" s="258"/>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6"/>
      <c r="C6" s="257"/>
      <c r="D6" s="257"/>
      <c r="E6" s="257"/>
      <c r="F6" s="258"/>
      <c r="G6" s="243" t="s">
        <v>223</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28.5" customHeight="1" x14ac:dyDescent="0.25">
      <c r="B7" s="259"/>
      <c r="C7" s="260"/>
      <c r="D7" s="260"/>
      <c r="E7" s="260"/>
      <c r="F7" s="261"/>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17.25" customHeight="1" thickBot="1" x14ac:dyDescent="0.3"/>
    <row r="9" spans="2:32" ht="26.25" customHeight="1" thickBot="1" x14ac:dyDescent="0.3">
      <c r="B9" s="249" t="s">
        <v>39</v>
      </c>
      <c r="C9" s="250"/>
      <c r="D9" s="250"/>
      <c r="E9" s="250"/>
      <c r="F9" s="250"/>
      <c r="G9" s="250"/>
      <c r="H9" s="250"/>
      <c r="I9" s="251"/>
      <c r="J9" s="154" t="s">
        <v>231</v>
      </c>
      <c r="K9" s="155"/>
      <c r="L9" s="155"/>
      <c r="M9" s="155"/>
      <c r="N9" s="155"/>
      <c r="O9" s="155"/>
      <c r="P9" s="155"/>
      <c r="Q9" s="155"/>
      <c r="R9" s="155"/>
      <c r="S9" s="155"/>
      <c r="T9" s="155"/>
      <c r="U9" s="155"/>
      <c r="V9" s="156"/>
    </row>
    <row r="10" spans="2:32" ht="3.6" customHeight="1" x14ac:dyDescent="0.25"/>
    <row r="11" spans="2:32" ht="17.25" customHeight="1" x14ac:dyDescent="0.25">
      <c r="B11" s="231" t="s">
        <v>181</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183</v>
      </c>
      <c r="C14" s="263"/>
      <c r="D14" s="263"/>
      <c r="E14" s="263"/>
      <c r="F14" s="263"/>
      <c r="G14" s="263"/>
      <c r="H14" s="263"/>
      <c r="I14" s="263"/>
      <c r="J14" s="263"/>
      <c r="K14" s="263"/>
      <c r="L14" s="263"/>
      <c r="M14" s="263"/>
      <c r="N14" s="263"/>
      <c r="O14" s="263"/>
      <c r="P14" s="263"/>
      <c r="Q14" s="263"/>
      <c r="R14" s="263"/>
      <c r="S14" s="264"/>
      <c r="T14" s="5"/>
      <c r="U14" s="262" t="s">
        <v>182</v>
      </c>
      <c r="V14" s="263"/>
      <c r="W14" s="263"/>
      <c r="X14" s="263"/>
      <c r="Y14" s="263"/>
      <c r="Z14" s="263"/>
      <c r="AA14" s="263"/>
      <c r="AB14" s="263"/>
      <c r="AC14" s="263"/>
      <c r="AD14" s="263"/>
      <c r="AE14" s="263"/>
      <c r="AF14" s="264"/>
    </row>
    <row r="15" spans="2:32" ht="18" customHeight="1" x14ac:dyDescent="0.3">
      <c r="B15" s="9" t="s">
        <v>89</v>
      </c>
      <c r="C15" s="252" t="s">
        <v>88</v>
      </c>
      <c r="D15" s="226"/>
      <c r="E15" s="226"/>
      <c r="F15" s="226"/>
      <c r="G15" s="226"/>
      <c r="H15" s="226"/>
      <c r="I15" s="226"/>
      <c r="J15" s="226"/>
      <c r="K15" s="227"/>
      <c r="L15" s="226" t="s">
        <v>142</v>
      </c>
      <c r="M15" s="226"/>
      <c r="N15" s="226"/>
      <c r="O15" s="226"/>
      <c r="P15" s="226"/>
      <c r="Q15" s="226"/>
      <c r="R15" s="226"/>
      <c r="S15" s="227"/>
      <c r="T15" s="3"/>
      <c r="U15" s="9" t="s">
        <v>89</v>
      </c>
      <c r="V15" s="268" t="s">
        <v>175</v>
      </c>
      <c r="W15" s="269"/>
      <c r="X15" s="269"/>
      <c r="Y15" s="269"/>
      <c r="Z15" s="269"/>
      <c r="AA15" s="269"/>
      <c r="AB15" s="269"/>
      <c r="AC15" s="269"/>
      <c r="AD15" s="269"/>
      <c r="AE15" s="269"/>
      <c r="AF15" s="270"/>
    </row>
    <row r="16" spans="2:32" ht="42" customHeight="1" x14ac:dyDescent="0.25">
      <c r="B16" s="7"/>
      <c r="C16" s="222" t="s">
        <v>233</v>
      </c>
      <c r="D16" s="222"/>
      <c r="E16" s="222"/>
      <c r="F16" s="222"/>
      <c r="G16" s="222"/>
      <c r="H16" s="222"/>
      <c r="I16" s="222"/>
      <c r="J16" s="222"/>
      <c r="K16" s="222"/>
      <c r="L16" s="222" t="s">
        <v>234</v>
      </c>
      <c r="M16" s="222"/>
      <c r="N16" s="222"/>
      <c r="O16" s="222"/>
      <c r="P16" s="222"/>
      <c r="Q16" s="222"/>
      <c r="R16" s="222"/>
      <c r="S16" s="222"/>
      <c r="T16" s="1"/>
      <c r="U16" s="7"/>
      <c r="V16" s="228" t="s">
        <v>235</v>
      </c>
      <c r="W16" s="229"/>
      <c r="X16" s="229"/>
      <c r="Y16" s="229"/>
      <c r="Z16" s="229"/>
      <c r="AA16" s="229"/>
      <c r="AB16" s="229"/>
      <c r="AC16" s="229"/>
      <c r="AD16" s="229"/>
      <c r="AE16" s="229"/>
      <c r="AF16" s="230"/>
    </row>
    <row r="17" spans="2:32" ht="63.75" customHeight="1" x14ac:dyDescent="0.25">
      <c r="B17" s="7"/>
      <c r="C17" s="222" t="s">
        <v>236</v>
      </c>
      <c r="D17" s="222"/>
      <c r="E17" s="222"/>
      <c r="F17" s="222"/>
      <c r="G17" s="222"/>
      <c r="H17" s="222"/>
      <c r="I17" s="222"/>
      <c r="J17" s="222"/>
      <c r="K17" s="222"/>
      <c r="L17" s="222" t="s">
        <v>234</v>
      </c>
      <c r="M17" s="222"/>
      <c r="N17" s="222"/>
      <c r="O17" s="222"/>
      <c r="P17" s="222"/>
      <c r="Q17" s="222"/>
      <c r="R17" s="222"/>
      <c r="S17" s="222"/>
      <c r="T17" s="1"/>
      <c r="U17" s="7"/>
      <c r="V17" s="228" t="s">
        <v>235</v>
      </c>
      <c r="W17" s="229"/>
      <c r="X17" s="229"/>
      <c r="Y17" s="229"/>
      <c r="Z17" s="229"/>
      <c r="AA17" s="229"/>
      <c r="AB17" s="229"/>
      <c r="AC17" s="229"/>
      <c r="AD17" s="229"/>
      <c r="AE17" s="229"/>
      <c r="AF17" s="230"/>
    </row>
    <row r="18" spans="2:32" ht="42" customHeight="1" x14ac:dyDescent="0.25">
      <c r="B18" s="7"/>
      <c r="C18" s="222" t="s">
        <v>237</v>
      </c>
      <c r="D18" s="222"/>
      <c r="E18" s="222"/>
      <c r="F18" s="222"/>
      <c r="G18" s="222"/>
      <c r="H18" s="222"/>
      <c r="I18" s="222"/>
      <c r="J18" s="222"/>
      <c r="K18" s="222"/>
      <c r="L18" s="222" t="s">
        <v>234</v>
      </c>
      <c r="M18" s="222"/>
      <c r="N18" s="222"/>
      <c r="O18" s="222"/>
      <c r="P18" s="222"/>
      <c r="Q18" s="222"/>
      <c r="R18" s="222"/>
      <c r="S18" s="222"/>
      <c r="T18" s="1"/>
      <c r="U18" s="7"/>
      <c r="V18" s="228" t="s">
        <v>235</v>
      </c>
      <c r="W18" s="229"/>
      <c r="X18" s="229"/>
      <c r="Y18" s="229"/>
      <c r="Z18" s="229"/>
      <c r="AA18" s="229"/>
      <c r="AB18" s="229"/>
      <c r="AC18" s="229"/>
      <c r="AD18" s="229"/>
      <c r="AE18" s="229"/>
      <c r="AF18" s="230"/>
    </row>
    <row r="19" spans="2:32" ht="42" customHeight="1" x14ac:dyDescent="0.25">
      <c r="B19" s="7"/>
      <c r="C19" s="222" t="s">
        <v>238</v>
      </c>
      <c r="D19" s="222"/>
      <c r="E19" s="222"/>
      <c r="F19" s="222"/>
      <c r="G19" s="222"/>
      <c r="H19" s="222"/>
      <c r="I19" s="222"/>
      <c r="J19" s="222"/>
      <c r="K19" s="222"/>
      <c r="L19" s="222" t="s">
        <v>234</v>
      </c>
      <c r="M19" s="222"/>
      <c r="N19" s="222"/>
      <c r="O19" s="222"/>
      <c r="P19" s="222"/>
      <c r="Q19" s="222"/>
      <c r="R19" s="222"/>
      <c r="S19" s="222"/>
      <c r="T19" s="1"/>
      <c r="U19" s="7"/>
      <c r="V19" s="228" t="s">
        <v>235</v>
      </c>
      <c r="W19" s="229"/>
      <c r="X19" s="229"/>
      <c r="Y19" s="229"/>
      <c r="Z19" s="229"/>
      <c r="AA19" s="229"/>
      <c r="AB19" s="229"/>
      <c r="AC19" s="229"/>
      <c r="AD19" s="229"/>
      <c r="AE19" s="229"/>
      <c r="AF19" s="230"/>
    </row>
    <row r="20" spans="2:32" ht="42" customHeight="1" x14ac:dyDescent="0.25">
      <c r="B20" s="7"/>
      <c r="C20" s="222" t="s">
        <v>239</v>
      </c>
      <c r="D20" s="222"/>
      <c r="E20" s="222"/>
      <c r="F20" s="222"/>
      <c r="G20" s="222"/>
      <c r="H20" s="222"/>
      <c r="I20" s="222"/>
      <c r="J20" s="222"/>
      <c r="K20" s="222"/>
      <c r="L20" s="222" t="s">
        <v>234</v>
      </c>
      <c r="M20" s="222"/>
      <c r="N20" s="222"/>
      <c r="O20" s="222"/>
      <c r="P20" s="222"/>
      <c r="Q20" s="222"/>
      <c r="R20" s="222"/>
      <c r="S20" s="222"/>
      <c r="T20" s="1"/>
      <c r="U20" s="7"/>
      <c r="V20" s="228" t="s">
        <v>235</v>
      </c>
      <c r="W20" s="229"/>
      <c r="X20" s="229"/>
      <c r="Y20" s="229"/>
      <c r="Z20" s="229"/>
      <c r="AA20" s="229"/>
      <c r="AB20" s="229"/>
      <c r="AC20" s="229"/>
      <c r="AD20" s="229"/>
      <c r="AE20" s="229"/>
      <c r="AF20" s="230"/>
    </row>
    <row r="21" spans="2:32" ht="42" customHeight="1" x14ac:dyDescent="0.25">
      <c r="B21" s="7"/>
      <c r="C21" s="222" t="s">
        <v>240</v>
      </c>
      <c r="D21" s="222"/>
      <c r="E21" s="222"/>
      <c r="F21" s="222"/>
      <c r="G21" s="222"/>
      <c r="H21" s="222"/>
      <c r="I21" s="222"/>
      <c r="J21" s="222"/>
      <c r="K21" s="222"/>
      <c r="L21" s="222" t="s">
        <v>234</v>
      </c>
      <c r="M21" s="222"/>
      <c r="N21" s="222"/>
      <c r="O21" s="222"/>
      <c r="P21" s="222"/>
      <c r="Q21" s="222"/>
      <c r="R21" s="222"/>
      <c r="S21" s="222"/>
      <c r="T21" s="1"/>
      <c r="U21" s="7"/>
      <c r="V21" s="228" t="s">
        <v>235</v>
      </c>
      <c r="W21" s="229"/>
      <c r="X21" s="229"/>
      <c r="Y21" s="229"/>
      <c r="Z21" s="229"/>
      <c r="AA21" s="229"/>
      <c r="AB21" s="229"/>
      <c r="AC21" s="229"/>
      <c r="AD21" s="229"/>
      <c r="AE21" s="229"/>
      <c r="AF21" s="230"/>
    </row>
    <row r="22" spans="2:32" ht="42" customHeight="1" x14ac:dyDescent="0.25">
      <c r="B22" s="7"/>
      <c r="C22" s="222" t="s">
        <v>241</v>
      </c>
      <c r="D22" s="222"/>
      <c r="E22" s="222"/>
      <c r="F22" s="222"/>
      <c r="G22" s="222"/>
      <c r="H22" s="222"/>
      <c r="I22" s="222"/>
      <c r="J22" s="222"/>
      <c r="K22" s="222"/>
      <c r="L22" s="222" t="s">
        <v>234</v>
      </c>
      <c r="M22" s="222"/>
      <c r="N22" s="222"/>
      <c r="O22" s="222"/>
      <c r="P22" s="222"/>
      <c r="Q22" s="222"/>
      <c r="R22" s="222"/>
      <c r="S22" s="222"/>
      <c r="T22" s="1"/>
      <c r="U22" s="7"/>
      <c r="V22" s="228" t="s">
        <v>235</v>
      </c>
      <c r="W22" s="229"/>
      <c r="X22" s="229"/>
      <c r="Y22" s="229"/>
      <c r="Z22" s="229"/>
      <c r="AA22" s="229"/>
      <c r="AB22" s="229"/>
      <c r="AC22" s="229"/>
      <c r="AD22" s="229"/>
      <c r="AE22" s="229"/>
      <c r="AF22" s="230"/>
    </row>
    <row r="23" spans="2:32" ht="42" customHeight="1" x14ac:dyDescent="0.25">
      <c r="B23" s="7"/>
      <c r="C23" s="222" t="s">
        <v>242</v>
      </c>
      <c r="D23" s="222"/>
      <c r="E23" s="222"/>
      <c r="F23" s="222"/>
      <c r="G23" s="222"/>
      <c r="H23" s="222"/>
      <c r="I23" s="222"/>
      <c r="J23" s="222"/>
      <c r="K23" s="222"/>
      <c r="L23" s="222" t="s">
        <v>234</v>
      </c>
      <c r="M23" s="222"/>
      <c r="N23" s="222"/>
      <c r="O23" s="222"/>
      <c r="P23" s="222"/>
      <c r="Q23" s="222"/>
      <c r="R23" s="222"/>
      <c r="S23" s="222"/>
      <c r="T23" s="1"/>
      <c r="U23" s="7"/>
      <c r="V23" s="228" t="s">
        <v>235</v>
      </c>
      <c r="W23" s="229"/>
      <c r="X23" s="229"/>
      <c r="Y23" s="229"/>
      <c r="Z23" s="229"/>
      <c r="AA23" s="229"/>
      <c r="AB23" s="229"/>
      <c r="AC23" s="229"/>
      <c r="AD23" s="229"/>
      <c r="AE23" s="229"/>
      <c r="AF23" s="230"/>
    </row>
    <row r="24" spans="2:32" ht="42" customHeight="1" x14ac:dyDescent="0.25">
      <c r="B24" s="7"/>
      <c r="C24" s="222" t="s">
        <v>243</v>
      </c>
      <c r="D24" s="222"/>
      <c r="E24" s="222"/>
      <c r="F24" s="222"/>
      <c r="G24" s="222"/>
      <c r="H24" s="222"/>
      <c r="I24" s="222"/>
      <c r="J24" s="222"/>
      <c r="K24" s="222"/>
      <c r="L24" s="222" t="s">
        <v>244</v>
      </c>
      <c r="M24" s="222"/>
      <c r="N24" s="222"/>
      <c r="O24" s="222"/>
      <c r="P24" s="222"/>
      <c r="Q24" s="222"/>
      <c r="R24" s="222"/>
      <c r="S24" s="222"/>
      <c r="T24" s="1"/>
      <c r="U24" s="7"/>
      <c r="V24" s="228" t="s">
        <v>235</v>
      </c>
      <c r="W24" s="229"/>
      <c r="X24" s="229"/>
      <c r="Y24" s="229"/>
      <c r="Z24" s="229"/>
      <c r="AA24" s="229"/>
      <c r="AB24" s="229"/>
      <c r="AC24" s="229"/>
      <c r="AD24" s="229"/>
      <c r="AE24" s="229"/>
      <c r="AF24" s="230"/>
    </row>
    <row r="25" spans="2:32" ht="42" customHeight="1" x14ac:dyDescent="0.25">
      <c r="B25" s="7"/>
      <c r="C25" s="222" t="s">
        <v>245</v>
      </c>
      <c r="D25" s="222"/>
      <c r="E25" s="222"/>
      <c r="F25" s="222"/>
      <c r="G25" s="222"/>
      <c r="H25" s="222"/>
      <c r="I25" s="222"/>
      <c r="J25" s="222"/>
      <c r="K25" s="222"/>
      <c r="L25" s="222" t="s">
        <v>246</v>
      </c>
      <c r="M25" s="222"/>
      <c r="N25" s="222"/>
      <c r="O25" s="222"/>
      <c r="P25" s="222"/>
      <c r="Q25" s="222"/>
      <c r="R25" s="222"/>
      <c r="S25" s="222"/>
      <c r="T25" s="1"/>
      <c r="U25" s="7"/>
      <c r="V25" s="228" t="s">
        <v>235</v>
      </c>
      <c r="W25" s="229"/>
      <c r="X25" s="229"/>
      <c r="Y25" s="229"/>
      <c r="Z25" s="229"/>
      <c r="AA25" s="229"/>
      <c r="AB25" s="229"/>
      <c r="AC25" s="229"/>
      <c r="AD25" s="229"/>
      <c r="AE25" s="229"/>
      <c r="AF25" s="230"/>
    </row>
    <row r="26" spans="2:32" ht="42" customHeight="1" x14ac:dyDescent="0.25">
      <c r="B26" s="7"/>
      <c r="C26" s="222" t="s">
        <v>247</v>
      </c>
      <c r="D26" s="222"/>
      <c r="E26" s="222"/>
      <c r="F26" s="222"/>
      <c r="G26" s="222"/>
      <c r="H26" s="222"/>
      <c r="I26" s="222"/>
      <c r="J26" s="222"/>
      <c r="K26" s="222"/>
      <c r="L26" s="228" t="s">
        <v>246</v>
      </c>
      <c r="M26" s="229"/>
      <c r="N26" s="229"/>
      <c r="O26" s="229"/>
      <c r="P26" s="229"/>
      <c r="Q26" s="229"/>
      <c r="R26" s="229"/>
      <c r="S26" s="230"/>
      <c r="T26" s="1"/>
      <c r="U26" s="7"/>
      <c r="V26" s="228" t="s">
        <v>235</v>
      </c>
      <c r="W26" s="229"/>
      <c r="X26" s="229"/>
      <c r="Y26" s="229"/>
      <c r="Z26" s="229"/>
      <c r="AA26" s="229"/>
      <c r="AB26" s="229"/>
      <c r="AC26" s="229"/>
      <c r="AD26" s="229"/>
      <c r="AE26" s="229"/>
      <c r="AF26" s="230"/>
    </row>
    <row r="27" spans="2:32" ht="42" customHeight="1" x14ac:dyDescent="0.25">
      <c r="B27" s="7"/>
      <c r="C27" s="222" t="s">
        <v>248</v>
      </c>
      <c r="D27" s="222"/>
      <c r="E27" s="222"/>
      <c r="F27" s="222"/>
      <c r="G27" s="222"/>
      <c r="H27" s="222"/>
      <c r="I27" s="222"/>
      <c r="J27" s="222"/>
      <c r="K27" s="222"/>
      <c r="L27" s="228" t="s">
        <v>246</v>
      </c>
      <c r="M27" s="229"/>
      <c r="N27" s="229"/>
      <c r="O27" s="229"/>
      <c r="P27" s="229"/>
      <c r="Q27" s="229"/>
      <c r="R27" s="229"/>
      <c r="S27" s="230"/>
      <c r="T27" s="1"/>
      <c r="U27" s="7"/>
      <c r="V27" s="228" t="s">
        <v>235</v>
      </c>
      <c r="W27" s="229"/>
      <c r="X27" s="229"/>
      <c r="Y27" s="229"/>
      <c r="Z27" s="229"/>
      <c r="AA27" s="229"/>
      <c r="AB27" s="229"/>
      <c r="AC27" s="229"/>
      <c r="AD27" s="229"/>
      <c r="AE27" s="229"/>
      <c r="AF27" s="230"/>
    </row>
    <row r="28" spans="2:32" ht="42" customHeight="1" x14ac:dyDescent="0.25">
      <c r="B28" s="7"/>
      <c r="C28" s="222" t="s">
        <v>249</v>
      </c>
      <c r="D28" s="222"/>
      <c r="E28" s="222"/>
      <c r="F28" s="222"/>
      <c r="G28" s="222"/>
      <c r="H28" s="222"/>
      <c r="I28" s="222"/>
      <c r="J28" s="222"/>
      <c r="K28" s="222"/>
      <c r="L28" s="228" t="s">
        <v>246</v>
      </c>
      <c r="M28" s="229"/>
      <c r="N28" s="229"/>
      <c r="O28" s="229"/>
      <c r="P28" s="229"/>
      <c r="Q28" s="229"/>
      <c r="R28" s="229"/>
      <c r="S28" s="230"/>
      <c r="T28" s="1"/>
      <c r="U28" s="7"/>
      <c r="V28" s="228" t="s">
        <v>235</v>
      </c>
      <c r="W28" s="229"/>
      <c r="X28" s="229"/>
      <c r="Y28" s="229"/>
      <c r="Z28" s="229"/>
      <c r="AA28" s="229"/>
      <c r="AB28" s="229"/>
      <c r="AC28" s="229"/>
      <c r="AD28" s="229"/>
      <c r="AE28" s="229"/>
      <c r="AF28" s="230"/>
    </row>
    <row r="29" spans="2:32" ht="42" customHeight="1" x14ac:dyDescent="0.25">
      <c r="B29" s="7"/>
      <c r="C29" s="222" t="s">
        <v>250</v>
      </c>
      <c r="D29" s="222"/>
      <c r="E29" s="222"/>
      <c r="F29" s="222"/>
      <c r="G29" s="222"/>
      <c r="H29" s="222"/>
      <c r="I29" s="222"/>
      <c r="J29" s="222"/>
      <c r="K29" s="222"/>
      <c r="L29" s="222" t="s">
        <v>244</v>
      </c>
      <c r="M29" s="222"/>
      <c r="N29" s="222"/>
      <c r="O29" s="222"/>
      <c r="P29" s="222"/>
      <c r="Q29" s="222"/>
      <c r="R29" s="222"/>
      <c r="S29" s="222"/>
      <c r="T29" s="1"/>
      <c r="U29" s="7"/>
      <c r="V29" s="228" t="s">
        <v>235</v>
      </c>
      <c r="W29" s="229"/>
      <c r="X29" s="229"/>
      <c r="Y29" s="229"/>
      <c r="Z29" s="229"/>
      <c r="AA29" s="229"/>
      <c r="AB29" s="229"/>
      <c r="AC29" s="229"/>
      <c r="AD29" s="229"/>
      <c r="AE29" s="229"/>
      <c r="AF29" s="230"/>
    </row>
    <row r="30" spans="2:32" ht="42" customHeight="1" x14ac:dyDescent="0.25">
      <c r="B30" s="7"/>
      <c r="C30" s="222" t="s">
        <v>251</v>
      </c>
      <c r="D30" s="222"/>
      <c r="E30" s="222"/>
      <c r="F30" s="222"/>
      <c r="G30" s="222"/>
      <c r="H30" s="222"/>
      <c r="I30" s="222"/>
      <c r="J30" s="222"/>
      <c r="K30" s="222"/>
      <c r="L30" s="222" t="s">
        <v>246</v>
      </c>
      <c r="M30" s="222"/>
      <c r="N30" s="222"/>
      <c r="O30" s="222"/>
      <c r="P30" s="222"/>
      <c r="Q30" s="222"/>
      <c r="R30" s="222"/>
      <c r="S30" s="222"/>
      <c r="T30" s="1"/>
      <c r="U30" s="7"/>
      <c r="V30" s="228" t="s">
        <v>235</v>
      </c>
      <c r="W30" s="229"/>
      <c r="X30" s="229"/>
      <c r="Y30" s="229"/>
      <c r="Z30" s="229"/>
      <c r="AA30" s="229"/>
      <c r="AB30" s="229"/>
      <c r="AC30" s="229"/>
      <c r="AD30" s="229"/>
      <c r="AE30" s="229"/>
      <c r="AF30" s="230"/>
    </row>
    <row r="31" spans="2:32" ht="42" customHeight="1" x14ac:dyDescent="0.25">
      <c r="B31" s="7"/>
      <c r="C31" s="222" t="s">
        <v>252</v>
      </c>
      <c r="D31" s="222"/>
      <c r="E31" s="222"/>
      <c r="F31" s="222"/>
      <c r="G31" s="222"/>
      <c r="H31" s="222"/>
      <c r="I31" s="222"/>
      <c r="J31" s="222"/>
      <c r="K31" s="222"/>
      <c r="L31" s="222" t="s">
        <v>246</v>
      </c>
      <c r="M31" s="222"/>
      <c r="N31" s="222"/>
      <c r="O31" s="222"/>
      <c r="P31" s="222"/>
      <c r="Q31" s="222"/>
      <c r="R31" s="222"/>
      <c r="S31" s="222"/>
      <c r="T31" s="1"/>
      <c r="U31" s="7"/>
      <c r="V31" s="228" t="s">
        <v>235</v>
      </c>
      <c r="W31" s="229"/>
      <c r="X31" s="229"/>
      <c r="Y31" s="229"/>
      <c r="Z31" s="229"/>
      <c r="AA31" s="229"/>
      <c r="AB31" s="229"/>
      <c r="AC31" s="229"/>
      <c r="AD31" s="229"/>
      <c r="AE31" s="229"/>
      <c r="AF31" s="230"/>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78"/>
      <c r="W32" s="279"/>
      <c r="X32" s="279"/>
      <c r="Y32" s="279"/>
      <c r="Z32" s="279"/>
      <c r="AA32" s="279"/>
      <c r="AB32" s="279"/>
      <c r="AC32" s="279"/>
      <c r="AD32" s="279"/>
      <c r="AE32" s="279"/>
      <c r="AF32" s="280"/>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78"/>
      <c r="W33" s="279"/>
      <c r="X33" s="279"/>
      <c r="Y33" s="279"/>
      <c r="Z33" s="279"/>
      <c r="AA33" s="279"/>
      <c r="AB33" s="279"/>
      <c r="AC33" s="279"/>
      <c r="AD33" s="279"/>
      <c r="AE33" s="279"/>
      <c r="AF33" s="280"/>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78"/>
      <c r="W34" s="279"/>
      <c r="X34" s="279"/>
      <c r="Y34" s="279"/>
      <c r="Z34" s="279"/>
      <c r="AA34" s="279"/>
      <c r="AB34" s="279"/>
      <c r="AC34" s="279"/>
      <c r="AD34" s="279"/>
      <c r="AE34" s="279"/>
      <c r="AF34" s="280"/>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78"/>
      <c r="W35" s="279"/>
      <c r="X35" s="279"/>
      <c r="Y35" s="279"/>
      <c r="Z35" s="279"/>
      <c r="AA35" s="279"/>
      <c r="AB35" s="279"/>
      <c r="AC35" s="279"/>
      <c r="AD35" s="279"/>
      <c r="AE35" s="279"/>
      <c r="AF35" s="280"/>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78"/>
      <c r="W36" s="279"/>
      <c r="X36" s="279"/>
      <c r="Y36" s="279"/>
      <c r="Z36" s="279"/>
      <c r="AA36" s="279"/>
      <c r="AB36" s="279"/>
      <c r="AC36" s="279"/>
      <c r="AD36" s="279"/>
      <c r="AE36" s="279"/>
      <c r="AF36" s="280"/>
    </row>
    <row r="37" spans="2:32" ht="3.6" customHeight="1" x14ac:dyDescent="0.25"/>
    <row r="38" spans="2:32" ht="15" customHeight="1" x14ac:dyDescent="0.25">
      <c r="B38" s="161" t="s">
        <v>90</v>
      </c>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3"/>
    </row>
    <row r="39" spans="2:32" ht="135" customHeight="1" x14ac:dyDescent="0.25">
      <c r="B39" s="223" t="s">
        <v>254</v>
      </c>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2" t="s">
        <v>91</v>
      </c>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2"/>
      <c r="AE41" s="272"/>
      <c r="AF41" s="272"/>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5"/>
      <c r="C44" s="276"/>
      <c r="D44" s="276"/>
      <c r="E44" s="276"/>
      <c r="F44" s="276"/>
      <c r="G44" s="276"/>
      <c r="H44" s="276"/>
      <c r="I44" s="276"/>
      <c r="J44" s="276"/>
      <c r="K44" s="276"/>
      <c r="L44" s="276"/>
      <c r="M44" s="276"/>
      <c r="N44" s="276"/>
      <c r="O44" s="276"/>
      <c r="P44" s="277"/>
      <c r="Q44" s="3"/>
      <c r="R44" s="275"/>
      <c r="S44" s="276"/>
      <c r="T44" s="276"/>
      <c r="U44" s="276"/>
      <c r="V44" s="276"/>
      <c r="W44" s="276"/>
      <c r="X44" s="276"/>
      <c r="Y44" s="276"/>
      <c r="Z44" s="276"/>
      <c r="AA44" s="276"/>
      <c r="AB44" s="276"/>
      <c r="AC44" s="276"/>
      <c r="AD44" s="276"/>
      <c r="AE44" s="276"/>
      <c r="AF44" s="277"/>
    </row>
    <row r="45" spans="2:32" x14ac:dyDescent="0.25">
      <c r="B45" s="271" t="s">
        <v>7</v>
      </c>
      <c r="C45" s="271"/>
      <c r="D45" s="271" t="s">
        <v>8</v>
      </c>
      <c r="E45" s="271"/>
      <c r="F45" s="271"/>
      <c r="G45" s="271"/>
      <c r="H45" s="271" t="s">
        <v>22</v>
      </c>
      <c r="I45" s="271"/>
      <c r="J45" s="271"/>
      <c r="R45" s="271" t="s">
        <v>7</v>
      </c>
      <c r="S45" s="271"/>
      <c r="T45" s="271" t="s">
        <v>8</v>
      </c>
      <c r="U45" s="271"/>
      <c r="V45" s="271"/>
      <c r="W45" s="271"/>
      <c r="X45" s="271" t="s">
        <v>22</v>
      </c>
      <c r="Y45" s="271"/>
      <c r="Z45" s="271"/>
    </row>
    <row r="46" spans="2:32" x14ac:dyDescent="0.25">
      <c r="B46" s="273">
        <v>6</v>
      </c>
      <c r="C46" s="274"/>
      <c r="D46" s="274" t="str">
        <f>T46</f>
        <v>Diciembre</v>
      </c>
      <c r="E46" s="274"/>
      <c r="F46" s="274"/>
      <c r="G46" s="274"/>
      <c r="H46" s="274">
        <f>IF('Formulario para pagos'!AD11="","",+'Formulario para pagos'!AD11)</f>
        <v>2024</v>
      </c>
      <c r="I46" s="274"/>
      <c r="J46" s="274"/>
      <c r="R46" s="76">
        <v>13</v>
      </c>
      <c r="S46" s="76"/>
      <c r="T46" s="76" t="s">
        <v>21</v>
      </c>
      <c r="U46" s="76"/>
      <c r="V46" s="76"/>
      <c r="W46" s="76"/>
      <c r="X46" s="76">
        <v>2024</v>
      </c>
      <c r="Y46" s="76"/>
      <c r="Z46" s="7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9" zoomScaleNormal="100" zoomScaleSheetLayoutView="100" workbookViewId="0">
      <selection activeCell="B9" sqref="B9:AM9"/>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0</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171</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189</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163</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190</v>
      </c>
      <c r="C215" s="296" t="s">
        <v>191</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190</v>
      </c>
      <c r="C216" s="298" t="s">
        <v>192</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190</v>
      </c>
      <c r="C217" s="298" t="s">
        <v>193</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190</v>
      </c>
      <c r="C218" s="298" t="s">
        <v>194</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190</v>
      </c>
      <c r="C219" s="300" t="s">
        <v>195</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212</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196</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166</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197</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167</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168</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198</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199</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200</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201</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202</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203</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204</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205</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206</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207</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213</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214</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208</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209</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210</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211</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a167331c-937b-46fe-a0d2-e718c142b915"/>
    <ds:schemaRef ds:uri="http://www.w3.org/XML/1998/namespace"/>
    <ds:schemaRef ds:uri="http://schemas.microsoft.com/sharepoint/v3"/>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d0c44bf4-9f42-4aab-bea8-3874168f77d4"/>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Teddy LLanos</cp:lastModifiedBy>
  <cp:lastPrinted>2023-07-10T20:02:35Z</cp:lastPrinted>
  <dcterms:created xsi:type="dcterms:W3CDTF">2022-03-15T15:53:25Z</dcterms:created>
  <dcterms:modified xsi:type="dcterms:W3CDTF">2024-12-13T16:43:58Z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