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duarte/Desktop/JEP/PROCESOS DE SELECCION/FERRETERIA/EVALUACION/"/>
    </mc:Choice>
  </mc:AlternateContent>
  <xr:revisionPtr revIDLastSave="0" documentId="13_ncr:1_{CCE30C48-4BDD-9440-9917-B81E0810ABA3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definedNames>
    <definedName name="_xlnm.Print_Area" localSheetId="0">Hoja1!$A$1:$Q$31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1" l="1"/>
  <c r="O16" i="1" s="1"/>
  <c r="O15" i="1" l="1"/>
  <c r="O18" i="1"/>
  <c r="P18" i="1" s="1"/>
  <c r="O19" i="1"/>
  <c r="P19" i="1" s="1"/>
  <c r="O17" i="1"/>
  <c r="P17" i="1" s="1"/>
  <c r="P16" i="1"/>
</calcChain>
</file>

<file path=xl/sharedStrings.xml><?xml version="1.0" encoding="utf-8"?>
<sst xmlns="http://schemas.openxmlformats.org/spreadsheetml/2006/main" count="27" uniqueCount="27">
  <si>
    <t>OFERENTE</t>
  </si>
  <si>
    <t>PUNTAJE</t>
  </si>
  <si>
    <t>PUNTAJE 
MÁXIMO</t>
  </si>
  <si>
    <t>PRESUPUESTO OFICIAL</t>
  </si>
  <si>
    <t>EVALUACIÓN ECONÓMICA</t>
  </si>
  <si>
    <t>MÉTODO APLICABLE</t>
  </si>
  <si>
    <t>EVALUADOR FINANCIERO</t>
  </si>
  <si>
    <t>ADRIANA LORENA GUZMÁN MOLANO</t>
  </si>
  <si>
    <t>Asesor II-Contadora</t>
  </si>
  <si>
    <t>Subdirección Financiera</t>
  </si>
  <si>
    <t>OFERTA</t>
  </si>
  <si>
    <t>INVITACIÓN PÚBLICA JEP-IPI-04-2020</t>
  </si>
  <si>
    <t>OBJETO: Suministro a monto agotable de insumos y elementos de ferretería para la Jurisdicción Especial para la Paz.</t>
  </si>
  <si>
    <t>TRM-16 DE JULIO 2020</t>
  </si>
  <si>
    <t>Media Aritmética Baja</t>
  </si>
  <si>
    <t>MEDIA ARITMÉTICA BAJA</t>
  </si>
  <si>
    <t>GESCOM SAS</t>
  </si>
  <si>
    <t>MMIMPORTADORES SAS</t>
  </si>
  <si>
    <t>FERRETERÍA DIMAFER &amp; HERMACO SAS</t>
  </si>
  <si>
    <t>CONINCAG SAS</t>
  </si>
  <si>
    <t>DIEGO FERNANDO TRIANA LEÓN</t>
  </si>
  <si>
    <t>WILLIAM ALFONSO LAGUNA VARGAS</t>
  </si>
  <si>
    <t>BRAND CENTER SAS</t>
  </si>
  <si>
    <t>PONDERACIÓN</t>
  </si>
  <si>
    <t>OFERTAS</t>
  </si>
  <si>
    <t>OFERTAS RECHAZADAS</t>
  </si>
  <si>
    <t>Las ofertas económicas exceden los valores unitarios de conformidad con el numeral 5.1.2 “(…) La Oferta será presentada en pesos colombianos (sin incluir centavos) y no podrá superar el valor total del valor ponderable ni el valor promedio unitario por cada ítem o servicio establecido; es decir, no podrá superar los PRECIOS PROMEDIO RESULTADO DEL ESTUDIO DE MERCADO EFECTUADO POR LA ENTIDAD, so pena de RECHAZO de plano de la oferta, la no asignación de puntaje y la no revisión de los requisitos básicos de participación. 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</si>
</sst>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&quot;$&quot;\ #,##0;[Red]\-&quot;$&quot;\ #,##0"/>
    <numFmt numFmtId="165" formatCode="_-&quot;$&quot;\ * #,##0_-;\-&quot;$&quot;\ * #,##0_-;_-&quot;$&quot;\ * &quot;-&quot;_-;_-@_-"/>
    <numFmt numFmtId="166" formatCode="&quot;$&quot;\ #,##0.00;[Red]\-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6">
    <xf numFmtId="0" fontId="0" fillId="0" borderId="0" xfId="0"/>
    <xf numFmtId="0" fontId="0" fillId="2" borderId="0" xfId="0" applyFont="1" applyFill="1"/>
    <xf numFmtId="0" fontId="3" fillId="2" borderId="0" xfId="0" applyFont="1" applyFill="1"/>
    <xf numFmtId="0" fontId="4" fillId="0" borderId="0" xfId="0" applyFont="1"/>
    <xf numFmtId="0" fontId="4" fillId="2" borderId="2" xfId="0" applyFont="1" applyFill="1" applyBorder="1"/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wrapText="1"/>
    </xf>
    <xf numFmtId="0" fontId="4" fillId="2" borderId="7" xfId="0" applyFont="1" applyFill="1" applyBorder="1"/>
    <xf numFmtId="0" fontId="4" fillId="2" borderId="3" xfId="0" applyFont="1" applyFill="1" applyBorder="1"/>
    <xf numFmtId="3" fontId="0" fillId="0" borderId="1" xfId="0" applyNumberFormat="1" applyFont="1" applyFill="1" applyBorder="1"/>
    <xf numFmtId="3" fontId="0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1" fontId="0" fillId="0" borderId="1" xfId="0" applyNumberFormat="1" applyFont="1" applyFill="1" applyBorder="1"/>
    <xf numFmtId="2" fontId="0" fillId="0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0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0" fillId="0" borderId="0" xfId="0" applyFont="1" applyFill="1" applyBorder="1"/>
    <xf numFmtId="166" fontId="2" fillId="0" borderId="5" xfId="0" applyNumberFormat="1" applyFont="1" applyFill="1" applyBorder="1" applyAlignment="1">
      <alignment horizontal="center"/>
    </xf>
    <xf numFmtId="41" fontId="2" fillId="0" borderId="0" xfId="1" applyFont="1" applyFill="1" applyAlignment="1">
      <alignment vertical="center"/>
    </xf>
    <xf numFmtId="0" fontId="2" fillId="0" borderId="0" xfId="0" applyFont="1" applyFill="1" applyBorder="1"/>
    <xf numFmtId="41" fontId="2" fillId="0" borderId="0" xfId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/>
    <xf numFmtId="164" fontId="2" fillId="0" borderId="10" xfId="0" applyNumberFormat="1" applyFont="1" applyFill="1" applyBorder="1" applyAlignment="1">
      <alignment horizontal="center"/>
    </xf>
    <xf numFmtId="164" fontId="2" fillId="0" borderId="13" xfId="0" applyNumberFormat="1" applyFont="1" applyFill="1" applyBorder="1" applyAlignment="1">
      <alignment horizontal="center"/>
    </xf>
    <xf numFmtId="164" fontId="2" fillId="0" borderId="11" xfId="0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>
      <alignment horizontal="center"/>
    </xf>
    <xf numFmtId="41" fontId="0" fillId="0" borderId="0" xfId="1" applyFont="1" applyFill="1"/>
    <xf numFmtId="0" fontId="2" fillId="0" borderId="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2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/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/>
    </xf>
    <xf numFmtId="0" fontId="0" fillId="0" borderId="1" xfId="0" applyFont="1" applyFill="1" applyBorder="1"/>
    <xf numFmtId="0" fontId="3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 wrapText="1"/>
    </xf>
    <xf numFmtId="0" fontId="3" fillId="0" borderId="14" xfId="0" applyFont="1" applyFill="1" applyBorder="1" applyAlignment="1">
      <alignment horizontal="left"/>
    </xf>
    <xf numFmtId="3" fontId="0" fillId="0" borderId="14" xfId="0" applyNumberFormat="1" applyFont="1" applyFill="1" applyBorder="1"/>
    <xf numFmtId="3" fontId="0" fillId="0" borderId="14" xfId="0" applyNumberFormat="1" applyFont="1" applyFill="1" applyBorder="1" applyAlignment="1">
      <alignment horizontal="center"/>
    </xf>
    <xf numFmtId="2" fontId="0" fillId="0" borderId="14" xfId="0" applyNumberFormat="1" applyFont="1" applyFill="1" applyBorder="1" applyAlignment="1">
      <alignment horizontal="right"/>
    </xf>
    <xf numFmtId="1" fontId="0" fillId="0" borderId="14" xfId="0" applyNumberFormat="1" applyFont="1" applyFill="1" applyBorder="1"/>
    <xf numFmtId="0" fontId="0" fillId="0" borderId="1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left" wrapText="1"/>
    </xf>
    <xf numFmtId="0" fontId="5" fillId="0" borderId="0" xfId="0" applyFont="1" applyFill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142875</xdr:rowOff>
    </xdr:from>
    <xdr:to>
      <xdr:col>8</xdr:col>
      <xdr:colOff>266700</xdr:colOff>
      <xdr:row>3</xdr:row>
      <xdr:rowOff>88712</xdr:rowOff>
    </xdr:to>
    <xdr:pic>
      <xdr:nvPicPr>
        <xdr:cNvPr id="6" name="Picture 2" descr="A picture containing object, clock&#10;&#10;Description automatically generated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42875"/>
          <a:ext cx="3429000" cy="8612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105834</xdr:rowOff>
    </xdr:from>
    <xdr:to>
      <xdr:col>8</xdr:col>
      <xdr:colOff>296333</xdr:colOff>
      <xdr:row>7</xdr:row>
      <xdr:rowOff>63417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00667"/>
          <a:ext cx="3534833" cy="7195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8</xdr:col>
      <xdr:colOff>296332</xdr:colOff>
      <xdr:row>23</xdr:row>
      <xdr:rowOff>302588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756833"/>
          <a:ext cx="3534832" cy="35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zoomScale="90" zoomScaleNormal="90" workbookViewId="0">
      <selection activeCell="A31" sqref="A31:Q31"/>
    </sheetView>
  </sheetViews>
  <sheetFormatPr baseColWidth="10" defaultColWidth="11.5" defaultRowHeight="15" x14ac:dyDescent="0.2"/>
  <cols>
    <col min="1" max="1" width="2" style="1" customWidth="1"/>
    <col min="2" max="2" width="4.5" style="1" customWidth="1"/>
    <col min="3" max="3" width="9.5" style="1" customWidth="1"/>
    <col min="4" max="4" width="3" style="1" customWidth="1"/>
    <col min="5" max="5" width="9.5" style="1" customWidth="1"/>
    <col min="6" max="6" width="8.6640625" style="1" customWidth="1"/>
    <col min="7" max="7" width="4.1640625" style="1" customWidth="1"/>
    <col min="8" max="8" width="7.1640625" style="1" bestFit="1" customWidth="1"/>
    <col min="9" max="9" width="5.6640625" style="1" customWidth="1"/>
    <col min="10" max="10" width="2" style="1" bestFit="1" customWidth="1"/>
    <col min="11" max="11" width="23.33203125" style="1" bestFit="1" customWidth="1"/>
    <col min="12" max="12" width="14.1640625" style="1" customWidth="1"/>
    <col min="13" max="13" width="13.5" style="1" customWidth="1"/>
    <col min="14" max="14" width="10" style="1" customWidth="1"/>
    <col min="15" max="15" width="14" style="1" customWidth="1"/>
    <col min="16" max="16" width="10.33203125" style="1" customWidth="1"/>
    <col min="17" max="17" width="9" style="1" bestFit="1" customWidth="1"/>
    <col min="18" max="18" width="11.5" style="1"/>
    <col min="19" max="19" width="24.5" style="1" customWidth="1"/>
    <col min="20" max="20" width="11.6640625" style="1" bestFit="1" customWidth="1"/>
    <col min="21" max="21" width="27.83203125" style="1" customWidth="1"/>
    <col min="22" max="16384" width="11.5" style="1"/>
  </cols>
  <sheetData>
    <row r="1" spans="1:18" s="3" customFormat="1" ht="18.7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7" t="s">
        <v>4</v>
      </c>
      <c r="K1" s="17"/>
      <c r="L1" s="17"/>
      <c r="M1" s="17"/>
      <c r="N1" s="17"/>
      <c r="O1" s="17"/>
      <c r="P1" s="17"/>
      <c r="Q1" s="17"/>
    </row>
    <row r="2" spans="1:18" s="3" customFormat="1" ht="19.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7" t="s">
        <v>11</v>
      </c>
      <c r="K2" s="17"/>
      <c r="L2" s="17"/>
      <c r="M2" s="17"/>
      <c r="N2" s="17"/>
      <c r="O2" s="17"/>
      <c r="P2" s="17"/>
      <c r="Q2" s="17"/>
    </row>
    <row r="3" spans="1:18" s="3" customFormat="1" ht="33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8" t="s">
        <v>12</v>
      </c>
      <c r="K3" s="18"/>
      <c r="L3" s="18"/>
      <c r="M3" s="18"/>
      <c r="N3" s="18"/>
      <c r="O3" s="18"/>
      <c r="P3" s="18"/>
      <c r="Q3" s="18"/>
    </row>
    <row r="4" spans="1:18" s="3" customFormat="1" ht="12.75" customHeight="1" x14ac:dyDescent="0.2">
      <c r="A4" s="4"/>
      <c r="B4" s="5"/>
      <c r="C4" s="6"/>
      <c r="D4" s="6"/>
      <c r="E4" s="6"/>
      <c r="F4" s="6"/>
      <c r="G4" s="6"/>
      <c r="H4" s="6"/>
      <c r="I4" s="6"/>
      <c r="J4" s="7"/>
      <c r="K4" s="7"/>
      <c r="L4" s="7"/>
      <c r="M4" s="7"/>
      <c r="N4" s="7"/>
      <c r="O4" s="7"/>
      <c r="P4" s="7"/>
      <c r="Q4" s="8"/>
    </row>
    <row r="5" spans="1:18" ht="16" thickBo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20"/>
      <c r="P5" s="19"/>
      <c r="Q5" s="19"/>
    </row>
    <row r="6" spans="1:18" ht="16" thickBo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21" t="s">
        <v>13</v>
      </c>
      <c r="L6" s="19"/>
      <c r="M6" s="19"/>
      <c r="N6" s="22" t="s">
        <v>5</v>
      </c>
      <c r="O6" s="23"/>
      <c r="P6" s="24"/>
      <c r="Q6" s="19"/>
    </row>
    <row r="7" spans="1:18" ht="16" thickBot="1" x14ac:dyDescent="0.25">
      <c r="A7" s="19"/>
      <c r="B7" s="19"/>
      <c r="C7" s="19"/>
      <c r="D7" s="19"/>
      <c r="E7" s="19"/>
      <c r="F7" s="19"/>
      <c r="G7" s="19"/>
      <c r="H7" s="19"/>
      <c r="I7" s="19"/>
      <c r="J7" s="25"/>
      <c r="K7" s="26">
        <v>3611.61</v>
      </c>
      <c r="L7" s="19"/>
      <c r="M7" s="19"/>
      <c r="N7" s="22" t="s">
        <v>14</v>
      </c>
      <c r="O7" s="23"/>
      <c r="P7" s="24"/>
      <c r="Q7" s="27"/>
    </row>
    <row r="8" spans="1:18" ht="16" thickBot="1" x14ac:dyDescent="0.25">
      <c r="A8" s="19"/>
      <c r="B8" s="19"/>
      <c r="C8" s="19"/>
      <c r="D8" s="19"/>
      <c r="E8" s="19"/>
      <c r="F8" s="19"/>
      <c r="G8" s="19"/>
      <c r="H8" s="19"/>
      <c r="I8" s="19"/>
      <c r="J8" s="28"/>
      <c r="K8" s="29"/>
      <c r="L8" s="19"/>
      <c r="M8" s="19"/>
      <c r="N8" s="25"/>
      <c r="O8" s="25"/>
      <c r="P8" s="19"/>
      <c r="Q8" s="27"/>
    </row>
    <row r="9" spans="1:18" ht="16" thickBo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0" t="s">
        <v>3</v>
      </c>
      <c r="L9" s="31"/>
      <c r="M9" s="19"/>
      <c r="N9" s="32" t="s">
        <v>15</v>
      </c>
      <c r="O9" s="23"/>
      <c r="P9" s="33"/>
      <c r="Q9" s="19"/>
    </row>
    <row r="10" spans="1:18" ht="16" thickBo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34">
        <v>70000000</v>
      </c>
      <c r="L10" s="35"/>
      <c r="M10" s="19"/>
      <c r="N10" s="36">
        <f>+(M16+(AVERAGEA(M15:M19)))/2</f>
        <v>31375804.100000001</v>
      </c>
      <c r="O10" s="37"/>
      <c r="P10" s="38"/>
      <c r="Q10" s="19"/>
      <c r="R10" s="2"/>
    </row>
    <row r="11" spans="1:18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35"/>
      <c r="L11" s="31"/>
      <c r="M11" s="39"/>
      <c r="N11" s="39"/>
      <c r="O11" s="39"/>
      <c r="P11" s="19"/>
      <c r="Q11" s="40"/>
      <c r="R11" s="2"/>
    </row>
    <row r="12" spans="1:18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"/>
    </row>
    <row r="13" spans="1:18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41" t="s">
        <v>24</v>
      </c>
      <c r="L13" s="42"/>
      <c r="M13" s="42"/>
      <c r="N13" s="42"/>
      <c r="O13" s="42"/>
      <c r="P13" s="43"/>
      <c r="Q13" s="44"/>
      <c r="R13" s="2"/>
    </row>
    <row r="14" spans="1:18" ht="30.75" customHeight="1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45" t="s">
        <v>0</v>
      </c>
      <c r="L14" s="45"/>
      <c r="M14" s="46" t="s">
        <v>10</v>
      </c>
      <c r="N14" s="46" t="s">
        <v>2</v>
      </c>
      <c r="O14" s="46" t="s">
        <v>23</v>
      </c>
      <c r="P14" s="47" t="s">
        <v>1</v>
      </c>
      <c r="Q14" s="48"/>
    </row>
    <row r="15" spans="1:18" ht="15" customHeight="1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1">
        <v>1</v>
      </c>
      <c r="K15" s="49" t="s">
        <v>20</v>
      </c>
      <c r="L15" s="50"/>
      <c r="M15" s="9">
        <v>32926000</v>
      </c>
      <c r="N15" s="10">
        <v>450</v>
      </c>
      <c r="O15" s="13">
        <f>1-(-$N$10+M15)/$N$10</f>
        <v>0.9505926319829362</v>
      </c>
      <c r="P15" s="12">
        <v>450</v>
      </c>
      <c r="Q15" s="19"/>
      <c r="R15" s="2"/>
    </row>
    <row r="16" spans="1:18" ht="15" customHeight="1" x14ac:dyDescent="0.2">
      <c r="A16" s="19"/>
      <c r="B16" s="19"/>
      <c r="C16" s="19"/>
      <c r="D16" s="19"/>
      <c r="E16" s="19"/>
      <c r="F16" s="19"/>
      <c r="G16" s="19"/>
      <c r="H16" s="19"/>
      <c r="I16" s="19"/>
      <c r="J16" s="51">
        <v>2</v>
      </c>
      <c r="K16" s="49" t="s">
        <v>18</v>
      </c>
      <c r="L16" s="52"/>
      <c r="M16" s="9">
        <v>22172430</v>
      </c>
      <c r="N16" s="10">
        <v>450</v>
      </c>
      <c r="O16" s="13">
        <f>1-(N$10-M16)/$N$10</f>
        <v>0.70667288491898761</v>
      </c>
      <c r="P16" s="12">
        <f>+N16*O16</f>
        <v>318.00279821354445</v>
      </c>
      <c r="Q16" s="19"/>
      <c r="R16" s="2"/>
    </row>
    <row r="17" spans="1:18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1">
        <v>3</v>
      </c>
      <c r="K17" s="49" t="s">
        <v>19</v>
      </c>
      <c r="L17" s="52"/>
      <c r="M17" s="9">
        <v>45042972</v>
      </c>
      <c r="N17" s="10">
        <v>450</v>
      </c>
      <c r="O17" s="13">
        <f>1-(-$N$10+M17)/$N$10</f>
        <v>0.5644042187272581</v>
      </c>
      <c r="P17" s="12">
        <f>+N17*O17</f>
        <v>253.98189842726615</v>
      </c>
      <c r="Q17" s="19"/>
      <c r="R17" s="2"/>
    </row>
    <row r="18" spans="1:18" x14ac:dyDescent="0.2">
      <c r="A18" s="19"/>
      <c r="B18" s="19"/>
      <c r="C18" s="19"/>
      <c r="D18" s="19"/>
      <c r="E18" s="19"/>
      <c r="F18" s="19"/>
      <c r="G18" s="19"/>
      <c r="H18" s="19"/>
      <c r="I18" s="19"/>
      <c r="J18" s="51">
        <v>4</v>
      </c>
      <c r="K18" s="53" t="s">
        <v>21</v>
      </c>
      <c r="L18" s="50"/>
      <c r="M18" s="9">
        <v>47744954</v>
      </c>
      <c r="N18" s="10">
        <v>450</v>
      </c>
      <c r="O18" s="13">
        <f>1-(-$N$10+M18)/$N$10</f>
        <v>0.47828747757894119</v>
      </c>
      <c r="P18" s="12">
        <f t="shared" ref="P18:P19" si="0">+N18*O18</f>
        <v>215.22936491052354</v>
      </c>
      <c r="Q18" s="19"/>
      <c r="R18" s="2"/>
    </row>
    <row r="19" spans="1:18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1">
        <v>5</v>
      </c>
      <c r="K19" s="49" t="s">
        <v>22</v>
      </c>
      <c r="L19" s="50"/>
      <c r="M19" s="9">
        <v>55009535</v>
      </c>
      <c r="N19" s="10">
        <v>450</v>
      </c>
      <c r="O19" s="13">
        <f>1-(-$N$10+M19)/$N$10</f>
        <v>0.24675298122479039</v>
      </c>
      <c r="P19" s="12">
        <f t="shared" si="0"/>
        <v>111.03884155115567</v>
      </c>
      <c r="Q19" s="19"/>
      <c r="R19" s="2"/>
    </row>
    <row r="20" spans="1:18" x14ac:dyDescent="0.2">
      <c r="A20" s="19"/>
      <c r="B20" s="19"/>
      <c r="C20" s="19"/>
      <c r="D20" s="19"/>
      <c r="E20" s="19"/>
      <c r="F20" s="19"/>
      <c r="G20" s="19"/>
      <c r="H20" s="19"/>
      <c r="I20" s="19"/>
      <c r="J20" s="14"/>
      <c r="K20" s="54"/>
      <c r="L20" s="55"/>
      <c r="M20" s="56"/>
      <c r="N20" s="57"/>
      <c r="O20" s="58"/>
      <c r="P20" s="59"/>
      <c r="Q20" s="19"/>
      <c r="R20" s="2"/>
    </row>
    <row r="21" spans="1:18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41" t="s">
        <v>25</v>
      </c>
      <c r="L21" s="42"/>
      <c r="M21" s="42"/>
      <c r="N21" s="42"/>
      <c r="O21" s="43"/>
      <c r="P21" s="19"/>
      <c r="Q21" s="19"/>
      <c r="R21" s="2"/>
    </row>
    <row r="22" spans="1:18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60" t="s">
        <v>17</v>
      </c>
      <c r="L22" s="60"/>
      <c r="M22" s="60"/>
      <c r="N22" s="60"/>
      <c r="O22" s="60"/>
      <c r="P22" s="19"/>
      <c r="Q22" s="19"/>
      <c r="R22" s="2"/>
    </row>
    <row r="23" spans="1:18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61" t="s">
        <v>16</v>
      </c>
      <c r="L23" s="62"/>
      <c r="M23" s="62"/>
      <c r="N23" s="62"/>
      <c r="O23" s="63"/>
      <c r="P23" s="19"/>
      <c r="Q23" s="19"/>
      <c r="R23" s="2"/>
    </row>
    <row r="24" spans="1:18" ht="100" customHeight="1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64" t="s">
        <v>26</v>
      </c>
      <c r="L24" s="64"/>
      <c r="M24" s="64"/>
      <c r="N24" s="64"/>
      <c r="O24" s="64"/>
      <c r="P24" s="19"/>
      <c r="Q24" s="19"/>
      <c r="R24" s="2"/>
    </row>
    <row r="25" spans="1:18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2"/>
    </row>
    <row r="26" spans="1:18" x14ac:dyDescent="0.2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2"/>
    </row>
    <row r="27" spans="1:18" x14ac:dyDescent="0.2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2"/>
    </row>
    <row r="28" spans="1:18" x14ac:dyDescent="0.2">
      <c r="A28" s="65" t="s">
        <v>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</row>
    <row r="29" spans="1:18" x14ac:dyDescent="0.2">
      <c r="A29" s="15" t="s">
        <v>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8" x14ac:dyDescent="0.2">
      <c r="A30" s="15" t="s">
        <v>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8" x14ac:dyDescent="0.2">
      <c r="A31" s="15" t="s">
        <v>9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</sheetData>
  <mergeCells count="23">
    <mergeCell ref="A1:I3"/>
    <mergeCell ref="K14:L14"/>
    <mergeCell ref="J1:Q1"/>
    <mergeCell ref="J2:Q2"/>
    <mergeCell ref="J3:Q3"/>
    <mergeCell ref="N6:P6"/>
    <mergeCell ref="N7:P7"/>
    <mergeCell ref="N9:P9"/>
    <mergeCell ref="N10:P10"/>
    <mergeCell ref="A31:Q31"/>
    <mergeCell ref="A29:Q29"/>
    <mergeCell ref="A28:Q28"/>
    <mergeCell ref="K16:L16"/>
    <mergeCell ref="K17:L17"/>
    <mergeCell ref="K18:L18"/>
    <mergeCell ref="K19:L19"/>
    <mergeCell ref="K21:O21"/>
    <mergeCell ref="K22:O22"/>
    <mergeCell ref="K24:O24"/>
    <mergeCell ref="K23:O23"/>
    <mergeCell ref="A30:Q30"/>
    <mergeCell ref="K13:P13"/>
    <mergeCell ref="K15:L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0" orientation="landscape" r:id="rId1"/>
  <ignoredErrors>
    <ignoredError sqref="O1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Lorena Guzman Molano</dc:creator>
  <cp:lastModifiedBy>Microsoft Office User</cp:lastModifiedBy>
  <cp:lastPrinted>2020-07-17T16:20:28Z</cp:lastPrinted>
  <dcterms:created xsi:type="dcterms:W3CDTF">2018-12-12T17:27:58Z</dcterms:created>
  <dcterms:modified xsi:type="dcterms:W3CDTF">2020-07-17T16:57:18Z</dcterms:modified>
</cp:coreProperties>
</file>