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LEGIOS 2024\HECTOR HIGINIO BEDOYA VARGAS\"/>
    </mc:Choice>
  </mc:AlternateContent>
  <bookViews>
    <workbookView xWindow="360" yWindow="915" windowWidth="15600" windowHeight="8700" activeTab="1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3" l="1"/>
  <c r="H16" i="7" l="1"/>
  <c r="C16" i="7"/>
  <c r="E12" i="7"/>
  <c r="D12" i="7"/>
  <c r="F5" i="7"/>
  <c r="M18" i="2" l="1"/>
  <c r="M19" i="2"/>
  <c r="M20" i="2"/>
  <c r="J24" i="2"/>
  <c r="K24" i="2"/>
  <c r="L24" i="2"/>
  <c r="E13" i="7"/>
  <c r="D13" i="7"/>
  <c r="F6" i="7"/>
  <c r="M24" i="2" l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F19" i="3" l="1"/>
  <c r="G19" i="3"/>
  <c r="E27" i="3" l="1"/>
  <c r="B19" i="3"/>
  <c r="C21" i="3"/>
  <c r="K19" i="3" l="1"/>
  <c r="H25" i="3" l="1"/>
  <c r="K25" i="3" s="1"/>
</calcChain>
</file>

<file path=xl/comments1.xml><?xml version="1.0" encoding="utf-8"?>
<comments xmlns="http://schemas.openxmlformats.org/spreadsheetml/2006/main">
  <authors>
    <author>ELIANA VANNESA MORA</author>
    <author>Administrador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  <author>Administrador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<sst xmlns="http://schemas.openxmlformats.org/spreadsheetml/2006/main" count="397" uniqueCount="213">
  <si>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</si>
  <si>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</si>
  <si>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</si>
  <si>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</si>
  <si>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</si>
  <si>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</si>
  <si>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</si>
  <si>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</si>
  <si>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</si>
  <si>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</si>
  <si>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</si>
  <si>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</si>
  <si>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</si>
  <si>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</si>
  <si>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</si>
  <si>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</si>
  <si>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</si>
  <si>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</si>
  <si>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</si>
  <si>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</si>
  <si>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</si>
  <si>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</si>
  <si>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</si>
  <si>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</si>
  <si>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</si>
  <si>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</si>
  <si>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</si>
  <si>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</si>
  <si>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</si>
  <si>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</si>
  <si>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</si>
  <si>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</si>
  <si>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</si>
  <si>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</si>
  <si>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</si>
  <si>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</si>
  <si>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</si>
  <si>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</si>
  <si>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</si>
  <si>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</si>
  <si>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</si>
  <si>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</si>
  <si>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</si>
  <si>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</si>
  <si>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</si>
  <si>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</si>
  <si>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</si>
  <si>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</si>
  <si>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</si>
  <si>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</si>
  <si>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</si>
  <si>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</si>
  <si>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</si>
  <si>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</si>
  <si>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</si>
  <si>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</si>
  <si>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</si>
  <si>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</si>
  <si>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</si>
  <si>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</si>
  <si>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</si>
  <si>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</si>
  <si>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</si>
  <si>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</si>
  <si>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</si>
  <si>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</si>
  <si>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</si>
  <si>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</si>
  <si>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</si>
  <si>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</si>
  <si>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</si>
  <si>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</si>
  <si>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</si>
  <si>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</si>
  <si>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</si>
  <si>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</si>
  <si>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</si>
  <si>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</si>
  <si>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</si>
  <si>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</si>
  <si>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</si>
  <si>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</si>
  <si>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</si>
  <si>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</si>
  <si>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</si>
  <si>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</si>
  <si>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</si>
  <si>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</si>
  <si>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</si>
  <si>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</si>
  <si>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</si>
  <si>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</si>
  <si>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</si>
  <si>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</si>
  <si>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</si>
  <si>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</si>
  <si>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</si>
  <si>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</si>
  <si>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</si>
  <si>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</si>
  <si>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</si>
  <si>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</si>
  <si>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</si>
  <si>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</si>
  <si>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</si>
  <si>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</si>
  <si>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</si>
  <si>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</si>
  <si>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</si>
  <si>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</si>
  <si>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</si>
  <si>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</si>
  <si>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</si>
  <si>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</si>
  <si>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</si>
  <si>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</si>
  <si>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</si>
  <si>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</si>
  <si>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</si>
  <si>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</si>
  <si>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</si>
  <si>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</si>
  <si>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</si>
  <si>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</si>
  <si>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</si>
  <si>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</si>
  <si>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</si>
  <si>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</si>
  <si>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</si>
  <si>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</si>
  <si>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</si>
  <si>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</si>
  <si>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</si>
  <si>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</si>
  <si>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</si>
  <si>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</si>
  <si>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</si>
  <si>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</si>
  <si>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</si>
  <si>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</si>
  <si>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</si>
  <si>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</si>
  <si>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</si>
  <si>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</si>
  <si>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</si>
  <si>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</si>
  <si>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</si>
  <si>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</si>
  <si>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</si>
  <si>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</si>
  <si>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</si>
  <si>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</si>
  <si>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</si>
  <si>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</si>
  <si>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</si>
  <si>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</si>
  <si>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</si>
  <si>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</si>
  <si>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</si>
  <si>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</si>
  <si>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</si>
  <si>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</si>
  <si>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</si>
  <si>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</si>
  <si>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</si>
  <si>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</si>
  <si>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</si>
  <si>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</si>
  <si>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</si>
  <si>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</si>
  <si>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</si>
  <si>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</si>
  <si>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</si>
  <si>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</si>
  <si>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</si>
  <si>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</si>
  <si>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</si>
  <si>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</si>
  <si>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</si>
  <si>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</si>
  <si>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</si>
  <si>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</si>
  <si>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</si>
  <si>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</si>
  <si>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</si>
  <si>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</si>
  <si>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</si>
  <si>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</si>
  <si>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</si>
  <si>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</si>
  <si>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</si>
  <si>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</si>
  <si>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</si>
  <si>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</si>
  <si>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</si>
  <si>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</si>
  <si>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</si>
  <si>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</si>
  <si>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</si>
  <si>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</si>
  <si>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</si>
  <si>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</si>
  <si>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</si>
  <si>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</si>
  <si>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JOHN JAIRO ESTRADA</t>
  </si>
  <si>
    <t xml:space="preserve">Nombre: JOHN JAIRO ESTRADA </t>
  </si>
  <si>
    <t xml:space="preserve">Nombre: CARLOS ALBERTO URREGO QUIROZ </t>
  </si>
  <si>
    <t xml:space="preserve">INSTITUCIÓN EDUCATIVA RURAL HECTOR HIGINIO BEDOYA VARGAS </t>
  </si>
  <si>
    <t>HELICONIA</t>
  </si>
  <si>
    <t xml:space="preserve">I.E.R HECTOR HIGINIO BEDOYA VARGAS </t>
  </si>
  <si>
    <t xml:space="preserve">INSTITUCION EDUCATIVA RURAL HECTOR HIGINIO BEDOYA VARGAS </t>
  </si>
  <si>
    <t>MATERIALES Y SUMINISTROS - ASEO</t>
  </si>
  <si>
    <t>900.736.778-5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</si>
</sst>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3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0" fontId="8" fillId="0" borderId="12" xfId="4" applyNumberFormat="1" applyFont="1" applyFill="1" applyBorder="1" applyAlignment="1">
      <alignment horizontal="center"/>
    </xf>
    <xf numFmtId="0" fontId="8" fillId="0" borderId="13" xfId="4" applyNumberFormat="1" applyFont="1" applyFill="1" applyBorder="1" applyAlignment="1">
      <alignment horizontal="center"/>
    </xf>
    <xf numFmtId="0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309563</xdr:colOff>
      <xdr:row>29</xdr:row>
      <xdr:rowOff>23812</xdr:rowOff>
    </xdr:from>
    <xdr:to>
      <xdr:col>8</xdr:col>
      <xdr:colOff>1178720</xdr:colOff>
      <xdr:row>31</xdr:row>
      <xdr:rowOff>188119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5188" y="8786812"/>
          <a:ext cx="2071688" cy="545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809625</xdr:colOff>
      <xdr:row>31</xdr:row>
      <xdr:rowOff>178593</xdr:rowOff>
    </xdr:from>
    <xdr:to>
      <xdr:col>8</xdr:col>
      <xdr:colOff>142875</xdr:colOff>
      <xdr:row>34</xdr:row>
      <xdr:rowOff>140494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2156" y="7858124"/>
          <a:ext cx="2166938" cy="53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416719</xdr:colOff>
      <xdr:row>31</xdr:row>
      <xdr:rowOff>119063</xdr:rowOff>
    </xdr:from>
    <xdr:to>
      <xdr:col>3</xdr:col>
      <xdr:colOff>773905</xdr:colOff>
      <xdr:row>34</xdr:row>
      <xdr:rowOff>121754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9C20B6E-E1FC-4797-A4FC-C361E7E66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9719" y="7798594"/>
          <a:ext cx="1666874" cy="5741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03"/>
  <sheetViews>
    <sheetView showGridLines="0" topLeftCell="E3" zoomScale="80" zoomScaleNormal="80" workbookViewId="0">
      <selection activeCell="F6" sqref="F6:M6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74" t="s">
        <v>0</v>
      </c>
      <c r="E2" s="174"/>
      <c r="F2" s="174"/>
      <c r="G2" s="174"/>
      <c r="H2" s="174"/>
      <c r="I2" s="174"/>
      <c r="J2" s="174"/>
      <c r="K2" s="174"/>
      <c r="L2" s="53" t="s">
        <v>1</v>
      </c>
      <c r="M2" s="54"/>
    </row>
    <row r="3" spans="2:13" ht="21" customHeight="1" x14ac:dyDescent="0.25">
      <c r="B3" s="10"/>
      <c r="D3" s="175" t="s">
        <v>2</v>
      </c>
      <c r="E3" s="175"/>
      <c r="F3" s="175"/>
      <c r="G3" s="175"/>
      <c r="H3" s="175"/>
      <c r="I3" s="175"/>
      <c r="J3" s="175"/>
      <c r="K3" s="175"/>
      <c r="L3" s="55" t="s">
        <v>3</v>
      </c>
      <c r="M3" s="56"/>
    </row>
    <row r="4" spans="2:13" ht="17.25" customHeight="1" x14ac:dyDescent="0.25">
      <c r="B4" s="10"/>
      <c r="D4" s="176" t="s">
        <v>4</v>
      </c>
      <c r="E4" s="176"/>
      <c r="F4" s="176"/>
      <c r="G4" s="176"/>
      <c r="H4" s="176"/>
      <c r="I4" s="176"/>
      <c r="J4" s="176"/>
      <c r="K4" s="176"/>
      <c r="L4" s="57" t="s">
        <v>5</v>
      </c>
      <c r="M4" s="58"/>
    </row>
    <row r="5" spans="2:13" ht="18.75" x14ac:dyDescent="0.25">
      <c r="B5" s="177" t="s">
        <v>2</v>
      </c>
      <c r="C5" s="177"/>
      <c r="D5" s="177"/>
      <c r="E5" s="177"/>
      <c r="F5" s="178" t="s">
        <v>207</v>
      </c>
      <c r="G5" s="178"/>
      <c r="H5" s="178"/>
      <c r="I5" s="178"/>
      <c r="J5" s="178"/>
      <c r="K5" s="178"/>
      <c r="L5" s="178"/>
      <c r="M5" s="178"/>
    </row>
    <row r="6" spans="2:13" ht="18.75" x14ac:dyDescent="0.25">
      <c r="B6" s="177" t="s">
        <v>6</v>
      </c>
      <c r="C6" s="177"/>
      <c r="D6" s="177"/>
      <c r="E6" s="177"/>
      <c r="F6" s="178" t="s">
        <v>208</v>
      </c>
      <c r="G6" s="178"/>
      <c r="H6" s="178"/>
      <c r="I6" s="178"/>
      <c r="J6" s="178"/>
      <c r="K6" s="178"/>
      <c r="L6" s="178"/>
      <c r="M6" s="178"/>
    </row>
    <row r="7" spans="2:13" x14ac:dyDescent="0.25">
      <c r="B7" s="10"/>
      <c r="J7" s="156" t="s">
        <v>7</v>
      </c>
      <c r="K7" s="166">
        <v>10</v>
      </c>
      <c r="L7" s="172" t="s">
        <v>8</v>
      </c>
      <c r="M7" s="168">
        <v>10</v>
      </c>
    </row>
    <row r="8" spans="2:13" ht="15.75" thickBot="1" x14ac:dyDescent="0.3">
      <c r="B8" s="170" t="s">
        <v>9</v>
      </c>
      <c r="C8" s="171"/>
      <c r="D8" s="65" t="s">
        <v>99</v>
      </c>
      <c r="E8" s="65" t="s">
        <v>50</v>
      </c>
      <c r="F8" s="65">
        <v>2024</v>
      </c>
      <c r="G8" s="3"/>
      <c r="J8" s="157"/>
      <c r="K8" s="167"/>
      <c r="L8" s="173"/>
      <c r="M8" s="169"/>
    </row>
    <row r="9" spans="2:13" x14ac:dyDescent="0.25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58" t="s">
        <v>13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60"/>
    </row>
    <row r="13" spans="2:13" ht="18.75" x14ac:dyDescent="0.3">
      <c r="B13" s="87"/>
      <c r="C13" s="88"/>
      <c r="D13" s="88"/>
      <c r="E13" s="88"/>
      <c r="F13" s="88"/>
      <c r="G13" s="88"/>
      <c r="M13" s="14"/>
    </row>
    <row r="14" spans="2:13" ht="19.5" customHeight="1" x14ac:dyDescent="0.25">
      <c r="B14" s="10"/>
      <c r="I14" s="111" t="s">
        <v>14</v>
      </c>
      <c r="J14" s="112">
        <v>3820407</v>
      </c>
      <c r="M14" s="14"/>
    </row>
    <row r="15" spans="2:13" ht="34.5" customHeight="1" x14ac:dyDescent="0.3">
      <c r="B15" s="161" t="s">
        <v>15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3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30" x14ac:dyDescent="0.25">
      <c r="B17" s="164" t="s">
        <v>16</v>
      </c>
      <c r="C17" s="165"/>
      <c r="D17" s="165"/>
      <c r="E17" s="165" t="s">
        <v>17</v>
      </c>
      <c r="F17" s="165"/>
      <c r="G17" s="165"/>
      <c r="H17" s="165" t="s">
        <v>18</v>
      </c>
      <c r="I17" s="165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25">
      <c r="B18" s="144" t="s">
        <v>42</v>
      </c>
      <c r="C18" s="145"/>
      <c r="D18" s="146"/>
      <c r="E18" s="153" t="s">
        <v>109</v>
      </c>
      <c r="F18" s="154"/>
      <c r="G18" s="155"/>
      <c r="H18" s="39" t="s">
        <v>108</v>
      </c>
      <c r="I18" s="104" t="s">
        <v>209</v>
      </c>
      <c r="J18" s="113">
        <v>3820407</v>
      </c>
      <c r="K18" s="105">
        <v>0</v>
      </c>
      <c r="L18" s="105">
        <v>0</v>
      </c>
      <c r="M18" s="129">
        <f>+J18+K18-L18</f>
        <v>3820407</v>
      </c>
    </row>
    <row r="19" spans="2:13" ht="42" customHeight="1" x14ac:dyDescent="0.25">
      <c r="B19" s="144"/>
      <c r="C19" s="145"/>
      <c r="D19" s="146"/>
      <c r="E19" s="147"/>
      <c r="F19" s="148"/>
      <c r="G19" s="149"/>
      <c r="H19" s="106"/>
      <c r="I19" s="107"/>
      <c r="J19" s="113"/>
      <c r="K19" s="105"/>
      <c r="L19" s="105"/>
      <c r="M19" s="129">
        <f t="shared" ref="M19:M23" si="0">+J19+K19-L19</f>
        <v>0</v>
      </c>
    </row>
    <row r="20" spans="2:13" ht="42" customHeight="1" x14ac:dyDescent="0.25">
      <c r="B20" s="144"/>
      <c r="C20" s="145"/>
      <c r="D20" s="146"/>
      <c r="E20" s="147"/>
      <c r="F20" s="148"/>
      <c r="G20" s="149"/>
      <c r="H20" s="106"/>
      <c r="I20" s="107"/>
      <c r="J20" s="113"/>
      <c r="K20" s="105"/>
      <c r="L20" s="105"/>
      <c r="M20" s="129">
        <f t="shared" si="0"/>
        <v>0</v>
      </c>
    </row>
    <row r="21" spans="2:13" ht="42" customHeight="1" x14ac:dyDescent="0.25">
      <c r="B21" s="144"/>
      <c r="C21" s="145"/>
      <c r="D21" s="146"/>
      <c r="E21" s="147"/>
      <c r="F21" s="148"/>
      <c r="G21" s="149"/>
      <c r="H21" s="106"/>
      <c r="I21" s="107"/>
      <c r="J21" s="113"/>
      <c r="K21" s="105"/>
      <c r="L21" s="105"/>
      <c r="M21" s="129">
        <f t="shared" si="0"/>
        <v>0</v>
      </c>
    </row>
    <row r="22" spans="2:13" ht="42" customHeight="1" x14ac:dyDescent="0.25">
      <c r="B22" s="144"/>
      <c r="C22" s="145"/>
      <c r="D22" s="146"/>
      <c r="E22" s="147"/>
      <c r="F22" s="148"/>
      <c r="G22" s="149"/>
      <c r="H22" s="106"/>
      <c r="I22" s="107"/>
      <c r="J22" s="113"/>
      <c r="K22" s="105"/>
      <c r="L22" s="105"/>
      <c r="M22" s="129">
        <f t="shared" si="0"/>
        <v>0</v>
      </c>
    </row>
    <row r="23" spans="2:13" ht="42" customHeight="1" x14ac:dyDescent="0.25">
      <c r="B23" s="144"/>
      <c r="C23" s="145"/>
      <c r="D23" s="146"/>
      <c r="E23" s="147"/>
      <c r="F23" s="148"/>
      <c r="G23" s="149"/>
      <c r="H23" s="108"/>
      <c r="I23" s="107"/>
      <c r="J23" s="113"/>
      <c r="K23" s="105"/>
      <c r="L23" s="105"/>
      <c r="M23" s="129">
        <f t="shared" si="0"/>
        <v>0</v>
      </c>
    </row>
    <row r="24" spans="2:13" ht="15.75" x14ac:dyDescent="0.25">
      <c r="B24" s="142" t="s">
        <v>23</v>
      </c>
      <c r="C24" s="143"/>
      <c r="D24" s="143"/>
      <c r="E24" s="143"/>
      <c r="F24" s="143"/>
      <c r="G24" s="143"/>
      <c r="H24" s="143"/>
      <c r="I24" s="143"/>
      <c r="J24" s="114">
        <f>SUM(J18:J23)</f>
        <v>3820407</v>
      </c>
      <c r="K24" s="115">
        <f t="shared" ref="K24:L24" si="1">SUM(K18:K23)</f>
        <v>0</v>
      </c>
      <c r="L24" s="115">
        <f t="shared" si="1"/>
        <v>0</v>
      </c>
      <c r="M24" s="116">
        <f t="shared" ref="M24" si="2">+J24+K24-L24</f>
        <v>3820407</v>
      </c>
    </row>
    <row r="25" spans="2:13" x14ac:dyDescent="0.25">
      <c r="B25" s="10"/>
      <c r="M25" s="14"/>
    </row>
    <row r="26" spans="2:13" ht="31.5" customHeight="1" x14ac:dyDescent="0.25">
      <c r="B26" s="150" t="s">
        <v>24</v>
      </c>
      <c r="C26" s="151"/>
      <c r="D26" s="151"/>
      <c r="E26" s="152"/>
      <c r="F26" s="139">
        <v>2024</v>
      </c>
      <c r="G26" s="139"/>
      <c r="H26" s="139"/>
      <c r="I26" s="139"/>
      <c r="J26" s="140"/>
      <c r="K26" s="140"/>
      <c r="L26" s="140"/>
      <c r="M26" s="141"/>
    </row>
    <row r="27" spans="2:13" x14ac:dyDescent="0.25">
      <c r="B27" s="130" t="s">
        <v>25</v>
      </c>
      <c r="C27" s="131"/>
      <c r="D27" s="131"/>
      <c r="E27" s="132"/>
      <c r="F27" s="139" t="s">
        <v>211</v>
      </c>
      <c r="G27" s="139"/>
      <c r="H27" s="139"/>
      <c r="I27" s="139"/>
      <c r="J27" s="140"/>
      <c r="K27" s="140"/>
      <c r="L27" s="140"/>
      <c r="M27" s="141"/>
    </row>
    <row r="28" spans="2:13" x14ac:dyDescent="0.25">
      <c r="B28" s="133"/>
      <c r="C28" s="134"/>
      <c r="D28" s="134"/>
      <c r="E28" s="135"/>
      <c r="F28" s="139"/>
      <c r="G28" s="139"/>
      <c r="H28" s="139"/>
      <c r="I28" s="139"/>
      <c r="J28" s="140"/>
      <c r="K28" s="140"/>
      <c r="L28" s="140"/>
      <c r="M28" s="141"/>
    </row>
    <row r="29" spans="2:13" ht="16.5" customHeight="1" x14ac:dyDescent="0.25">
      <c r="B29" s="136"/>
      <c r="C29" s="137"/>
      <c r="D29" s="137"/>
      <c r="E29" s="138"/>
      <c r="F29" s="139"/>
      <c r="G29" s="139"/>
      <c r="H29" s="139"/>
      <c r="I29" s="139"/>
      <c r="J29" s="140"/>
      <c r="K29" s="140"/>
      <c r="L29" s="140"/>
      <c r="M29" s="141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25">
      <c r="B34" s="10"/>
      <c r="C34" s="13"/>
      <c r="H34" s="13" t="s">
        <v>27</v>
      </c>
      <c r="I34" t="s">
        <v>204</v>
      </c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25"/>
    <row r="58" spans="2:5" ht="18.75" hidden="1" customHeight="1" x14ac:dyDescent="0.25"/>
    <row r="59" spans="2:5" hidden="1" x14ac:dyDescent="0.25"/>
    <row r="60" spans="2:5" hidden="1" x14ac:dyDescent="0.25"/>
    <row r="61" spans="2:5" hidden="1" x14ac:dyDescent="0.25">
      <c r="B61" s="6" t="s">
        <v>28</v>
      </c>
      <c r="C61" s="6" t="s">
        <v>29</v>
      </c>
      <c r="D61" s="6" t="s">
        <v>30</v>
      </c>
    </row>
    <row r="62" spans="2:5" hidden="1" x14ac:dyDescent="0.25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25">
      <c r="B63" s="7" t="s">
        <v>34</v>
      </c>
      <c r="C63" s="4" t="s">
        <v>35</v>
      </c>
      <c r="E63" s="100" t="s">
        <v>36</v>
      </c>
    </row>
    <row r="64" spans="2:5" hidden="1" x14ac:dyDescent="0.25">
      <c r="B64" s="7" t="s">
        <v>37</v>
      </c>
      <c r="C64" s="4" t="s">
        <v>38</v>
      </c>
      <c r="D64" s="1"/>
      <c r="E64" s="100" t="s">
        <v>39</v>
      </c>
    </row>
    <row r="65" spans="2:9" hidden="1" x14ac:dyDescent="0.25">
      <c r="B65" s="7" t="s">
        <v>40</v>
      </c>
      <c r="C65" s="4" t="s">
        <v>41</v>
      </c>
      <c r="D65" s="1"/>
      <c r="E65" s="100" t="s">
        <v>42</v>
      </c>
    </row>
    <row r="66" spans="2:9" hidden="1" x14ac:dyDescent="0.25">
      <c r="B66" s="7" t="s">
        <v>43</v>
      </c>
      <c r="C66" s="4" t="s">
        <v>44</v>
      </c>
      <c r="D66" s="1"/>
      <c r="E66" s="100" t="s">
        <v>45</v>
      </c>
    </row>
    <row r="67" spans="2:9" hidden="1" x14ac:dyDescent="0.25">
      <c r="B67" s="7" t="s">
        <v>46</v>
      </c>
      <c r="C67" s="4" t="s">
        <v>47</v>
      </c>
      <c r="D67" s="1"/>
      <c r="E67" s="100" t="s">
        <v>48</v>
      </c>
    </row>
    <row r="68" spans="2:9" hidden="1" x14ac:dyDescent="0.25">
      <c r="B68" s="7" t="s">
        <v>49</v>
      </c>
      <c r="C68" s="4" t="s">
        <v>50</v>
      </c>
      <c r="D68" s="1"/>
      <c r="E68" s="100" t="s">
        <v>51</v>
      </c>
    </row>
    <row r="69" spans="2:9" hidden="1" x14ac:dyDescent="0.25">
      <c r="B69" s="7" t="s">
        <v>52</v>
      </c>
      <c r="C69" s="4" t="s">
        <v>53</v>
      </c>
      <c r="D69" s="1"/>
      <c r="E69" s="100" t="s">
        <v>54</v>
      </c>
    </row>
    <row r="70" spans="2:9" hidden="1" x14ac:dyDescent="0.25">
      <c r="B70" s="7" t="s">
        <v>55</v>
      </c>
      <c r="C70" s="4" t="s">
        <v>56</v>
      </c>
      <c r="D70" s="1"/>
      <c r="E70" s="100" t="s">
        <v>57</v>
      </c>
    </row>
    <row r="71" spans="2:9" hidden="1" x14ac:dyDescent="0.25">
      <c r="B71" s="7" t="s">
        <v>58</v>
      </c>
      <c r="C71" s="4" t="s">
        <v>59</v>
      </c>
      <c r="D71" s="1"/>
      <c r="E71" s="100" t="s">
        <v>60</v>
      </c>
    </row>
    <row r="72" spans="2:9" hidden="1" x14ac:dyDescent="0.25">
      <c r="B72" s="7" t="s">
        <v>61</v>
      </c>
      <c r="C72" s="4" t="s">
        <v>62</v>
      </c>
      <c r="D72" s="1"/>
      <c r="E72" s="100" t="s">
        <v>63</v>
      </c>
    </row>
    <row r="73" spans="2:9" hidden="1" x14ac:dyDescent="0.25">
      <c r="B73" s="7" t="s">
        <v>64</v>
      </c>
      <c r="C73" s="4" t="s">
        <v>65</v>
      </c>
      <c r="D73" s="1"/>
      <c r="E73" s="100" t="s">
        <v>66</v>
      </c>
    </row>
    <row r="74" spans="2:9" hidden="1" x14ac:dyDescent="0.25">
      <c r="B74" s="7" t="s">
        <v>67</v>
      </c>
      <c r="C74" s="4"/>
      <c r="D74" s="1"/>
      <c r="E74" s="100" t="s">
        <v>68</v>
      </c>
    </row>
    <row r="75" spans="2:9" hidden="1" x14ac:dyDescent="0.25">
      <c r="B75" s="7" t="s">
        <v>69</v>
      </c>
      <c r="C75" s="4"/>
      <c r="D75" s="1"/>
      <c r="E75" s="100" t="s">
        <v>70</v>
      </c>
    </row>
    <row r="76" spans="2:9" hidden="1" x14ac:dyDescent="0.25">
      <c r="B76" s="7" t="s">
        <v>71</v>
      </c>
      <c r="C76" s="4"/>
      <c r="D76" s="1"/>
      <c r="E76" s="100" t="s">
        <v>72</v>
      </c>
    </row>
    <row r="77" spans="2:9" hidden="1" x14ac:dyDescent="0.25">
      <c r="B77" s="7" t="s">
        <v>73</v>
      </c>
      <c r="C77" s="4"/>
      <c r="D77" s="1"/>
      <c r="E77" s="100" t="s">
        <v>74</v>
      </c>
    </row>
    <row r="78" spans="2:9" hidden="1" x14ac:dyDescent="0.25">
      <c r="B78" s="7" t="s">
        <v>75</v>
      </c>
      <c r="C78" s="4"/>
      <c r="D78" s="1"/>
      <c r="E78" s="100" t="s">
        <v>76</v>
      </c>
    </row>
    <row r="79" spans="2:9" hidden="1" x14ac:dyDescent="0.25">
      <c r="B79" s="7" t="s">
        <v>77</v>
      </c>
      <c r="C79" s="4"/>
      <c r="D79" s="1"/>
      <c r="E79" s="100" t="s">
        <v>78</v>
      </c>
    </row>
    <row r="80" spans="2:9" hidden="1" x14ac:dyDescent="0.25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25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25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25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25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25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25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25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25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25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25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25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25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25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25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25">
      <c r="C95" s="4"/>
      <c r="D95" s="1"/>
    </row>
    <row r="96" spans="2:9" hidden="1" x14ac:dyDescent="0.25">
      <c r="B96" s="5" t="s">
        <v>107</v>
      </c>
      <c r="E96" t="s">
        <v>108</v>
      </c>
      <c r="F96" s="5" t="s">
        <v>107</v>
      </c>
    </row>
    <row r="97" spans="2:6" hidden="1" x14ac:dyDescent="0.25">
      <c r="B97" s="5" t="s">
        <v>109</v>
      </c>
      <c r="E97" t="s">
        <v>110</v>
      </c>
      <c r="F97" s="5" t="s">
        <v>109</v>
      </c>
    </row>
    <row r="98" spans="2:6" hidden="1" x14ac:dyDescent="0.25">
      <c r="B98" s="5" t="s">
        <v>111</v>
      </c>
      <c r="F98" s="5" t="s">
        <v>111</v>
      </c>
    </row>
    <row r="99" spans="2:6" hidden="1" x14ac:dyDescent="0.25">
      <c r="B99" s="5" t="s">
        <v>112</v>
      </c>
      <c r="F99" s="5" t="s">
        <v>112</v>
      </c>
    </row>
    <row r="100" spans="2:6" hidden="1" x14ac:dyDescent="0.25">
      <c r="B100" s="5" t="s">
        <v>113</v>
      </c>
      <c r="F100" s="5" t="s">
        <v>113</v>
      </c>
    </row>
    <row r="101" spans="2:6" hidden="1" x14ac:dyDescent="0.25"/>
    <row r="102" spans="2:6" hidden="1" x14ac:dyDescent="0.25"/>
    <row r="103" spans="2:6" hidden="1" x14ac:dyDescent="0.25"/>
  </sheetData>
  <protectedRanges>
    <protectedRange sqref="F5:M6 D8:F8 M7 F26:M29 H32:I32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>
      <formula1>$C$62:$C$73</formula1>
    </dataValidation>
    <dataValidation type="list" allowBlank="1" showInputMessage="1" showErrorMessage="1" sqref="F26:M26 F8">
      <formula1>$D$62</formula1>
    </dataValidation>
    <dataValidation type="list" allowBlank="1" showInputMessage="1" showErrorMessage="1" sqref="H18:H23">
      <formula1>$E$96:$E$97</formula1>
    </dataValidation>
    <dataValidation type="list" allowBlank="1" showInputMessage="1" showErrorMessage="1" sqref="E18:G23">
      <formula1>$F$96:$F$100</formula1>
    </dataValidation>
    <dataValidation type="list" allowBlank="1" showInputMessage="1" showErrorMessage="1" sqref="D8">
      <formula1>$B$62:$B$92</formula1>
    </dataValidation>
    <dataValidation type="list" allowBlank="1" showInputMessage="1" showErrorMessage="1" sqref="B18:B23 C19:D23">
      <formula1>$E$62:$E$94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178"/>
  <sheetViews>
    <sheetView showGridLines="0" tabSelected="1" topLeftCell="A16" zoomScale="80" zoomScaleNormal="80" workbookViewId="0">
      <selection activeCell="E36" sqref="E36"/>
    </sheetView>
  </sheetViews>
  <sheetFormatPr baseColWidth="10" defaultColWidth="11.42578125" defaultRowHeight="15" x14ac:dyDescent="0.25"/>
  <cols>
    <col min="1" max="1" width="1.7109375" customWidth="1"/>
    <col min="2" max="2" width="15.28515625" customWidth="1"/>
    <col min="3" max="3" width="19.57031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.85546875" customWidth="1"/>
    <col min="9" max="9" width="14.28515625" customWidth="1"/>
    <col min="10" max="10" width="17" customWidth="1"/>
    <col min="11" max="11" width="18.1406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74" t="s">
        <v>114</v>
      </c>
      <c r="E2" s="174"/>
      <c r="F2" s="174"/>
      <c r="G2" s="174"/>
      <c r="H2" s="174"/>
      <c r="I2" s="174"/>
      <c r="J2" s="53" t="s">
        <v>1</v>
      </c>
      <c r="K2" s="54"/>
    </row>
    <row r="3" spans="2:11" ht="21" customHeight="1" x14ac:dyDescent="0.25">
      <c r="B3" s="10"/>
      <c r="D3" s="175" t="s">
        <v>2</v>
      </c>
      <c r="E3" s="175"/>
      <c r="F3" s="175"/>
      <c r="G3" s="175"/>
      <c r="H3" s="175"/>
      <c r="I3" s="175"/>
      <c r="J3" s="55" t="s">
        <v>3</v>
      </c>
      <c r="K3" s="56"/>
    </row>
    <row r="4" spans="2:11" ht="21.75" customHeight="1" x14ac:dyDescent="0.25">
      <c r="B4" s="10"/>
      <c r="D4" s="175" t="s">
        <v>115</v>
      </c>
      <c r="E4" s="175"/>
      <c r="F4" s="175"/>
      <c r="G4" s="175"/>
      <c r="H4" s="175"/>
      <c r="I4" s="175"/>
      <c r="J4" s="55" t="s">
        <v>5</v>
      </c>
      <c r="K4" s="56"/>
    </row>
    <row r="5" spans="2:11" ht="18.75" x14ac:dyDescent="0.3">
      <c r="B5" s="181" t="s">
        <v>2</v>
      </c>
      <c r="C5" s="181"/>
      <c r="D5" s="181"/>
      <c r="E5" s="182" t="s">
        <v>210</v>
      </c>
      <c r="F5" s="182"/>
      <c r="G5" s="182"/>
      <c r="H5" s="182"/>
      <c r="I5" s="182"/>
      <c r="J5" s="182"/>
      <c r="K5" s="182"/>
    </row>
    <row r="6" spans="2:11" ht="18.75" x14ac:dyDescent="0.3">
      <c r="B6" s="181" t="s">
        <v>6</v>
      </c>
      <c r="C6" s="181"/>
      <c r="D6" s="181"/>
      <c r="E6" s="182" t="s">
        <v>208</v>
      </c>
      <c r="F6" s="182"/>
      <c r="G6" s="182"/>
      <c r="H6" s="182"/>
      <c r="I6" s="182"/>
      <c r="J6" s="182"/>
      <c r="K6" s="182"/>
    </row>
    <row r="7" spans="2:11" ht="15.6" customHeight="1" x14ac:dyDescent="0.25">
      <c r="B7" s="10"/>
      <c r="G7" s="183" t="s">
        <v>116</v>
      </c>
      <c r="H7" s="185">
        <v>10</v>
      </c>
      <c r="I7" s="13"/>
      <c r="J7" s="183" t="s">
        <v>8</v>
      </c>
      <c r="K7" s="179">
        <v>10</v>
      </c>
    </row>
    <row r="8" spans="2:11" ht="15.75" thickBot="1" x14ac:dyDescent="0.3">
      <c r="B8" s="10"/>
      <c r="E8" s="37"/>
      <c r="F8" s="37"/>
      <c r="G8" s="184"/>
      <c r="H8" s="186"/>
      <c r="I8" s="37"/>
      <c r="J8" s="184"/>
      <c r="K8" s="180"/>
    </row>
    <row r="9" spans="2:11" x14ac:dyDescent="0.25">
      <c r="B9" s="15" t="s">
        <v>9</v>
      </c>
      <c r="D9" s="65" t="s">
        <v>34</v>
      </c>
      <c r="E9" s="65" t="s">
        <v>53</v>
      </c>
      <c r="F9" s="65">
        <v>2024</v>
      </c>
      <c r="K9" s="14"/>
    </row>
    <row r="10" spans="2:11" x14ac:dyDescent="0.25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25">
      <c r="B11" s="10"/>
      <c r="K11" s="14"/>
    </row>
    <row r="12" spans="2:11" ht="18.75" x14ac:dyDescent="0.3">
      <c r="B12" s="187" t="s">
        <v>117</v>
      </c>
      <c r="C12" s="188"/>
      <c r="D12" s="188"/>
      <c r="E12" s="188"/>
      <c r="F12" s="188"/>
      <c r="G12" s="188"/>
      <c r="H12" s="188"/>
      <c r="I12" s="188"/>
      <c r="J12" s="188"/>
      <c r="K12" s="189"/>
    </row>
    <row r="13" spans="2:11" ht="13.5" customHeight="1" x14ac:dyDescent="0.3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.75" x14ac:dyDescent="0.3">
      <c r="B14" s="109" t="s">
        <v>118</v>
      </c>
      <c r="C14" s="110">
        <v>3820407</v>
      </c>
      <c r="G14" s="99" t="s">
        <v>119</v>
      </c>
      <c r="H14" s="194">
        <v>3820407</v>
      </c>
      <c r="I14" s="194"/>
      <c r="J14" s="88"/>
      <c r="K14" s="89"/>
    </row>
    <row r="15" spans="2:11" ht="18.75" x14ac:dyDescent="0.3">
      <c r="B15" s="10"/>
      <c r="E15" s="88"/>
      <c r="F15" s="88"/>
      <c r="G15" s="88"/>
      <c r="H15" s="88"/>
      <c r="I15" s="88"/>
      <c r="J15" s="88"/>
      <c r="K15" s="89"/>
    </row>
    <row r="16" spans="2:11" ht="18.75" x14ac:dyDescent="0.3">
      <c r="B16" s="187" t="s">
        <v>120</v>
      </c>
      <c r="C16" s="188"/>
      <c r="D16" s="188"/>
      <c r="E16" s="188"/>
      <c r="F16" s="188"/>
      <c r="G16" s="188"/>
      <c r="H16" s="188"/>
      <c r="I16" s="188"/>
      <c r="J16" s="188"/>
      <c r="K16" s="189"/>
    </row>
    <row r="17" spans="2:11" x14ac:dyDescent="0.25">
      <c r="B17" s="10"/>
      <c r="K17" s="14"/>
    </row>
    <row r="18" spans="2:11" s="20" customFormat="1" ht="30" x14ac:dyDescent="0.25">
      <c r="B18" s="85" t="s">
        <v>121</v>
      </c>
      <c r="C18" s="143" t="s">
        <v>16</v>
      </c>
      <c r="D18" s="143"/>
      <c r="E18" s="86" t="s">
        <v>17</v>
      </c>
      <c r="F18" s="192" t="s">
        <v>122</v>
      </c>
      <c r="G18" s="193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25">
      <c r="B19" s="195">
        <f>+'1. Disponibilidad'!M7</f>
        <v>10</v>
      </c>
      <c r="C19" s="190" t="str">
        <f>'1. Disponibilidad'!B18</f>
        <v>2.1.2.02.02.008.03 Materiales y Suministros</v>
      </c>
      <c r="D19" s="191"/>
      <c r="E19" s="63" t="str">
        <f>'1. Disponibilidad'!E18</f>
        <v>02 - Gratuidad</v>
      </c>
      <c r="F19" s="63" t="str">
        <f>+'1. Disponibilidad'!H18</f>
        <v>FSE</v>
      </c>
      <c r="G19" s="63" t="str">
        <f>+'1. Disponibilidad'!I18</f>
        <v xml:space="preserve">I.E.R HECTOR HIGINIO BEDOYA VARGAS </v>
      </c>
      <c r="H19" s="96">
        <v>3820407</v>
      </c>
      <c r="I19" s="96"/>
      <c r="J19" s="96"/>
      <c r="K19" s="64">
        <f>+H19+I19-J19</f>
        <v>3820407</v>
      </c>
    </row>
    <row r="20" spans="2:11" ht="30.75" customHeight="1" x14ac:dyDescent="0.25">
      <c r="B20" s="196"/>
      <c r="C20" s="190">
        <f>'1. Disponibilidad'!B19</f>
        <v>0</v>
      </c>
      <c r="D20" s="191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25">
      <c r="B21" s="196"/>
      <c r="C21" s="190">
        <f>'1. Disponibilidad'!B20</f>
        <v>0</v>
      </c>
      <c r="D21" s="191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25">
      <c r="B22" s="196"/>
      <c r="C22" s="190">
        <f>'1. Disponibilidad'!B21</f>
        <v>0</v>
      </c>
      <c r="D22" s="191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25">
      <c r="B23" s="196"/>
      <c r="C23" s="190">
        <f>'1. Disponibilidad'!B22</f>
        <v>0</v>
      </c>
      <c r="D23" s="191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25">
      <c r="B24" s="197"/>
      <c r="C24" s="190">
        <f>'1. Disponibilidad'!B23</f>
        <v>0</v>
      </c>
      <c r="D24" s="191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25">
      <c r="B25" s="198" t="s">
        <v>23</v>
      </c>
      <c r="C25" s="199"/>
      <c r="D25" s="199"/>
      <c r="E25" s="199"/>
      <c r="F25" s="199"/>
      <c r="G25" s="199"/>
      <c r="H25" s="97">
        <f>SUM(H19:H24)</f>
        <v>3820407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3820407</v>
      </c>
    </row>
    <row r="26" spans="2:11" x14ac:dyDescent="0.25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25">
      <c r="B27" s="201" t="s">
        <v>127</v>
      </c>
      <c r="C27" s="202"/>
      <c r="D27" s="203"/>
      <c r="E27" s="215">
        <f>'1. Disponibilidad'!F26</f>
        <v>2024</v>
      </c>
      <c r="F27" s="215"/>
      <c r="G27" s="215"/>
      <c r="H27" s="215"/>
      <c r="I27" s="215"/>
      <c r="J27" s="215"/>
      <c r="K27" s="216"/>
    </row>
    <row r="28" spans="2:11" x14ac:dyDescent="0.25">
      <c r="B28" s="204" t="s">
        <v>128</v>
      </c>
      <c r="C28" s="61" t="s">
        <v>129</v>
      </c>
      <c r="D28" s="206" t="s">
        <v>211</v>
      </c>
      <c r="E28" s="207"/>
      <c r="F28" s="207"/>
      <c r="G28" s="207"/>
      <c r="H28" s="207"/>
      <c r="I28" s="207"/>
      <c r="J28" s="207"/>
      <c r="K28" s="208"/>
    </row>
    <row r="29" spans="2:11" ht="20.25" customHeight="1" x14ac:dyDescent="0.25">
      <c r="B29" s="205"/>
      <c r="C29" s="62" t="s">
        <v>130</v>
      </c>
      <c r="D29" s="209" t="s">
        <v>212</v>
      </c>
      <c r="E29" s="210"/>
      <c r="F29" s="210"/>
      <c r="G29" s="210"/>
      <c r="H29" s="210"/>
      <c r="I29" s="210"/>
      <c r="J29" s="210"/>
      <c r="K29" s="211"/>
    </row>
    <row r="30" spans="2:11" x14ac:dyDescent="0.25">
      <c r="B30" s="130" t="s">
        <v>25</v>
      </c>
      <c r="C30" s="132"/>
      <c r="D30" s="212" t="str">
        <f>+'1. Disponibilidad'!F27</f>
        <v>MATERIALES Y SUMINISTROS - ASEO</v>
      </c>
      <c r="E30" s="212"/>
      <c r="F30" s="212"/>
      <c r="G30" s="212"/>
      <c r="H30" s="213"/>
      <c r="I30" s="213"/>
      <c r="J30" s="213"/>
      <c r="K30" s="214"/>
    </row>
    <row r="31" spans="2:11" x14ac:dyDescent="0.25">
      <c r="B31" s="136"/>
      <c r="C31" s="138"/>
      <c r="D31" s="212"/>
      <c r="E31" s="212"/>
      <c r="F31" s="212"/>
      <c r="G31" s="212"/>
      <c r="H31" s="213"/>
      <c r="I31" s="213"/>
      <c r="J31" s="213"/>
      <c r="K31" s="214"/>
    </row>
    <row r="32" spans="2:11" x14ac:dyDescent="0.25">
      <c r="B32" s="10"/>
      <c r="K32" s="14"/>
    </row>
    <row r="33" spans="2:11" x14ac:dyDescent="0.25">
      <c r="B33" s="10"/>
      <c r="K33" s="14"/>
    </row>
    <row r="34" spans="2:11" x14ac:dyDescent="0.25">
      <c r="B34" s="10"/>
      <c r="K34" s="14"/>
    </row>
    <row r="35" spans="2:11" x14ac:dyDescent="0.25">
      <c r="B35" s="10"/>
      <c r="K35" s="14"/>
    </row>
    <row r="36" spans="2:11" ht="15" customHeight="1" x14ac:dyDescent="0.25">
      <c r="B36" s="10"/>
      <c r="C36" s="200" t="s">
        <v>131</v>
      </c>
      <c r="D36" s="200"/>
      <c r="E36" s="20"/>
      <c r="F36" s="20"/>
      <c r="G36" s="23" t="s">
        <v>26</v>
      </c>
      <c r="H36" s="23"/>
      <c r="I36" s="13"/>
      <c r="J36" s="13"/>
      <c r="K36" s="28"/>
    </row>
    <row r="37" spans="2:11" x14ac:dyDescent="0.25">
      <c r="B37" s="10"/>
      <c r="C37" s="13" t="s">
        <v>206</v>
      </c>
      <c r="G37" s="13" t="s">
        <v>205</v>
      </c>
      <c r="H37" s="13"/>
      <c r="I37" s="13"/>
      <c r="J37" s="13"/>
      <c r="K37" s="28"/>
    </row>
    <row r="38" spans="2:11" x14ac:dyDescent="0.25">
      <c r="B38" s="10"/>
      <c r="C38" s="13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25"/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91">
        <v>2024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10" spans="2:4" hidden="1" x14ac:dyDescent="0.25"/>
    <row r="111" spans="2:4" hidden="1" x14ac:dyDescent="0.25"/>
    <row r="112" spans="2: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2:2" hidden="1" x14ac:dyDescent="0.25"/>
    <row r="130" spans="2:2" hidden="1" x14ac:dyDescent="0.25"/>
    <row r="131" spans="2:2" hidden="1" x14ac:dyDescent="0.25"/>
    <row r="138" spans="2:2" hidden="1" x14ac:dyDescent="0.25"/>
    <row r="139" spans="2:2" hidden="1" x14ac:dyDescent="0.25">
      <c r="B139" s="1" t="s">
        <v>132</v>
      </c>
    </row>
    <row r="140" spans="2:2" hidden="1" x14ac:dyDescent="0.25">
      <c r="B140" s="1" t="s">
        <v>133</v>
      </c>
    </row>
    <row r="141" spans="2:2" hidden="1" x14ac:dyDescent="0.25">
      <c r="B141" s="1" t="s">
        <v>134</v>
      </c>
    </row>
    <row r="142" spans="2:2" hidden="1" x14ac:dyDescent="0.25">
      <c r="B142" s="1" t="s">
        <v>135</v>
      </c>
    </row>
    <row r="143" spans="2:2" hidden="1" x14ac:dyDescent="0.25">
      <c r="B143" s="1" t="s">
        <v>136</v>
      </c>
    </row>
    <row r="144" spans="2:2" hidden="1" x14ac:dyDescent="0.25">
      <c r="B144" s="1" t="s">
        <v>137</v>
      </c>
    </row>
    <row r="145" spans="2:2" hidden="1" x14ac:dyDescent="0.25">
      <c r="B145" s="1" t="s">
        <v>138</v>
      </c>
    </row>
    <row r="146" spans="2:2" hidden="1" x14ac:dyDescent="0.25">
      <c r="B146" s="1" t="s">
        <v>139</v>
      </c>
    </row>
    <row r="147" spans="2:2" hidden="1" x14ac:dyDescent="0.25">
      <c r="B147" s="1" t="s">
        <v>140</v>
      </c>
    </row>
    <row r="148" spans="2:2" hidden="1" x14ac:dyDescent="0.25">
      <c r="B148" s="1" t="s">
        <v>141</v>
      </c>
    </row>
    <row r="149" spans="2:2" hidden="1" x14ac:dyDescent="0.25">
      <c r="B149" s="1" t="s">
        <v>142</v>
      </c>
    </row>
    <row r="150" spans="2:2" hidden="1" x14ac:dyDescent="0.25">
      <c r="B150" s="1" t="s">
        <v>143</v>
      </c>
    </row>
    <row r="151" spans="2:2" hidden="1" x14ac:dyDescent="0.25">
      <c r="B151" s="1" t="s">
        <v>144</v>
      </c>
    </row>
    <row r="152" spans="2:2" hidden="1" x14ac:dyDescent="0.25">
      <c r="B152" s="1" t="s">
        <v>145</v>
      </c>
    </row>
    <row r="153" spans="2:2" hidden="1" x14ac:dyDescent="0.25">
      <c r="B153" s="1" t="s">
        <v>146</v>
      </c>
    </row>
    <row r="154" spans="2:2" hidden="1" x14ac:dyDescent="0.25">
      <c r="B154" s="1" t="s">
        <v>147</v>
      </c>
    </row>
    <row r="155" spans="2:2" hidden="1" x14ac:dyDescent="0.25">
      <c r="B155" s="1" t="s">
        <v>148</v>
      </c>
    </row>
    <row r="156" spans="2:2" hidden="1" x14ac:dyDescent="0.25">
      <c r="B156" s="1" t="s">
        <v>149</v>
      </c>
    </row>
    <row r="157" spans="2:2" hidden="1" x14ac:dyDescent="0.25">
      <c r="B157" s="1" t="s">
        <v>150</v>
      </c>
    </row>
    <row r="158" spans="2:2" hidden="1" x14ac:dyDescent="0.25">
      <c r="B158" s="1" t="s">
        <v>151</v>
      </c>
    </row>
    <row r="159" spans="2:2" hidden="1" x14ac:dyDescent="0.25">
      <c r="B159" s="1" t="s">
        <v>152</v>
      </c>
    </row>
    <row r="160" spans="2:2" hidden="1" x14ac:dyDescent="0.25">
      <c r="B160" s="1" t="s">
        <v>153</v>
      </c>
    </row>
    <row r="161" spans="2:2" hidden="1" x14ac:dyDescent="0.25">
      <c r="B161" s="1" t="s">
        <v>154</v>
      </c>
    </row>
    <row r="162" spans="2:2" hidden="1" x14ac:dyDescent="0.25">
      <c r="B162" s="1" t="s">
        <v>155</v>
      </c>
    </row>
    <row r="163" spans="2:2" hidden="1" x14ac:dyDescent="0.25">
      <c r="B163" s="1" t="s">
        <v>156</v>
      </c>
    </row>
    <row r="164" spans="2:2" hidden="1" x14ac:dyDescent="0.25">
      <c r="B164" s="1" t="s">
        <v>157</v>
      </c>
    </row>
    <row r="165" spans="2:2" hidden="1" x14ac:dyDescent="0.25">
      <c r="B165" s="1" t="s">
        <v>158</v>
      </c>
    </row>
    <row r="166" spans="2:2" hidden="1" x14ac:dyDescent="0.25">
      <c r="B166" s="1" t="s">
        <v>159</v>
      </c>
    </row>
    <row r="167" spans="2:2" hidden="1" x14ac:dyDescent="0.25">
      <c r="B167" s="1" t="s">
        <v>160</v>
      </c>
    </row>
    <row r="168" spans="2:2" hidden="1" x14ac:dyDescent="0.25">
      <c r="B168" s="1" t="s">
        <v>161</v>
      </c>
    </row>
    <row r="169" spans="2:2" hidden="1" x14ac:dyDescent="0.25"/>
    <row r="170" spans="2:2" hidden="1" x14ac:dyDescent="0.25"/>
    <row r="171" spans="2:2" hidden="1" x14ac:dyDescent="0.25">
      <c r="B171" s="5" t="s">
        <v>107</v>
      </c>
    </row>
    <row r="172" spans="2:2" hidden="1" x14ac:dyDescent="0.25">
      <c r="B172" s="5" t="s">
        <v>109</v>
      </c>
    </row>
    <row r="173" spans="2:2" hidden="1" x14ac:dyDescent="0.25">
      <c r="B173" s="5" t="s">
        <v>111</v>
      </c>
    </row>
    <row r="174" spans="2:2" hidden="1" x14ac:dyDescent="0.25">
      <c r="B174" s="5" t="s">
        <v>162</v>
      </c>
    </row>
    <row r="175" spans="2:2" hidden="1" x14ac:dyDescent="0.25"/>
    <row r="176" spans="2:2" hidden="1" x14ac:dyDescent="0.25"/>
    <row r="177" hidden="1" x14ac:dyDescent="0.25"/>
    <row r="178" hidden="1" x14ac:dyDescent="0.25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>
      <formula1>$B$77:$B$107</formula1>
    </dataValidation>
    <dataValidation type="list" allowBlank="1" showInputMessage="1" showErrorMessage="1" sqref="E9">
      <formula1>$C$77:$C$88</formula1>
    </dataValidation>
    <dataValidation type="list" allowBlank="1" showInputMessage="1" showErrorMessage="1" sqref="F9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250"/>
  <sheetViews>
    <sheetView showGridLines="0" zoomScaleNormal="100" workbookViewId="0">
      <selection activeCell="E25" sqref="E25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20" t="s">
        <v>114</v>
      </c>
      <c r="F2" s="220"/>
      <c r="G2" s="220"/>
      <c r="H2" s="220"/>
      <c r="I2" s="220"/>
      <c r="J2" s="220"/>
      <c r="K2" s="67" t="s">
        <v>1</v>
      </c>
    </row>
    <row r="3" spans="2:11" ht="13.5" customHeight="1" x14ac:dyDescent="0.25">
      <c r="B3" s="10"/>
      <c r="E3" s="221" t="s">
        <v>2</v>
      </c>
      <c r="F3" s="221"/>
      <c r="G3" s="221"/>
      <c r="H3" s="221"/>
      <c r="I3" s="221"/>
      <c r="J3" s="221"/>
      <c r="K3" s="68" t="s">
        <v>3</v>
      </c>
    </row>
    <row r="4" spans="2:11" ht="28.5" customHeight="1" x14ac:dyDescent="0.25">
      <c r="B4" s="10"/>
      <c r="E4" s="221" t="s">
        <v>163</v>
      </c>
      <c r="F4" s="221"/>
      <c r="G4" s="221"/>
      <c r="H4" s="221"/>
      <c r="I4" s="221"/>
      <c r="J4" s="221"/>
      <c r="K4" s="69" t="s">
        <v>5</v>
      </c>
    </row>
    <row r="5" spans="2:11" ht="18.75" x14ac:dyDescent="0.3">
      <c r="B5" s="217" t="s">
        <v>2</v>
      </c>
      <c r="C5" s="217"/>
      <c r="D5" s="217"/>
      <c r="E5" s="217"/>
      <c r="F5" s="218">
        <f>+'2. Compromiso '!E5:K5</f>
        <v>0</v>
      </c>
      <c r="G5" s="218"/>
      <c r="H5" s="218"/>
      <c r="I5" s="218"/>
      <c r="J5" s="218"/>
      <c r="K5" s="219"/>
    </row>
    <row r="6" spans="2:11" ht="18.75" x14ac:dyDescent="0.3">
      <c r="B6" s="217" t="s">
        <v>6</v>
      </c>
      <c r="C6" s="217"/>
      <c r="D6" s="217"/>
      <c r="E6" s="217"/>
      <c r="F6" s="218">
        <f>+'2. Compromiso '!E6:K6</f>
        <v>0</v>
      </c>
      <c r="G6" s="218"/>
      <c r="H6" s="218"/>
      <c r="I6" s="218"/>
      <c r="J6" s="218"/>
      <c r="K6" s="219"/>
    </row>
    <row r="7" spans="2:11" x14ac:dyDescent="0.25">
      <c r="B7" s="10"/>
      <c r="J7" s="13" t="s">
        <v>8</v>
      </c>
      <c r="K7" s="75">
        <v>5</v>
      </c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25">
      <c r="B10" s="15"/>
      <c r="C10" s="13"/>
      <c r="E10" s="36"/>
      <c r="F10" s="36"/>
      <c r="G10" s="36"/>
      <c r="H10" s="36"/>
      <c r="J10" s="13"/>
      <c r="K10" s="14"/>
    </row>
    <row r="11" spans="2:11" x14ac:dyDescent="0.25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75" x14ac:dyDescent="0.25">
      <c r="B12" s="10"/>
      <c r="D12" s="39" t="e">
        <f>+'2. Compromiso '!H7:H8</f>
        <v>#VALUE!</v>
      </c>
      <c r="E12" s="38" t="e">
        <f>+'2. Compromiso '!K7:K8</f>
        <v>#VALUE!</v>
      </c>
      <c r="G12" s="36"/>
      <c r="H12" s="36"/>
      <c r="J12" s="13"/>
      <c r="K12" s="14"/>
    </row>
    <row r="13" spans="2:11" x14ac:dyDescent="0.25">
      <c r="B13" s="44" t="s">
        <v>165</v>
      </c>
      <c r="C13" s="79"/>
      <c r="D13" s="70" t="str">
        <f>+CONCATENATE('1. Disponibilidad'!D8,'1. Disponibilidad'!E8,'1. Disponibilidad'!F8)</f>
        <v>29Julio2024</v>
      </c>
      <c r="E13" s="70" t="str">
        <f>+CONCATENATE('2. Compromiso '!D9,'2. Compromiso '!E9,'2. Compromiso '!F9)</f>
        <v>02Agosto2024</v>
      </c>
      <c r="G13" s="36"/>
      <c r="H13" s="36"/>
      <c r="J13" s="13"/>
      <c r="K13" s="14"/>
    </row>
    <row r="14" spans="2:11" x14ac:dyDescent="0.25">
      <c r="B14" s="44"/>
      <c r="C14" s="79"/>
      <c r="D14" s="71"/>
      <c r="E14" s="71"/>
      <c r="G14" s="36"/>
      <c r="H14" s="36"/>
      <c r="J14" s="13"/>
      <c r="K14" s="14"/>
    </row>
    <row r="15" spans="2:11" x14ac:dyDescent="0.25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25">
      <c r="B16" s="128" t="s">
        <v>128</v>
      </c>
      <c r="C16" s="237" t="e">
        <f>+'2. Compromiso '!D28:K28</f>
        <v>#VALUE!</v>
      </c>
      <c r="D16" s="237"/>
      <c r="E16" s="237"/>
      <c r="F16" s="20"/>
      <c r="G16" s="126" t="s">
        <v>166</v>
      </c>
      <c r="H16" s="127">
        <f>+'2. Compromiso '!D29:K29</f>
        <v>0</v>
      </c>
      <c r="J16" s="13"/>
      <c r="K16" s="14"/>
    </row>
    <row r="17" spans="2:11" x14ac:dyDescent="0.25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25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25">
      <c r="B19" s="33" t="s">
        <v>167</v>
      </c>
      <c r="C19" s="80"/>
      <c r="D19" s="131"/>
      <c r="E19" s="131"/>
      <c r="F19" s="131"/>
      <c r="G19" s="131"/>
      <c r="H19" s="131"/>
      <c r="I19" s="131"/>
      <c r="J19" s="131"/>
      <c r="K19" s="238"/>
    </row>
    <row r="20" spans="2:11" ht="31.5" customHeight="1" x14ac:dyDescent="0.25">
      <c r="B20" s="34"/>
      <c r="C20" s="81"/>
      <c r="D20" s="137"/>
      <c r="E20" s="137"/>
      <c r="F20" s="137"/>
      <c r="G20" s="137"/>
      <c r="H20" s="137"/>
      <c r="I20" s="137"/>
      <c r="J20" s="137"/>
      <c r="K20" s="239"/>
    </row>
    <row r="21" spans="2:11" ht="12.75" customHeight="1" x14ac:dyDescent="0.25">
      <c r="B21" s="30"/>
      <c r="C21" s="117"/>
      <c r="D21" s="18"/>
      <c r="E21" s="18"/>
      <c r="F21" s="18"/>
      <c r="G21" s="18"/>
      <c r="H21" s="240"/>
      <c r="I21" s="240"/>
      <c r="J21" s="18"/>
      <c r="K21" s="19"/>
    </row>
    <row r="22" spans="2:11" ht="12.75" customHeight="1" x14ac:dyDescent="0.25">
      <c r="B22" s="30"/>
      <c r="C22" s="117"/>
      <c r="D22" s="18"/>
      <c r="E22" s="18"/>
      <c r="F22" s="18"/>
      <c r="G22" s="18"/>
      <c r="H22" s="117"/>
      <c r="I22" s="117"/>
      <c r="J22" s="18"/>
      <c r="K22" s="19"/>
    </row>
    <row r="23" spans="2:11" ht="12.75" customHeight="1" x14ac:dyDescent="0.25">
      <c r="B23" s="222" t="s">
        <v>16</v>
      </c>
      <c r="C23" s="224" t="s">
        <v>168</v>
      </c>
      <c r="D23" s="226" t="s">
        <v>169</v>
      </c>
      <c r="E23" s="228" t="s">
        <v>170</v>
      </c>
      <c r="F23" s="229"/>
      <c r="G23" s="226" t="s">
        <v>171</v>
      </c>
      <c r="H23" s="226" t="s">
        <v>172</v>
      </c>
      <c r="I23" s="226" t="s">
        <v>173</v>
      </c>
      <c r="J23" s="224" t="s">
        <v>174</v>
      </c>
      <c r="K23" s="241" t="s">
        <v>175</v>
      </c>
    </row>
    <row r="24" spans="2:11" ht="18" customHeight="1" x14ac:dyDescent="0.25">
      <c r="B24" s="223"/>
      <c r="C24" s="225"/>
      <c r="D24" s="227"/>
      <c r="E24" s="52" t="s">
        <v>176</v>
      </c>
      <c r="F24" s="118" t="s">
        <v>14</v>
      </c>
      <c r="G24" s="227"/>
      <c r="H24" s="227"/>
      <c r="I24" s="227"/>
      <c r="J24" s="225"/>
      <c r="K24" s="242"/>
    </row>
    <row r="25" spans="2:11" ht="27" customHeight="1" x14ac:dyDescent="0.25">
      <c r="B25" s="50"/>
      <c r="C25" s="82"/>
      <c r="D25" s="49"/>
      <c r="E25" s="119"/>
      <c r="F25" s="120"/>
      <c r="G25" s="121"/>
      <c r="H25" s="121"/>
      <c r="I25" s="121"/>
      <c r="J25" s="230">
        <f>+F35+G35+H35+I35</f>
        <v>0</v>
      </c>
      <c r="K25" s="233">
        <f>+D35-J25</f>
        <v>0</v>
      </c>
    </row>
    <row r="26" spans="2:11" ht="31.5" customHeight="1" x14ac:dyDescent="0.25">
      <c r="B26" s="50"/>
      <c r="C26" s="82"/>
      <c r="D26" s="49"/>
      <c r="E26" s="119"/>
      <c r="F26" s="120"/>
      <c r="G26" s="121"/>
      <c r="H26" s="121"/>
      <c r="I26" s="121"/>
      <c r="J26" s="231"/>
      <c r="K26" s="234"/>
    </row>
    <row r="27" spans="2:11" ht="33.75" customHeight="1" x14ac:dyDescent="0.25">
      <c r="B27" s="50"/>
      <c r="C27" s="82"/>
      <c r="D27" s="49"/>
      <c r="E27" s="119"/>
      <c r="F27" s="120"/>
      <c r="G27" s="121"/>
      <c r="H27" s="121"/>
      <c r="I27" s="121"/>
      <c r="J27" s="231"/>
      <c r="K27" s="234"/>
    </row>
    <row r="28" spans="2:11" ht="33.75" customHeight="1" x14ac:dyDescent="0.25">
      <c r="B28" s="50"/>
      <c r="C28" s="82"/>
      <c r="D28" s="49"/>
      <c r="E28" s="119"/>
      <c r="F28" s="120"/>
      <c r="G28" s="121"/>
      <c r="H28" s="121"/>
      <c r="I28" s="121"/>
      <c r="J28" s="231"/>
      <c r="K28" s="234"/>
    </row>
    <row r="29" spans="2:11" ht="33.75" customHeight="1" x14ac:dyDescent="0.25">
      <c r="B29" s="50"/>
      <c r="C29" s="82"/>
      <c r="D29" s="49"/>
      <c r="E29" s="119"/>
      <c r="F29" s="46"/>
      <c r="G29" s="47"/>
      <c r="H29" s="47"/>
      <c r="I29" s="47"/>
      <c r="J29" s="231"/>
      <c r="K29" s="234"/>
    </row>
    <row r="30" spans="2:11" ht="33.75" customHeight="1" x14ac:dyDescent="0.25">
      <c r="B30" s="50"/>
      <c r="C30" s="82"/>
      <c r="D30" s="49"/>
      <c r="E30" s="119"/>
      <c r="F30" s="46"/>
      <c r="G30" s="47"/>
      <c r="H30" s="47"/>
      <c r="I30" s="47"/>
      <c r="J30" s="231"/>
      <c r="K30" s="234"/>
    </row>
    <row r="31" spans="2:11" ht="33.75" customHeight="1" x14ac:dyDescent="0.25">
      <c r="B31" s="50"/>
      <c r="C31" s="82"/>
      <c r="D31" s="49"/>
      <c r="E31" s="119"/>
      <c r="F31" s="46"/>
      <c r="G31" s="47"/>
      <c r="H31" s="47"/>
      <c r="I31" s="47"/>
      <c r="J31" s="231"/>
      <c r="K31" s="234"/>
    </row>
    <row r="32" spans="2:11" ht="33.75" customHeight="1" x14ac:dyDescent="0.25">
      <c r="B32" s="50"/>
      <c r="C32" s="82"/>
      <c r="D32" s="49"/>
      <c r="E32" s="119"/>
      <c r="F32" s="46"/>
      <c r="G32" s="47"/>
      <c r="H32" s="47"/>
      <c r="I32" s="47"/>
      <c r="J32" s="231"/>
      <c r="K32" s="234"/>
    </row>
    <row r="33" spans="2:12" ht="33.75" customHeight="1" x14ac:dyDescent="0.25">
      <c r="B33" s="50"/>
      <c r="C33" s="82"/>
      <c r="D33" s="49"/>
      <c r="E33" s="119"/>
      <c r="F33" s="46"/>
      <c r="G33" s="47"/>
      <c r="H33" s="47"/>
      <c r="I33" s="47"/>
      <c r="J33" s="231"/>
      <c r="K33" s="234"/>
    </row>
    <row r="34" spans="2:12" ht="33.75" customHeight="1" x14ac:dyDescent="0.25">
      <c r="B34" s="50"/>
      <c r="C34" s="82"/>
      <c r="D34" s="49"/>
      <c r="E34" s="119"/>
      <c r="F34" s="46"/>
      <c r="G34" s="47"/>
      <c r="H34" s="47"/>
      <c r="I34" s="47"/>
      <c r="J34" s="231"/>
      <c r="K34" s="234"/>
    </row>
    <row r="35" spans="2:12" x14ac:dyDescent="0.25">
      <c r="B35" s="125" t="s">
        <v>23</v>
      </c>
      <c r="C35" s="83"/>
      <c r="D35" s="72">
        <f>SUM(D25:D34)</f>
        <v>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2"/>
      <c r="K35" s="235"/>
    </row>
    <row r="36" spans="2:12" ht="12.75" customHeight="1" x14ac:dyDescent="0.25">
      <c r="B36" s="30"/>
      <c r="C36" s="117"/>
      <c r="D36" s="18"/>
      <c r="E36" s="18"/>
      <c r="F36" s="18"/>
      <c r="G36" s="18"/>
      <c r="H36" s="117"/>
      <c r="I36" s="117"/>
      <c r="J36" s="18"/>
      <c r="K36" s="19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25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30" x14ac:dyDescent="0.25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25">
      <c r="B40" s="10"/>
      <c r="D40" s="29"/>
      <c r="E40" s="76"/>
      <c r="F40" s="41"/>
      <c r="G40" s="51"/>
      <c r="H40" s="41"/>
      <c r="I40" s="124">
        <f>+K25</f>
        <v>0</v>
      </c>
      <c r="K40" s="14"/>
    </row>
    <row r="41" spans="2:12" x14ac:dyDescent="0.25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25">
      <c r="B42" s="10"/>
      <c r="G42" s="236" t="s">
        <v>23</v>
      </c>
      <c r="H42" s="236"/>
      <c r="I42" s="74">
        <f>+I40</f>
        <v>0</v>
      </c>
      <c r="K42" s="14"/>
    </row>
    <row r="43" spans="2:12" x14ac:dyDescent="0.25">
      <c r="B43" s="10"/>
      <c r="I43" s="25"/>
      <c r="K43" s="14"/>
    </row>
    <row r="44" spans="2:12" x14ac:dyDescent="0.25">
      <c r="B44" s="10"/>
      <c r="I44" s="25"/>
      <c r="K44" s="14"/>
    </row>
    <row r="45" spans="2:12" x14ac:dyDescent="0.25">
      <c r="B45" s="10"/>
      <c r="D45" s="16"/>
      <c r="E45" s="16"/>
      <c r="G45" s="16"/>
      <c r="H45" s="16"/>
      <c r="J45" s="16"/>
      <c r="K45" s="24"/>
    </row>
    <row r="46" spans="2:12" x14ac:dyDescent="0.25">
      <c r="B46" s="84" t="s">
        <v>183</v>
      </c>
      <c r="D46" s="13" t="s">
        <v>184</v>
      </c>
      <c r="E46" s="13"/>
      <c r="F46" s="13"/>
      <c r="G46" s="123" t="s">
        <v>185</v>
      </c>
      <c r="I46" s="13"/>
      <c r="J46" s="13" t="s">
        <v>186</v>
      </c>
      <c r="K46" s="14"/>
    </row>
    <row r="47" spans="2:12" x14ac:dyDescent="0.25">
      <c r="B47" s="15" t="s">
        <v>27</v>
      </c>
      <c r="D47" s="13" t="s">
        <v>27</v>
      </c>
      <c r="G47" s="122" t="s">
        <v>27</v>
      </c>
      <c r="J47" s="13" t="s">
        <v>27</v>
      </c>
      <c r="K47" s="14"/>
    </row>
    <row r="48" spans="2:12" x14ac:dyDescent="0.25">
      <c r="B48" s="10"/>
      <c r="D48" s="13"/>
      <c r="H48" s="13"/>
      <c r="I48" s="13"/>
      <c r="K48" s="28"/>
    </row>
    <row r="49" spans="2:11" x14ac:dyDescent="0.25">
      <c r="B49" s="10"/>
      <c r="K49" s="14"/>
    </row>
    <row r="50" spans="2:11" ht="15.75" thickBot="1" x14ac:dyDescent="0.3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hidden="1" customHeight="1" x14ac:dyDescent="0.25"/>
    <row r="87" ht="22.9" hidden="1" customHeight="1" x14ac:dyDescent="0.25"/>
    <row r="88" ht="22.9" hidden="1" customHeight="1" x14ac:dyDescent="0.25"/>
    <row r="89" ht="22.9" hidden="1" customHeight="1" x14ac:dyDescent="0.25"/>
    <row r="90" ht="22.9" hidden="1" customHeight="1" x14ac:dyDescent="0.25"/>
    <row r="91" ht="22.9" hidden="1" customHeight="1" x14ac:dyDescent="0.25"/>
    <row r="92" ht="22.9" hidden="1" customHeight="1" x14ac:dyDescent="0.25"/>
    <row r="93" ht="22.9" hidden="1" customHeight="1" x14ac:dyDescent="0.25"/>
    <row r="94" ht="22.9" hidden="1" customHeight="1" x14ac:dyDescent="0.25"/>
    <row r="95" ht="22.9" hidden="1" customHeight="1" x14ac:dyDescent="0.25"/>
    <row r="96" ht="22.9" hidden="1" customHeight="1" x14ac:dyDescent="0.25"/>
    <row r="97" spans="2:11" ht="22.9" hidden="1" customHeight="1" x14ac:dyDescent="0.25"/>
    <row r="98" spans="2:11" ht="22.9" hidden="1" customHeight="1" x14ac:dyDescent="0.25"/>
    <row r="99" spans="2:11" ht="22.9" hidden="1" customHeight="1" x14ac:dyDescent="0.25"/>
    <row r="100" spans="2:11" ht="22.9" hidden="1" customHeight="1" x14ac:dyDescent="0.25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" hidden="1" customHeight="1" x14ac:dyDescent="0.25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" hidden="1" customHeight="1" x14ac:dyDescent="0.25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" hidden="1" customHeight="1" x14ac:dyDescent="0.25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" hidden="1" customHeight="1" x14ac:dyDescent="0.25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" hidden="1" customHeight="1" x14ac:dyDescent="0.25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" hidden="1" customHeight="1" x14ac:dyDescent="0.25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" hidden="1" customHeight="1" x14ac:dyDescent="0.25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" hidden="1" customHeight="1" x14ac:dyDescent="0.25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" hidden="1" customHeight="1" x14ac:dyDescent="0.25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" hidden="1" customHeight="1" x14ac:dyDescent="0.25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" hidden="1" customHeight="1" x14ac:dyDescent="0.25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" hidden="1" customHeight="1" x14ac:dyDescent="0.25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" hidden="1" customHeight="1" x14ac:dyDescent="0.25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" hidden="1" customHeight="1" x14ac:dyDescent="0.25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" hidden="1" customHeight="1" x14ac:dyDescent="0.25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" hidden="1" customHeight="1" x14ac:dyDescent="0.25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" hidden="1" customHeight="1" x14ac:dyDescent="0.25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" hidden="1" customHeight="1" x14ac:dyDescent="0.25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" hidden="1" customHeight="1" x14ac:dyDescent="0.25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" hidden="1" customHeight="1" x14ac:dyDescent="0.25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" hidden="1" customHeight="1" x14ac:dyDescent="0.25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" hidden="1" customHeight="1" x14ac:dyDescent="0.25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" hidden="1" customHeight="1" x14ac:dyDescent="0.25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" hidden="1" customHeight="1" x14ac:dyDescent="0.25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" hidden="1" customHeight="1" x14ac:dyDescent="0.25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" hidden="1" customHeight="1" x14ac:dyDescent="0.25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" hidden="1" customHeight="1" x14ac:dyDescent="0.25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" hidden="1" customHeight="1" x14ac:dyDescent="0.25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" hidden="1" customHeight="1" x14ac:dyDescent="0.25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" hidden="1" customHeight="1" x14ac:dyDescent="0.25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" hidden="1" customHeight="1" x14ac:dyDescent="0.25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" hidden="1" customHeight="1" x14ac:dyDescent="0.25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" hidden="1" customHeight="1" x14ac:dyDescent="0.25">
      <c r="G133" s="100" t="s">
        <v>106</v>
      </c>
      <c r="H133" s="1"/>
      <c r="I133" s="1"/>
      <c r="J133" s="1"/>
      <c r="K133" s="1"/>
    </row>
    <row r="134" spans="2:11" ht="22.9" hidden="1" customHeight="1" x14ac:dyDescent="0.25">
      <c r="G134" s="1"/>
      <c r="H134" s="1"/>
      <c r="I134" s="1"/>
      <c r="J134" s="1"/>
    </row>
    <row r="135" spans="2:11" ht="22.9" hidden="1" customHeight="1" x14ac:dyDescent="0.25">
      <c r="G135" s="1"/>
      <c r="H135" s="1"/>
      <c r="I135" s="1"/>
      <c r="J135" s="1"/>
    </row>
    <row r="136" spans="2:11" ht="22.9" hidden="1" customHeight="1" x14ac:dyDescent="0.25"/>
    <row r="137" spans="2:11" ht="22.9" hidden="1" customHeight="1" x14ac:dyDescent="0.25"/>
    <row r="138" spans="2:11" ht="22.9" hidden="1" customHeight="1" x14ac:dyDescent="0.25">
      <c r="B138" t="s">
        <v>200</v>
      </c>
      <c r="C138" s="5" t="s">
        <v>107</v>
      </c>
    </row>
    <row r="139" spans="2:11" ht="22.9" hidden="1" customHeight="1" x14ac:dyDescent="0.25">
      <c r="B139" t="s">
        <v>201</v>
      </c>
      <c r="C139" s="5" t="s">
        <v>109</v>
      </c>
    </row>
    <row r="140" spans="2:11" ht="22.9" hidden="1" customHeight="1" x14ac:dyDescent="0.25">
      <c r="B140" t="s">
        <v>202</v>
      </c>
      <c r="C140" s="5" t="s">
        <v>111</v>
      </c>
    </row>
    <row r="141" spans="2:11" ht="22.9" hidden="1" customHeight="1" x14ac:dyDescent="0.25">
      <c r="C141" s="5" t="s">
        <v>112</v>
      </c>
    </row>
    <row r="142" spans="2:11" ht="22.9" hidden="1" customHeight="1" x14ac:dyDescent="0.25">
      <c r="C142" s="5" t="s">
        <v>203</v>
      </c>
    </row>
    <row r="143" spans="2:11" ht="22.9" hidden="1" customHeight="1" x14ac:dyDescent="0.25"/>
    <row r="144" spans="2:11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>
      <formula1>$B$101:$B$131</formula1>
    </dataValidation>
    <dataValidation type="list" allowBlank="1" showInputMessage="1" showErrorMessage="1" sqref="E25:E34">
      <formula1>$D$117:$D$128</formula1>
    </dataValidation>
    <dataValidation type="list" allowBlank="1" showInputMessage="1" showErrorMessage="1" sqref="B25:B34">
      <formula1>$G$101:$G$133</formula1>
    </dataValidation>
    <dataValidation type="list" allowBlank="1" showInputMessage="1" showErrorMessage="1" sqref="C25:C34">
      <formula1>$C$138:$C$142</formula1>
    </dataValidation>
    <dataValidation type="list" allowBlank="1" showInputMessage="1" showErrorMessage="1" sqref="F8">
      <formula1>$E$101</formula1>
    </dataValidation>
    <dataValidation type="list" allowBlank="1" showInputMessage="1" showErrorMessage="1" sqref="F40:F41">
      <formula1>$B$138:$B$140</formula1>
    </dataValidation>
    <dataValidation type="list" allowBlank="1" showInputMessage="1" showErrorMessage="1" sqref="E8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HP</cp:lastModifiedBy>
  <cp:revision/>
  <dcterms:created xsi:type="dcterms:W3CDTF">2015-01-22T19:17:17Z</dcterms:created>
  <dcterms:modified xsi:type="dcterms:W3CDTF">2024-09-09T15:02:29Z</dcterms:modified>
  <cp:category/>
  <cp:contentStatus/>
</cp:coreProperties>
</file>