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LEGIOS 2024\HECTOR HIGINIO BEDOYA VARGAS\"/>
    </mc:Choice>
  </mc:AlternateContent>
  <bookViews>
    <workbookView xWindow="360" yWindow="915" windowWidth="15600" windowHeight="8700" activeTab="1"/>
  </bookViews>
  <sheets>
    <sheet name="1. Disponibilidad" sheetId="2" r:id="rId1"/>
    <sheet name="2. Compromiso " sheetId="3" r:id="rId2"/>
    <sheet name="3. Comprobante de egresos " sheetId="7" r:id="rId3"/>
  </sheets>
  <externalReferences>
    <externalReference r:id="rId4"/>
  </externalReferences>
  <definedNames>
    <definedName name="AÑOS">'[1]mes,diaaño'!$C$2</definedName>
    <definedName name="dias">'[1]mes,diaaño'!$A$2:$A$32</definedName>
    <definedName name="MES">'[1]mes,diaaño'!$B$2:$B$13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3" l="1"/>
  <c r="H16" i="7" l="1"/>
  <c r="C16" i="7"/>
  <c r="E12" i="7"/>
  <c r="D12" i="7"/>
  <c r="F5" i="7"/>
  <c r="M18" i="2" l="1"/>
  <c r="M19" i="2"/>
  <c r="M20" i="2"/>
  <c r="J24" i="2"/>
  <c r="K24" i="2"/>
  <c r="L24" i="2"/>
  <c r="E13" i="7"/>
  <c r="D13" i="7"/>
  <c r="F6" i="7"/>
  <c r="M24" i="2" l="1"/>
  <c r="I35" i="7"/>
  <c r="H35" i="7"/>
  <c r="G35" i="7"/>
  <c r="F35" i="7"/>
  <c r="D35" i="7"/>
  <c r="J25" i="7" l="1"/>
  <c r="K25" i="7" s="1"/>
  <c r="I40" i="7" s="1"/>
  <c r="I42" i="7" s="1"/>
  <c r="C19" i="3" l="1"/>
  <c r="C20" i="3" l="1"/>
  <c r="E19" i="3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F19" i="3" l="1"/>
  <c r="G19" i="3"/>
  <c r="E27" i="3" l="1"/>
  <c r="B19" i="3"/>
  <c r="C21" i="3"/>
  <c r="K19" i="3" l="1"/>
  <c r="H25" i="3" l="1"/>
  <c r="K25" i="3" s="1"/>
</calcChain>
</file>

<file path=xl/comments1.xml><?xml version="1.0" encoding="utf-8"?>
<comments xmlns="http://schemas.openxmlformats.org/spreadsheetml/2006/main">
  <authors>
    <author>ELIANA VANNESA MORA</author>
    <author>Administrador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  <comment ref="E96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comments2.xml><?xml version="1.0" encoding="utf-8"?>
<comments xmlns="http://schemas.openxmlformats.org/spreadsheetml/2006/main">
  <authors>
    <author>ELIANA VANNESA MORA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>
  <authors>
    <author>ELIANA VANNESA MORA</author>
    <author>Administrador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9" authorId="0" shapeId="0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9" authorId="0" shapeId="0">
      <text>
        <r>
          <rPr>
            <sz val="9"/>
            <color indexed="81"/>
            <rFont val="Tahoma"/>
            <family val="2"/>
          </rPr>
          <t>Digitar numero de cuenta</t>
        </r>
      </text>
    </comment>
    <comment ref="G133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sharedStrings.xml><?xml version="1.0" encoding="utf-8"?>
<sst xmlns="http://schemas.openxmlformats.org/spreadsheetml/2006/main" count="397" uniqueCount="214">
  <si>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</si>
  <si>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</si>
  <si>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</si>
  <si>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</si>
  <si>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</si>
  <si>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</si>
  <si>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</si>
  <si>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</si>
  <si>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</si>
  <si>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</si>
  <si>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</si>
  <si>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</si>
  <si>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</si>
  <si>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</si>
  <si>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</si>
  <si>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</si>
  <si>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</si>
  <si>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</si>
  <si>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</si>
  <si>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</si>
  <si>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</si>
  <si>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</si>
  <si>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</si>
  <si>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</si>
  <si>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</si>
  <si>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</si>
  <si>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</si>
  <si>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</si>
  <si>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Día</t>
  </si>
  <si>
    <t>Mes</t>
  </si>
  <si>
    <t>Año</t>
  </si>
  <si>
    <t>01</t>
  </si>
  <si>
    <t>Enero</t>
  </si>
  <si>
    <t>2.1.2.02.02.008.01 Honorarios y servicios Técnicos</t>
  </si>
  <si>
    <t>02</t>
  </si>
  <si>
    <t>Febrero</t>
  </si>
  <si>
    <t>2.1.2.02.02.008.01.02 Muebles y Enseres y Equipos De oficina</t>
  </si>
  <si>
    <t>03</t>
  </si>
  <si>
    <t>Marzo</t>
  </si>
  <si>
    <t>2.1.2.02.02.008.02 Mantenimiento y Reparación</t>
  </si>
  <si>
    <t>04</t>
  </si>
  <si>
    <t>Abril</t>
  </si>
  <si>
    <t>2.1.2.02.02.008.03 Materiales y Suministros</t>
  </si>
  <si>
    <t>05</t>
  </si>
  <si>
    <t>Mayo</t>
  </si>
  <si>
    <t>2.1.2.02.02.008.04 Combustibles y lubricantes</t>
  </si>
  <si>
    <t>06</t>
  </si>
  <si>
    <t>Junio</t>
  </si>
  <si>
    <t>2.1.2.02.02.008.05 Arrendamientos de bienes muebles e inmuebles</t>
  </si>
  <si>
    <t>07</t>
  </si>
  <si>
    <t>Julio</t>
  </si>
  <si>
    <t>2.1.2.02.02.008.06 Impresos y publicaciones</t>
  </si>
  <si>
    <t>08</t>
  </si>
  <si>
    <t>Agosto</t>
  </si>
  <si>
    <t>2.1.2.02.02.008.07 Servicios Públicos</t>
  </si>
  <si>
    <t>09</t>
  </si>
  <si>
    <t>Septiembre</t>
  </si>
  <si>
    <t>2.1.2.02.02.008.08 Primas y Seguros</t>
  </si>
  <si>
    <t>10</t>
  </si>
  <si>
    <t>Octubre</t>
  </si>
  <si>
    <t>2.1.2.02.02.008.09 Comunicaciones y Transportes</t>
  </si>
  <si>
    <t>11</t>
  </si>
  <si>
    <t>Noviembre</t>
  </si>
  <si>
    <t>2.1.2.02.02.008.10 Actividades Pedagógicas, Cientificas, Culturales y Deportivas</t>
  </si>
  <si>
    <t>12</t>
  </si>
  <si>
    <t>Diciembre</t>
  </si>
  <si>
    <t>2.1.2.02.02.008.11 Inscripción y Participación en Competencias Deportivas, Culturales, Pedagógicas y Científicas</t>
  </si>
  <si>
    <t>13</t>
  </si>
  <si>
    <t>2.1.2.02.02.008.12 Gastos de viajes</t>
  </si>
  <si>
    <t>14</t>
  </si>
  <si>
    <t>2.1.2.02.02.008.04.01 Horas catedra</t>
  </si>
  <si>
    <t>15</t>
  </si>
  <si>
    <t>2.1.2.02.02.008.04.02 Dotación pedagogica</t>
  </si>
  <si>
    <t>16</t>
  </si>
  <si>
    <t>2.1.2.02.02.008.04.03 Gastos de viaje</t>
  </si>
  <si>
    <t>17</t>
  </si>
  <si>
    <t>2.1.2.02.02.008.04.04 Actividades Pedagógicas, Cientificas, Culturales y Deportivas</t>
  </si>
  <si>
    <t>18</t>
  </si>
  <si>
    <t xml:space="preserve">2.1.2.02.02.008.04.05 Aportes generales al sistema de riesgos laborales </t>
  </si>
  <si>
    <t>19</t>
  </si>
  <si>
    <t>2.3.8.01.14.01 Gravamen Recursos Propios</t>
  </si>
  <si>
    <t>20</t>
  </si>
  <si>
    <t>2.3.8.01.14.02 Gravamen  a Calidad Gratuidad</t>
  </si>
  <si>
    <t>21</t>
  </si>
  <si>
    <t>2.3.8.01.14.04 Gravamen   Ciclo de Formación Complementario</t>
  </si>
  <si>
    <t>22</t>
  </si>
  <si>
    <t>2.3.2.01.01.003.02.08 Otra maquinaria para usos especiales y sus partes y piezas</t>
  </si>
  <si>
    <t>23</t>
  </si>
  <si>
    <t>2.3.2.01.01.003.03.01 Máquinas para oficina y contabilidad, y sus partes y accesorios</t>
  </si>
  <si>
    <t>24</t>
  </si>
  <si>
    <t>2.3.2.01.01.003.03.02 Maquinaria de informática y sus partes, piezas y accesorios</t>
  </si>
  <si>
    <t>25</t>
  </si>
  <si>
    <t xml:space="preserve">2.3.2.01.01.004.01.01 Muebles </t>
  </si>
  <si>
    <t>26</t>
  </si>
  <si>
    <t>2.3.2.01.01.004.01.02 Instrumentos musicales</t>
  </si>
  <si>
    <t>27</t>
  </si>
  <si>
    <t>2.3.2.01.01.004.01.03 Artículos de deporte</t>
  </si>
  <si>
    <t>28</t>
  </si>
  <si>
    <t xml:space="preserve">2.3.2.01.01.005.01.01 Recursos animales que generan productos en forma repetida  </t>
  </si>
  <si>
    <t>29</t>
  </si>
  <si>
    <t xml:space="preserve">2.3.2.01.01.005.01.02 Árboles, cultivos y plantas que generan productos en forma repetida </t>
  </si>
  <si>
    <t>30</t>
  </si>
  <si>
    <t>2.3.2.02.02.000 Servicios Agricultura, silvicultura y productos de la pesca</t>
  </si>
  <si>
    <t>31</t>
  </si>
  <si>
    <t>2.3.2.02.02.005 Servicios  de la construcción</t>
  </si>
  <si>
    <t>2.3.2.02.02.006 Servicios de alojamiento; servicios de suministro de comidas y bebidas; servicios de transporte; y servicios de distribución de electricidad, gas y agua</t>
  </si>
  <si>
    <t xml:space="preserve">2.3.2.02.02.008 Adquisición de otros Servicios </t>
  </si>
  <si>
    <t>01 - Recursos Propios</t>
  </si>
  <si>
    <t>FSE</t>
  </si>
  <si>
    <t>02 - Gratuidad</t>
  </si>
  <si>
    <t>ASOCIADO</t>
  </si>
  <si>
    <t>03 - Otras Transferencias</t>
  </si>
  <si>
    <t>04 - Ciclo complementario (ENS)</t>
  </si>
  <si>
    <t>05- Recursos de capital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</si>
  <si>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</si>
  <si>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</si>
  <si>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</si>
  <si>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</si>
  <si>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</si>
  <si>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</si>
  <si>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</si>
  <si>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</si>
  <si>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</si>
  <si>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</si>
  <si>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</si>
  <si>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</si>
  <si>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</si>
  <si>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</si>
  <si>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</si>
  <si>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</si>
  <si>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</si>
  <si>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</si>
  <si>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2.1.1.1 Remuneración Servicios Técnicos</t>
  </si>
  <si>
    <t>2.1.1.2 Honorarios</t>
  </si>
  <si>
    <t>2.1.1.3 Jornales</t>
  </si>
  <si>
    <t>2.1.1.4 Aportes al Sistema General de Riesgos Laborales de los estudiantes del programa de formación complementaria</t>
  </si>
  <si>
    <t>2.1.2.1.1 Mantenimiento y reparación</t>
  </si>
  <si>
    <t>2.1.2.1.2 Adquisición de Muebles, enseres y equipos de oficina</t>
  </si>
  <si>
    <t>2.1.2.1.3 Materiales y Suministros</t>
  </si>
  <si>
    <t>2.1.2.1.4 Combustibles y lubricantes</t>
  </si>
  <si>
    <t>2.1.2.1.5 Arrendamiento de bienes muebles e inmuebles</t>
  </si>
  <si>
    <t>2.1.2.1.6 Impresos y publicaciones</t>
  </si>
  <si>
    <t>2.1.2.1.7 Servicios Públicos</t>
  </si>
  <si>
    <t>2.1.2.1.8 Primas y Seguros</t>
  </si>
  <si>
    <t>2.1.2.1.9  Gastos de viaje (Dto.4791/08:Art.11 numeral 9 y Art.13 numeral 2)</t>
  </si>
  <si>
    <t>2.1.2.1.10 Comunicaciones y Transporte</t>
  </si>
  <si>
    <t>2.1.2.1.11 Actividades Pedagógicas, Cientificas, Culturales y Deportivas</t>
  </si>
  <si>
    <t>2.1.2.1.12 Inscripción y Participación en Competencias Deportivas, Culturales, Pedagógicas y Científicas</t>
  </si>
  <si>
    <t>2.1.2.1.13  Intereses y comisiones bancarias</t>
  </si>
  <si>
    <t>2.1.3.1 Impuestos</t>
  </si>
  <si>
    <t>2.1.3.2 Tasas</t>
  </si>
  <si>
    <t>2.1.4 Gastos de Funcionamiento Ciclo de Formación Complementaria</t>
  </si>
  <si>
    <t>2.2.1 Gastos de Inversión - Acciones de Mejoramiento de la Gestión Escolar y Académica</t>
  </si>
  <si>
    <t>2.2.2 Gastos de Inversión - Obras de Infraestructura (Dto.4791/08 Art.11 numeral 2)</t>
  </si>
  <si>
    <t>2.2.3 Gastos de Inversión - Adquisición de Bienes de Consumo Duradero que deban Inventariarse</t>
  </si>
  <si>
    <t xml:space="preserve">2.2.4 Gastos de Inversión - Dotación Pedagógica </t>
  </si>
  <si>
    <t>2.2.5.1 Gastos de Inversión - proyectos pedagógicos productivos - Agricolas</t>
  </si>
  <si>
    <t>2.2.5.2 Gastos de Inversión - proyectos pedagógicos productivos - Forestales</t>
  </si>
  <si>
    <t>2.2.5.3 Gastos de Inversión - proyectos pedagógicos productivos - Pscícolas</t>
  </si>
  <si>
    <t>2.2.5.4 Gastos de Inversión - proyectos pedagógicos productivos - Semovientes</t>
  </si>
  <si>
    <t>2.2.5.5 Gastos de Inversión - proyectos pedagógicos productivos - Otros Proyectos</t>
  </si>
  <si>
    <t>2.2.6 Gastos de Inversión Ciclo de Formación Complementaria</t>
  </si>
  <si>
    <t>04 - Escuela Normal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</si>
  <si>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</si>
  <si>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</si>
  <si>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</si>
  <si>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</si>
  <si>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</si>
  <si>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</si>
  <si>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</si>
  <si>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</si>
  <si>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</si>
  <si>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</si>
  <si>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</si>
  <si>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</si>
  <si>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</si>
  <si>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</si>
  <si>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</si>
  <si>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</si>
  <si>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</si>
  <si>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</si>
  <si>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</si>
  <si>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</si>
  <si>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</si>
  <si>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</si>
  <si>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</si>
  <si>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</si>
  <si>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 xml:space="preserve"> Honorarios</t>
  </si>
  <si>
    <t>Comisiones</t>
  </si>
  <si>
    <t>Servicios</t>
  </si>
  <si>
    <t>Arrendamientos</t>
  </si>
  <si>
    <t>Gravamenes</t>
  </si>
  <si>
    <t>2.3.8.01.14.03 Gravamen  Ciclo Formación Complementaria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</si>
  <si>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</si>
  <si>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</si>
  <si>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</si>
  <si>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</si>
  <si>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</si>
  <si>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</si>
  <si>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</si>
  <si>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AHORROS</t>
  </si>
  <si>
    <t>CORRIENTE</t>
  </si>
  <si>
    <t>MAESTRA</t>
  </si>
  <si>
    <t>05 - Recursos de Capital</t>
  </si>
  <si>
    <t>JOHN JAIRO ESTRADA</t>
  </si>
  <si>
    <t xml:space="preserve">Nombre: JOHN JAIRO ESTRADA </t>
  </si>
  <si>
    <t xml:space="preserve">Nombre: CARLOS ALBERTO URREGO QUIROZ </t>
  </si>
  <si>
    <t xml:space="preserve">INSTITUCIÓN EDUCATIVA RURAL HECTOR HIGINIO BEDOYA VARGAS </t>
  </si>
  <si>
    <t>HELICONIA</t>
  </si>
  <si>
    <t xml:space="preserve">I.E.R HECTOR HIGINIO BEDOYA VARGAS </t>
  </si>
  <si>
    <t xml:space="preserve">INSTITUCION EDUCATIVA RURAL HECTOR HIGINIO BEDOYA VARGAS </t>
  </si>
  <si>
    <t xml:space="preserve">MATERIALES Y SUMINISTROS - PAPELERIA </t>
  </si>
  <si>
    <t>MUNDO ESCOL</t>
  </si>
  <si>
    <t>900.256.748-0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</si>
</sst>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47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Protection="1">
      <protection locked="0" hidden="1"/>
    </xf>
    <xf numFmtId="0" fontId="6" fillId="0" borderId="0" xfId="0" applyFont="1"/>
    <xf numFmtId="0" fontId="2" fillId="3" borderId="0" xfId="0" applyFont="1" applyFill="1" applyProtection="1">
      <protection locked="0" hidden="1"/>
    </xf>
    <xf numFmtId="49" fontId="3" fillId="0" borderId="0" xfId="0" applyNumberFormat="1" applyFont="1" applyProtection="1">
      <protection locked="0" hidden="1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0" fillId="0" borderId="2" xfId="0" applyBorder="1"/>
    <xf numFmtId="0" fontId="8" fillId="0" borderId="1" xfId="0" applyFont="1" applyBorder="1"/>
    <xf numFmtId="0" fontId="0" fillId="0" borderId="10" xfId="0" applyBorder="1"/>
    <xf numFmtId="0" fontId="15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7" xfId="0" applyBorder="1"/>
    <xf numFmtId="0" fontId="16" fillId="0" borderId="1" xfId="0" applyFont="1" applyBorder="1"/>
    <xf numFmtId="0" fontId="8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/>
    <xf numFmtId="0" fontId="0" fillId="0" borderId="5" xfId="0" applyBorder="1"/>
    <xf numFmtId="0" fontId="8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21" xfId="0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top"/>
    </xf>
    <xf numFmtId="0" fontId="8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9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166" fontId="24" fillId="2" borderId="5" xfId="0" applyNumberFormat="1" applyFont="1" applyFill="1" applyBorder="1" applyAlignment="1">
      <alignment wrapText="1"/>
    </xf>
    <xf numFmtId="0" fontId="24" fillId="2" borderId="5" xfId="0" applyFont="1" applyFill="1" applyBorder="1" applyAlignment="1">
      <alignment wrapText="1"/>
    </xf>
    <xf numFmtId="166" fontId="8" fillId="3" borderId="5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22" fillId="0" borderId="5" xfId="3" applyNumberFormat="1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8" fillId="2" borderId="15" xfId="0" applyFont="1" applyFill="1" applyBorder="1" applyAlignment="1">
      <alignment vertical="top"/>
    </xf>
    <xf numFmtId="0" fontId="8" fillId="2" borderId="10" xfId="0" applyFont="1" applyFill="1" applyBorder="1" applyAlignment="1">
      <alignment vertical="top"/>
    </xf>
    <xf numFmtId="0" fontId="0" fillId="0" borderId="36" xfId="0" applyBorder="1" applyAlignment="1">
      <alignment vertical="center" wrapText="1"/>
    </xf>
    <xf numFmtId="0" fontId="24" fillId="2" borderId="13" xfId="0" applyFont="1" applyFill="1" applyBorder="1" applyAlignment="1">
      <alignment wrapText="1"/>
    </xf>
    <xf numFmtId="0" fontId="8" fillId="0" borderId="21" xfId="0" applyFont="1" applyBorder="1"/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67" fontId="0" fillId="0" borderId="0" xfId="4" applyNumberFormat="1" applyFont="1"/>
    <xf numFmtId="167" fontId="3" fillId="0" borderId="0" xfId="4" applyNumberFormat="1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8" fillId="2" borderId="5" xfId="3" applyFont="1" applyFill="1" applyBorder="1" applyAlignment="1">
      <alignment horizontal="center" vertical="center"/>
    </xf>
    <xf numFmtId="165" fontId="8" fillId="2" borderId="6" xfId="3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3" fontId="1" fillId="0" borderId="0" xfId="2" applyNumberForma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166" fontId="18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8" fillId="0" borderId="5" xfId="0" applyFont="1" applyBorder="1"/>
    <xf numFmtId="165" fontId="8" fillId="0" borderId="5" xfId="3" applyFont="1" applyBorder="1"/>
    <xf numFmtId="0" fontId="17" fillId="2" borderId="5" xfId="0" applyFont="1" applyFill="1" applyBorder="1" applyAlignment="1">
      <alignment horizontal="center" vertical="center"/>
    </xf>
    <xf numFmtId="166" fontId="17" fillId="2" borderId="5" xfId="3" applyNumberFormat="1" applyFont="1" applyFill="1" applyBorder="1" applyAlignment="1">
      <alignment vertical="center"/>
    </xf>
    <xf numFmtId="165" fontId="18" fillId="0" borderId="12" xfId="3" applyFont="1" applyFill="1" applyBorder="1" applyAlignment="1">
      <alignment horizontal="center" vertical="center"/>
    </xf>
    <xf numFmtId="165" fontId="17" fillId="2" borderId="12" xfId="3" applyFont="1" applyFill="1" applyBorder="1" applyAlignment="1">
      <alignment horizontal="center"/>
    </xf>
    <xf numFmtId="166" fontId="17" fillId="2" borderId="12" xfId="3" applyNumberFormat="1" applyFont="1" applyFill="1" applyBorder="1" applyAlignment="1">
      <alignment horizontal="center"/>
    </xf>
    <xf numFmtId="164" fontId="17" fillId="2" borderId="6" xfId="4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 wrapText="1"/>
    </xf>
    <xf numFmtId="166" fontId="25" fillId="0" borderId="5" xfId="3" applyNumberFormat="1" applyFont="1" applyBorder="1" applyAlignment="1">
      <alignment horizontal="center" vertical="center" wrapText="1"/>
    </xf>
    <xf numFmtId="166" fontId="25" fillId="0" borderId="5" xfId="3" applyNumberFormat="1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3" fontId="22" fillId="0" borderId="5" xfId="3" applyNumberFormat="1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left" vertical="center"/>
    </xf>
    <xf numFmtId="0" fontId="20" fillId="0" borderId="5" xfId="0" applyFont="1" applyBorder="1" applyAlignment="1">
      <alignment vertical="top"/>
    </xf>
    <xf numFmtId="164" fontId="18" fillId="0" borderId="6" xfId="4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0" fontId="8" fillId="2" borderId="21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40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37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1" fillId="2" borderId="5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6" fontId="8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wrapText="1"/>
    </xf>
    <xf numFmtId="0" fontId="8" fillId="2" borderId="1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2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49" fontId="8" fillId="0" borderId="12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0" fontId="8" fillId="0" borderId="12" xfId="4" applyNumberFormat="1" applyFont="1" applyFill="1" applyBorder="1" applyAlignment="1">
      <alignment horizontal="center"/>
    </xf>
    <xf numFmtId="0" fontId="8" fillId="0" borderId="13" xfId="4" applyNumberFormat="1" applyFont="1" applyFill="1" applyBorder="1" applyAlignment="1">
      <alignment horizontal="center"/>
    </xf>
    <xf numFmtId="0" fontId="8" fillId="0" borderId="14" xfId="4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1" fillId="3" borderId="5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6" fontId="8" fillId="0" borderId="24" xfId="3" applyNumberFormat="1" applyFont="1" applyBorder="1" applyAlignment="1">
      <alignment horizontal="center" vertical="center" wrapText="1"/>
    </xf>
    <xf numFmtId="166" fontId="8" fillId="0" borderId="27" xfId="3" applyNumberFormat="1" applyFont="1" applyBorder="1" applyAlignment="1">
      <alignment horizontal="center" vertical="center" wrapText="1"/>
    </xf>
    <xf numFmtId="166" fontId="8" fillId="0" borderId="26" xfId="3" applyNumberFormat="1" applyFont="1" applyBorder="1" applyAlignment="1">
      <alignment horizontal="center" vertical="center" wrapText="1"/>
    </xf>
    <xf numFmtId="166" fontId="8" fillId="0" borderId="23" xfId="3" applyNumberFormat="1" applyFont="1" applyFill="1" applyBorder="1" applyAlignment="1">
      <alignment horizontal="center" vertical="center" wrapText="1"/>
    </xf>
    <xf numFmtId="166" fontId="8" fillId="0" borderId="31" xfId="3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e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666750</xdr:colOff>
      <xdr:row>29</xdr:row>
      <xdr:rowOff>119062</xdr:rowOff>
    </xdr:from>
    <xdr:to>
      <xdr:col>9</xdr:col>
      <xdr:colOff>738187</xdr:colOff>
      <xdr:row>33</xdr:row>
      <xdr:rowOff>104775</xdr:rowOff>
    </xdr:to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0375" y="8882062"/>
          <a:ext cx="3583781" cy="771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416719</xdr:colOff>
      <xdr:row>31</xdr:row>
      <xdr:rowOff>119063</xdr:rowOff>
    </xdr:from>
    <xdr:to>
      <xdr:col>3</xdr:col>
      <xdr:colOff>773905</xdr:colOff>
      <xdr:row>34</xdr:row>
      <xdr:rowOff>121754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9C20B6E-E1FC-4797-A4FC-C361E7E66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9719" y="7798594"/>
          <a:ext cx="1666874" cy="57419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426244</xdr:colOff>
      <xdr:row>31</xdr:row>
      <xdr:rowOff>35718</xdr:rowOff>
    </xdr:from>
    <xdr:to>
      <xdr:col>8</xdr:col>
      <xdr:colOff>631031</xdr:colOff>
      <xdr:row>34</xdr:row>
      <xdr:rowOff>176213</xdr:rowOff>
    </xdr:to>
    <xdr:pic>
      <xdr:nvPicPr>
        <xdr:cNvPr id="8" name="Imagen 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525" y="7715249"/>
          <a:ext cx="3038475" cy="711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MORA\My%20Documents\FONDOS%20SERVICIOS%20EDUCATIVOS\SEGUIMIENTO%20Y%20CONTROL\FORMATOS\Users\MSANCH~1\AppData\Local\Temp\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105"/>
  <sheetViews>
    <sheetView showGridLines="0" topLeftCell="C21" zoomScale="80" zoomScaleNormal="80" workbookViewId="0">
      <selection activeCell="J32" sqref="J32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8"/>
      <c r="C2" s="9"/>
      <c r="D2" s="176" t="s">
        <v>0</v>
      </c>
      <c r="E2" s="176"/>
      <c r="F2" s="176"/>
      <c r="G2" s="176"/>
      <c r="H2" s="176"/>
      <c r="I2" s="176"/>
      <c r="J2" s="176"/>
      <c r="K2" s="176"/>
      <c r="L2" s="53" t="s">
        <v>1</v>
      </c>
      <c r="M2" s="54"/>
    </row>
    <row r="3" spans="2:13" ht="21" customHeight="1" x14ac:dyDescent="0.25">
      <c r="B3" s="10"/>
      <c r="D3" s="177" t="s">
        <v>2</v>
      </c>
      <c r="E3" s="177"/>
      <c r="F3" s="177"/>
      <c r="G3" s="177"/>
      <c r="H3" s="177"/>
      <c r="I3" s="177"/>
      <c r="J3" s="177"/>
      <c r="K3" s="177"/>
      <c r="L3" s="55" t="s">
        <v>3</v>
      </c>
      <c r="M3" s="56"/>
    </row>
    <row r="4" spans="2:13" ht="17.25" customHeight="1" x14ac:dyDescent="0.25">
      <c r="B4" s="10"/>
      <c r="D4" s="178" t="s">
        <v>4</v>
      </c>
      <c r="E4" s="178"/>
      <c r="F4" s="178"/>
      <c r="G4" s="178"/>
      <c r="H4" s="178"/>
      <c r="I4" s="178"/>
      <c r="J4" s="178"/>
      <c r="K4" s="178"/>
      <c r="L4" s="57" t="s">
        <v>5</v>
      </c>
      <c r="M4" s="58"/>
    </row>
    <row r="5" spans="2:13" ht="18.75" x14ac:dyDescent="0.25">
      <c r="B5" s="179" t="s">
        <v>2</v>
      </c>
      <c r="C5" s="179"/>
      <c r="D5" s="179"/>
      <c r="E5" s="179"/>
      <c r="F5" s="180" t="s">
        <v>207</v>
      </c>
      <c r="G5" s="180"/>
      <c r="H5" s="180"/>
      <c r="I5" s="180"/>
      <c r="J5" s="180"/>
      <c r="K5" s="180"/>
      <c r="L5" s="180"/>
      <c r="M5" s="180"/>
    </row>
    <row r="6" spans="2:13" ht="18.75" x14ac:dyDescent="0.25">
      <c r="B6" s="179" t="s">
        <v>6</v>
      </c>
      <c r="C6" s="179"/>
      <c r="D6" s="179"/>
      <c r="E6" s="179"/>
      <c r="F6" s="180" t="s">
        <v>208</v>
      </c>
      <c r="G6" s="180"/>
      <c r="H6" s="180"/>
      <c r="I6" s="180"/>
      <c r="J6" s="180"/>
      <c r="K6" s="180"/>
      <c r="L6" s="180"/>
      <c r="M6" s="180"/>
    </row>
    <row r="7" spans="2:13" x14ac:dyDescent="0.25">
      <c r="B7" s="10"/>
      <c r="J7" s="158" t="s">
        <v>7</v>
      </c>
      <c r="K7" s="168">
        <v>13</v>
      </c>
      <c r="L7" s="174" t="s">
        <v>8</v>
      </c>
      <c r="M7" s="170">
        <v>13</v>
      </c>
    </row>
    <row r="8" spans="2:13" ht="15.75" thickBot="1" x14ac:dyDescent="0.3">
      <c r="B8" s="172" t="s">
        <v>9</v>
      </c>
      <c r="C8" s="173"/>
      <c r="D8" s="65" t="s">
        <v>31</v>
      </c>
      <c r="E8" s="65" t="s">
        <v>62</v>
      </c>
      <c r="F8" s="65">
        <v>2024</v>
      </c>
      <c r="G8" s="3"/>
      <c r="J8" s="159"/>
      <c r="K8" s="169"/>
      <c r="L8" s="175"/>
      <c r="M8" s="171"/>
    </row>
    <row r="9" spans="2:13" x14ac:dyDescent="0.25">
      <c r="B9" s="22"/>
      <c r="D9" s="66" t="s">
        <v>10</v>
      </c>
      <c r="E9" s="66" t="s">
        <v>11</v>
      </c>
      <c r="F9" s="66" t="s">
        <v>12</v>
      </c>
      <c r="G9" s="37"/>
      <c r="M9" s="14"/>
    </row>
    <row r="10" spans="2:13" x14ac:dyDescent="0.25">
      <c r="B10" s="10"/>
      <c r="M10" s="14"/>
    </row>
    <row r="11" spans="2:13" x14ac:dyDescent="0.25">
      <c r="B11" s="10"/>
      <c r="M11" s="14"/>
    </row>
    <row r="12" spans="2:13" ht="19.5" x14ac:dyDescent="0.3">
      <c r="B12" s="160" t="s">
        <v>13</v>
      </c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2"/>
    </row>
    <row r="13" spans="2:13" ht="18.75" x14ac:dyDescent="0.3">
      <c r="B13" s="87"/>
      <c r="C13" s="88"/>
      <c r="D13" s="88"/>
      <c r="E13" s="88"/>
      <c r="F13" s="88"/>
      <c r="G13" s="88"/>
      <c r="M13" s="14"/>
    </row>
    <row r="14" spans="2:13" ht="19.5" customHeight="1" x14ac:dyDescent="0.25">
      <c r="B14" s="10"/>
      <c r="I14" s="111" t="s">
        <v>14</v>
      </c>
      <c r="J14" s="112">
        <v>3442546</v>
      </c>
      <c r="M14" s="14"/>
    </row>
    <row r="15" spans="2:13" ht="34.5" customHeight="1" x14ac:dyDescent="0.3">
      <c r="B15" s="163" t="s">
        <v>15</v>
      </c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5"/>
    </row>
    <row r="16" spans="2:13" ht="12.75" customHeight="1" x14ac:dyDescent="0.25"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</row>
    <row r="17" spans="2:13" s="95" customFormat="1" ht="30" x14ac:dyDescent="0.25">
      <c r="B17" s="166" t="s">
        <v>16</v>
      </c>
      <c r="C17" s="167"/>
      <c r="D17" s="167"/>
      <c r="E17" s="167" t="s">
        <v>17</v>
      </c>
      <c r="F17" s="167"/>
      <c r="G17" s="167"/>
      <c r="H17" s="167" t="s">
        <v>18</v>
      </c>
      <c r="I17" s="167"/>
      <c r="J17" s="93" t="s">
        <v>19</v>
      </c>
      <c r="K17" s="93" t="s">
        <v>20</v>
      </c>
      <c r="L17" s="93" t="s">
        <v>21</v>
      </c>
      <c r="M17" s="94" t="s">
        <v>22</v>
      </c>
    </row>
    <row r="18" spans="2:13" ht="45" customHeight="1" x14ac:dyDescent="0.25">
      <c r="B18" s="146" t="s">
        <v>42</v>
      </c>
      <c r="C18" s="147"/>
      <c r="D18" s="148"/>
      <c r="E18" s="155" t="s">
        <v>109</v>
      </c>
      <c r="F18" s="156"/>
      <c r="G18" s="157"/>
      <c r="H18" s="39" t="s">
        <v>108</v>
      </c>
      <c r="I18" s="104" t="s">
        <v>209</v>
      </c>
      <c r="J18" s="113"/>
      <c r="K18" s="105">
        <v>0</v>
      </c>
      <c r="L18" s="105">
        <v>0</v>
      </c>
      <c r="M18" s="129">
        <f>+J18+K18-L18</f>
        <v>0</v>
      </c>
    </row>
    <row r="19" spans="2:13" ht="42" customHeight="1" x14ac:dyDescent="0.25">
      <c r="B19" s="146"/>
      <c r="C19" s="147"/>
      <c r="D19" s="148"/>
      <c r="E19" s="149"/>
      <c r="F19" s="150"/>
      <c r="G19" s="151"/>
      <c r="H19" s="106"/>
      <c r="I19" s="107"/>
      <c r="J19" s="113"/>
      <c r="K19" s="105"/>
      <c r="L19" s="105"/>
      <c r="M19" s="129">
        <f t="shared" ref="M19:M23" si="0">+J19+K19-L19</f>
        <v>0</v>
      </c>
    </row>
    <row r="20" spans="2:13" ht="42" customHeight="1" x14ac:dyDescent="0.25">
      <c r="B20" s="146"/>
      <c r="C20" s="147"/>
      <c r="D20" s="148"/>
      <c r="E20" s="149"/>
      <c r="F20" s="150"/>
      <c r="G20" s="151"/>
      <c r="H20" s="106"/>
      <c r="I20" s="107"/>
      <c r="J20" s="113"/>
      <c r="K20" s="105"/>
      <c r="L20" s="105"/>
      <c r="M20" s="129">
        <f t="shared" si="0"/>
        <v>0</v>
      </c>
    </row>
    <row r="21" spans="2:13" ht="42" customHeight="1" x14ac:dyDescent="0.25">
      <c r="B21" s="146"/>
      <c r="C21" s="147"/>
      <c r="D21" s="148"/>
      <c r="E21" s="149"/>
      <c r="F21" s="150"/>
      <c r="G21" s="151"/>
      <c r="H21" s="106"/>
      <c r="I21" s="107"/>
      <c r="J21" s="113"/>
      <c r="K21" s="105"/>
      <c r="L21" s="105"/>
      <c r="M21" s="129">
        <f t="shared" si="0"/>
        <v>0</v>
      </c>
    </row>
    <row r="22" spans="2:13" ht="42" customHeight="1" x14ac:dyDescent="0.25">
      <c r="B22" s="146"/>
      <c r="C22" s="147"/>
      <c r="D22" s="148"/>
      <c r="E22" s="149"/>
      <c r="F22" s="150"/>
      <c r="G22" s="151"/>
      <c r="H22" s="106"/>
      <c r="I22" s="107"/>
      <c r="J22" s="113"/>
      <c r="K22" s="105"/>
      <c r="L22" s="105"/>
      <c r="M22" s="129">
        <f t="shared" si="0"/>
        <v>0</v>
      </c>
    </row>
    <row r="23" spans="2:13" ht="42" customHeight="1" x14ac:dyDescent="0.25">
      <c r="B23" s="146"/>
      <c r="C23" s="147"/>
      <c r="D23" s="148"/>
      <c r="E23" s="149"/>
      <c r="F23" s="150"/>
      <c r="G23" s="151"/>
      <c r="H23" s="108"/>
      <c r="I23" s="107"/>
      <c r="J23" s="113"/>
      <c r="K23" s="105"/>
      <c r="L23" s="105"/>
      <c r="M23" s="129">
        <f t="shared" si="0"/>
        <v>0</v>
      </c>
    </row>
    <row r="24" spans="2:13" ht="15.75" x14ac:dyDescent="0.25">
      <c r="B24" s="144" t="s">
        <v>23</v>
      </c>
      <c r="C24" s="145"/>
      <c r="D24" s="145"/>
      <c r="E24" s="145"/>
      <c r="F24" s="145"/>
      <c r="G24" s="145"/>
      <c r="H24" s="145"/>
      <c r="I24" s="145"/>
      <c r="J24" s="114">
        <f>SUM(J18:J23)</f>
        <v>0</v>
      </c>
      <c r="K24" s="115">
        <f t="shared" ref="K24:L24" si="1">SUM(K18:K23)</f>
        <v>0</v>
      </c>
      <c r="L24" s="115">
        <f t="shared" si="1"/>
        <v>0</v>
      </c>
      <c r="M24" s="116">
        <f t="shared" ref="M24" si="2">+J24+K24-L24</f>
        <v>0</v>
      </c>
    </row>
    <row r="25" spans="2:13" x14ac:dyDescent="0.25">
      <c r="B25" s="10"/>
      <c r="M25" s="14"/>
    </row>
    <row r="26" spans="2:13" ht="31.5" customHeight="1" x14ac:dyDescent="0.25">
      <c r="B26" s="152" t="s">
        <v>24</v>
      </c>
      <c r="C26" s="153"/>
      <c r="D26" s="153"/>
      <c r="E26" s="154"/>
      <c r="F26" s="141">
        <v>2024</v>
      </c>
      <c r="G26" s="141"/>
      <c r="H26" s="141"/>
      <c r="I26" s="141"/>
      <c r="J26" s="142"/>
      <c r="K26" s="142"/>
      <c r="L26" s="142"/>
      <c r="M26" s="143"/>
    </row>
    <row r="27" spans="2:13" x14ac:dyDescent="0.25">
      <c r="B27" s="132" t="s">
        <v>25</v>
      </c>
      <c r="C27" s="133"/>
      <c r="D27" s="133"/>
      <c r="E27" s="134"/>
      <c r="F27" s="141" t="s">
        <v>211</v>
      </c>
      <c r="G27" s="141"/>
      <c r="H27" s="141"/>
      <c r="I27" s="141"/>
      <c r="J27" s="142"/>
      <c r="K27" s="142"/>
      <c r="L27" s="142"/>
      <c r="M27" s="143"/>
    </row>
    <row r="28" spans="2:13" x14ac:dyDescent="0.25">
      <c r="B28" s="135"/>
      <c r="C28" s="136"/>
      <c r="D28" s="136"/>
      <c r="E28" s="137"/>
      <c r="F28" s="141"/>
      <c r="G28" s="141"/>
      <c r="H28" s="141"/>
      <c r="I28" s="141"/>
      <c r="J28" s="142"/>
      <c r="K28" s="142"/>
      <c r="L28" s="142"/>
      <c r="M28" s="143"/>
    </row>
    <row r="29" spans="2:13" ht="16.5" customHeight="1" x14ac:dyDescent="0.25">
      <c r="B29" s="138"/>
      <c r="C29" s="139"/>
      <c r="D29" s="139"/>
      <c r="E29" s="140"/>
      <c r="F29" s="141"/>
      <c r="G29" s="141"/>
      <c r="H29" s="141"/>
      <c r="I29" s="141"/>
      <c r="J29" s="142"/>
      <c r="K29" s="142"/>
      <c r="L29" s="142"/>
      <c r="M29" s="143"/>
    </row>
    <row r="30" spans="2:13" ht="16.5" customHeight="1" x14ac:dyDescent="0.25">
      <c r="B30" s="130"/>
      <c r="C30" s="245"/>
      <c r="D30" s="245"/>
      <c r="E30" s="245"/>
      <c r="F30" s="246"/>
      <c r="G30" s="246"/>
      <c r="H30" s="246"/>
      <c r="I30" s="246"/>
      <c r="J30" s="246"/>
      <c r="K30" s="246"/>
      <c r="L30" s="246"/>
      <c r="M30" s="131"/>
    </row>
    <row r="31" spans="2:13" x14ac:dyDescent="0.25">
      <c r="B31" s="10"/>
      <c r="M31" s="14"/>
    </row>
    <row r="32" spans="2:13" x14ac:dyDescent="0.25">
      <c r="B32" s="10"/>
      <c r="M32" s="14"/>
    </row>
    <row r="33" spans="2:13" x14ac:dyDescent="0.25">
      <c r="B33" s="10"/>
      <c r="M33" s="14"/>
    </row>
    <row r="34" spans="2:13" x14ac:dyDescent="0.25">
      <c r="B34" s="10"/>
      <c r="G34" s="16"/>
      <c r="H34" s="16"/>
      <c r="I34" s="16"/>
      <c r="M34" s="14"/>
    </row>
    <row r="35" spans="2:13" x14ac:dyDescent="0.25">
      <c r="B35" s="10"/>
      <c r="C35" s="13"/>
      <c r="D35" s="13"/>
      <c r="E35" s="13"/>
      <c r="H35" s="13" t="s">
        <v>26</v>
      </c>
      <c r="I35" s="13"/>
      <c r="J35" s="13"/>
      <c r="K35" s="13"/>
      <c r="L35" s="13"/>
      <c r="M35" s="28"/>
    </row>
    <row r="36" spans="2:13" x14ac:dyDescent="0.25">
      <c r="B36" s="10"/>
      <c r="C36" s="13"/>
      <c r="H36" s="13" t="s">
        <v>27</v>
      </c>
      <c r="I36" t="s">
        <v>204</v>
      </c>
      <c r="M36" s="14"/>
    </row>
    <row r="37" spans="2:13" x14ac:dyDescent="0.25">
      <c r="B37" s="10"/>
      <c r="C37" s="13"/>
      <c r="F37" s="13"/>
      <c r="M37" s="14"/>
    </row>
    <row r="38" spans="2:13" x14ac:dyDescent="0.25">
      <c r="B38" s="10"/>
      <c r="M38" s="14"/>
    </row>
    <row r="39" spans="2:13" ht="15.75" thickBot="1" x14ac:dyDescent="0.3"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21"/>
    </row>
    <row r="59" spans="2:5" hidden="1" x14ac:dyDescent="0.25"/>
    <row r="60" spans="2:5" ht="18.75" hidden="1" customHeight="1" x14ac:dyDescent="0.25"/>
    <row r="61" spans="2:5" hidden="1" x14ac:dyDescent="0.25"/>
    <row r="62" spans="2:5" hidden="1" x14ac:dyDescent="0.25"/>
    <row r="63" spans="2:5" hidden="1" x14ac:dyDescent="0.25">
      <c r="B63" s="6" t="s">
        <v>28</v>
      </c>
      <c r="C63" s="6" t="s">
        <v>29</v>
      </c>
      <c r="D63" s="6" t="s">
        <v>30</v>
      </c>
    </row>
    <row r="64" spans="2:5" hidden="1" x14ac:dyDescent="0.25">
      <c r="B64" s="7" t="s">
        <v>31</v>
      </c>
      <c r="C64" s="4" t="s">
        <v>32</v>
      </c>
      <c r="D64" s="92">
        <v>2024</v>
      </c>
      <c r="E64" s="100" t="s">
        <v>33</v>
      </c>
    </row>
    <row r="65" spans="2:5" hidden="1" x14ac:dyDescent="0.25">
      <c r="B65" s="7" t="s">
        <v>34</v>
      </c>
      <c r="C65" s="4" t="s">
        <v>35</v>
      </c>
      <c r="E65" s="100" t="s">
        <v>36</v>
      </c>
    </row>
    <row r="66" spans="2:5" hidden="1" x14ac:dyDescent="0.25">
      <c r="B66" s="7" t="s">
        <v>37</v>
      </c>
      <c r="C66" s="4" t="s">
        <v>38</v>
      </c>
      <c r="D66" s="1"/>
      <c r="E66" s="100" t="s">
        <v>39</v>
      </c>
    </row>
    <row r="67" spans="2:5" hidden="1" x14ac:dyDescent="0.25">
      <c r="B67" s="7" t="s">
        <v>40</v>
      </c>
      <c r="C67" s="4" t="s">
        <v>41</v>
      </c>
      <c r="D67" s="1"/>
      <c r="E67" s="100" t="s">
        <v>42</v>
      </c>
    </row>
    <row r="68" spans="2:5" hidden="1" x14ac:dyDescent="0.25">
      <c r="B68" s="7" t="s">
        <v>43</v>
      </c>
      <c r="C68" s="4" t="s">
        <v>44</v>
      </c>
      <c r="D68" s="1"/>
      <c r="E68" s="100" t="s">
        <v>45</v>
      </c>
    </row>
    <row r="69" spans="2:5" hidden="1" x14ac:dyDescent="0.25">
      <c r="B69" s="7" t="s">
        <v>46</v>
      </c>
      <c r="C69" s="4" t="s">
        <v>47</v>
      </c>
      <c r="D69" s="1"/>
      <c r="E69" s="100" t="s">
        <v>48</v>
      </c>
    </row>
    <row r="70" spans="2:5" hidden="1" x14ac:dyDescent="0.25">
      <c r="B70" s="7" t="s">
        <v>49</v>
      </c>
      <c r="C70" s="4" t="s">
        <v>50</v>
      </c>
      <c r="D70" s="1"/>
      <c r="E70" s="100" t="s">
        <v>51</v>
      </c>
    </row>
    <row r="71" spans="2:5" hidden="1" x14ac:dyDescent="0.25">
      <c r="B71" s="7" t="s">
        <v>52</v>
      </c>
      <c r="C71" s="4" t="s">
        <v>53</v>
      </c>
      <c r="D71" s="1"/>
      <c r="E71" s="100" t="s">
        <v>54</v>
      </c>
    </row>
    <row r="72" spans="2:5" hidden="1" x14ac:dyDescent="0.25">
      <c r="B72" s="7" t="s">
        <v>55</v>
      </c>
      <c r="C72" s="4" t="s">
        <v>56</v>
      </c>
      <c r="D72" s="1"/>
      <c r="E72" s="100" t="s">
        <v>57</v>
      </c>
    </row>
    <row r="73" spans="2:5" hidden="1" x14ac:dyDescent="0.25">
      <c r="B73" s="7" t="s">
        <v>58</v>
      </c>
      <c r="C73" s="4" t="s">
        <v>59</v>
      </c>
      <c r="D73" s="1"/>
      <c r="E73" s="100" t="s">
        <v>60</v>
      </c>
    </row>
    <row r="74" spans="2:5" hidden="1" x14ac:dyDescent="0.25">
      <c r="B74" s="7" t="s">
        <v>61</v>
      </c>
      <c r="C74" s="4" t="s">
        <v>62</v>
      </c>
      <c r="D74" s="1"/>
      <c r="E74" s="100" t="s">
        <v>63</v>
      </c>
    </row>
    <row r="75" spans="2:5" hidden="1" x14ac:dyDescent="0.25">
      <c r="B75" s="7" t="s">
        <v>64</v>
      </c>
      <c r="C75" s="4" t="s">
        <v>65</v>
      </c>
      <c r="D75" s="1"/>
      <c r="E75" s="100" t="s">
        <v>66</v>
      </c>
    </row>
    <row r="76" spans="2:5" hidden="1" x14ac:dyDescent="0.25">
      <c r="B76" s="7" t="s">
        <v>67</v>
      </c>
      <c r="C76" s="4"/>
      <c r="D76" s="1"/>
      <c r="E76" s="100" t="s">
        <v>68</v>
      </c>
    </row>
    <row r="77" spans="2:5" hidden="1" x14ac:dyDescent="0.25">
      <c r="B77" s="7" t="s">
        <v>69</v>
      </c>
      <c r="C77" s="4"/>
      <c r="D77" s="1"/>
      <c r="E77" s="100" t="s">
        <v>70</v>
      </c>
    </row>
    <row r="78" spans="2:5" hidden="1" x14ac:dyDescent="0.25">
      <c r="B78" s="7" t="s">
        <v>71</v>
      </c>
      <c r="C78" s="4"/>
      <c r="D78" s="1"/>
      <c r="E78" s="100" t="s">
        <v>72</v>
      </c>
    </row>
    <row r="79" spans="2:5" hidden="1" x14ac:dyDescent="0.25">
      <c r="B79" s="7" t="s">
        <v>73</v>
      </c>
      <c r="C79" s="4"/>
      <c r="D79" s="1"/>
      <c r="E79" s="100" t="s">
        <v>74</v>
      </c>
    </row>
    <row r="80" spans="2:5" hidden="1" x14ac:dyDescent="0.25">
      <c r="B80" s="7" t="s">
        <v>75</v>
      </c>
      <c r="C80" s="4"/>
      <c r="D80" s="1"/>
      <c r="E80" s="100" t="s">
        <v>76</v>
      </c>
    </row>
    <row r="81" spans="2:9" hidden="1" x14ac:dyDescent="0.25">
      <c r="B81" s="7" t="s">
        <v>77</v>
      </c>
      <c r="C81" s="4"/>
      <c r="D81" s="1"/>
      <c r="E81" s="100" t="s">
        <v>78</v>
      </c>
    </row>
    <row r="82" spans="2:9" hidden="1" x14ac:dyDescent="0.25">
      <c r="B82" s="7" t="s">
        <v>79</v>
      </c>
      <c r="C82" s="4"/>
      <c r="D82" s="1"/>
      <c r="E82" s="100" t="s">
        <v>80</v>
      </c>
      <c r="F82" s="1"/>
      <c r="G82" s="1"/>
      <c r="H82" s="1"/>
      <c r="I82" s="1"/>
    </row>
    <row r="83" spans="2:9" hidden="1" x14ac:dyDescent="0.25">
      <c r="B83" s="7" t="s">
        <v>81</v>
      </c>
      <c r="C83" s="4"/>
      <c r="D83" s="1"/>
      <c r="E83" s="100" t="s">
        <v>82</v>
      </c>
      <c r="F83" s="1"/>
      <c r="G83" s="1"/>
      <c r="H83" s="1"/>
      <c r="I83" s="1"/>
    </row>
    <row r="84" spans="2:9" hidden="1" x14ac:dyDescent="0.25">
      <c r="B84" s="7" t="s">
        <v>83</v>
      </c>
      <c r="C84" s="4"/>
      <c r="D84" s="1"/>
      <c r="E84" s="100" t="s">
        <v>84</v>
      </c>
      <c r="F84" s="1"/>
      <c r="G84" s="1"/>
      <c r="H84" s="1"/>
      <c r="I84" s="1"/>
    </row>
    <row r="85" spans="2:9" hidden="1" x14ac:dyDescent="0.25">
      <c r="B85" s="7" t="s">
        <v>85</v>
      </c>
      <c r="C85" s="4"/>
      <c r="D85" s="1"/>
      <c r="E85" s="101" t="s">
        <v>86</v>
      </c>
      <c r="F85" s="1"/>
      <c r="G85" s="1"/>
      <c r="H85" s="1"/>
      <c r="I85" s="1"/>
    </row>
    <row r="86" spans="2:9" hidden="1" x14ac:dyDescent="0.25">
      <c r="B86" s="7" t="s">
        <v>87</v>
      </c>
      <c r="C86" s="4"/>
      <c r="D86" s="1"/>
      <c r="E86" s="101" t="s">
        <v>88</v>
      </c>
      <c r="F86" s="1"/>
      <c r="G86" s="1"/>
      <c r="H86" s="1"/>
      <c r="I86" s="1"/>
    </row>
    <row r="87" spans="2:9" hidden="1" x14ac:dyDescent="0.25">
      <c r="B87" s="7" t="s">
        <v>89</v>
      </c>
      <c r="C87" s="4"/>
      <c r="D87" s="1"/>
      <c r="E87" s="101" t="s">
        <v>90</v>
      </c>
      <c r="F87" s="1"/>
      <c r="G87" s="1"/>
      <c r="H87" s="1"/>
      <c r="I87" s="1"/>
    </row>
    <row r="88" spans="2:9" hidden="1" x14ac:dyDescent="0.25">
      <c r="B88" s="7" t="s">
        <v>91</v>
      </c>
      <c r="C88" s="4"/>
      <c r="D88" s="1"/>
      <c r="E88" s="102" t="s">
        <v>92</v>
      </c>
      <c r="F88" s="1"/>
      <c r="G88" s="1"/>
      <c r="H88" s="1"/>
      <c r="I88" s="1"/>
    </row>
    <row r="89" spans="2:9" hidden="1" x14ac:dyDescent="0.25">
      <c r="B89" s="7" t="s">
        <v>93</v>
      </c>
      <c r="C89" s="4"/>
      <c r="D89" s="1"/>
      <c r="E89" s="103" t="s">
        <v>94</v>
      </c>
      <c r="F89" s="1"/>
      <c r="G89" s="1"/>
      <c r="H89" s="1"/>
      <c r="I89" s="1"/>
    </row>
    <row r="90" spans="2:9" hidden="1" x14ac:dyDescent="0.25">
      <c r="B90" s="7" t="s">
        <v>95</v>
      </c>
      <c r="C90" s="4"/>
      <c r="D90" s="1"/>
      <c r="E90" s="103" t="s">
        <v>96</v>
      </c>
      <c r="F90" s="1"/>
      <c r="G90" s="1"/>
      <c r="H90" s="1"/>
      <c r="I90" s="1"/>
    </row>
    <row r="91" spans="2:9" hidden="1" x14ac:dyDescent="0.25">
      <c r="B91" s="7" t="s">
        <v>97</v>
      </c>
      <c r="C91" s="4"/>
      <c r="D91" s="1"/>
      <c r="E91" s="103" t="s">
        <v>98</v>
      </c>
      <c r="F91" s="1"/>
      <c r="G91" s="1"/>
      <c r="H91" s="1"/>
      <c r="I91" s="1"/>
    </row>
    <row r="92" spans="2:9" hidden="1" x14ac:dyDescent="0.25">
      <c r="B92" s="7" t="s">
        <v>99</v>
      </c>
      <c r="C92" s="4"/>
      <c r="D92" s="1"/>
      <c r="E92" s="102" t="s">
        <v>100</v>
      </c>
      <c r="F92" s="1"/>
      <c r="G92" s="1"/>
      <c r="H92" s="1"/>
      <c r="I92" s="1"/>
    </row>
    <row r="93" spans="2:9" hidden="1" x14ac:dyDescent="0.25">
      <c r="B93" s="7" t="s">
        <v>101</v>
      </c>
      <c r="C93" s="4"/>
      <c r="D93" s="1"/>
      <c r="E93" s="103" t="s">
        <v>102</v>
      </c>
      <c r="F93" s="1"/>
      <c r="G93" s="1"/>
      <c r="H93" s="1"/>
      <c r="I93" s="1"/>
    </row>
    <row r="94" spans="2:9" hidden="1" x14ac:dyDescent="0.25">
      <c r="B94" s="7" t="s">
        <v>103</v>
      </c>
      <c r="C94" s="4"/>
      <c r="D94" s="1"/>
      <c r="E94" s="103" t="s">
        <v>104</v>
      </c>
      <c r="F94" s="1"/>
      <c r="G94" s="1"/>
      <c r="H94" s="1"/>
      <c r="I94" s="1"/>
    </row>
    <row r="95" spans="2:9" ht="25.5" hidden="1" customHeight="1" x14ac:dyDescent="0.25">
      <c r="C95" s="4"/>
      <c r="D95" s="1"/>
      <c r="E95" s="102" t="s">
        <v>105</v>
      </c>
      <c r="F95" s="1"/>
      <c r="G95" s="1"/>
      <c r="H95" s="1"/>
      <c r="I95" s="1"/>
    </row>
    <row r="96" spans="2:9" hidden="1" x14ac:dyDescent="0.25">
      <c r="C96" s="4"/>
      <c r="D96" s="1"/>
      <c r="E96" s="100" t="s">
        <v>106</v>
      </c>
      <c r="F96" s="1"/>
      <c r="G96" s="1"/>
      <c r="H96" s="1"/>
      <c r="I96" s="1"/>
    </row>
    <row r="97" spans="2:6" hidden="1" x14ac:dyDescent="0.25">
      <c r="C97" s="4"/>
      <c r="D97" s="1"/>
    </row>
    <row r="98" spans="2:6" hidden="1" x14ac:dyDescent="0.25">
      <c r="B98" s="5" t="s">
        <v>107</v>
      </c>
      <c r="E98" t="s">
        <v>108</v>
      </c>
      <c r="F98" s="5" t="s">
        <v>107</v>
      </c>
    </row>
    <row r="99" spans="2:6" hidden="1" x14ac:dyDescent="0.25">
      <c r="B99" s="5" t="s">
        <v>109</v>
      </c>
      <c r="E99" t="s">
        <v>110</v>
      </c>
      <c r="F99" s="5" t="s">
        <v>109</v>
      </c>
    </row>
    <row r="100" spans="2:6" hidden="1" x14ac:dyDescent="0.25">
      <c r="B100" s="5" t="s">
        <v>111</v>
      </c>
      <c r="F100" s="5" t="s">
        <v>111</v>
      </c>
    </row>
    <row r="101" spans="2:6" hidden="1" x14ac:dyDescent="0.25">
      <c r="B101" s="5" t="s">
        <v>112</v>
      </c>
      <c r="F101" s="5" t="s">
        <v>112</v>
      </c>
    </row>
    <row r="102" spans="2:6" hidden="1" x14ac:dyDescent="0.25">
      <c r="B102" s="5" t="s">
        <v>113</v>
      </c>
      <c r="F102" s="5" t="s">
        <v>113</v>
      </c>
    </row>
    <row r="103" spans="2:6" hidden="1" x14ac:dyDescent="0.25"/>
    <row r="104" spans="2:6" hidden="1" x14ac:dyDescent="0.25"/>
    <row r="105" spans="2:6" hidden="1" x14ac:dyDescent="0.25"/>
  </sheetData>
  <protectedRanges>
    <protectedRange sqref="F5:M6 D8:F8 M7 F26:M30 H34:I34 B18:L23" name="Rango1"/>
  </protectedRanges>
  <dataConsolidate/>
  <mergeCells count="34"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dataValidations count="6">
    <dataValidation type="list" allowBlank="1" showInputMessage="1" showErrorMessage="1" sqref="E8">
      <formula1>$C$64:$C$75</formula1>
    </dataValidation>
    <dataValidation type="list" allowBlank="1" showInputMessage="1" showErrorMessage="1" sqref="F26:M26 F8">
      <formula1>$D$64</formula1>
    </dataValidation>
    <dataValidation type="list" allowBlank="1" showInputMessage="1" showErrorMessage="1" sqref="H18:H23">
      <formula1>$E$98:$E$99</formula1>
    </dataValidation>
    <dataValidation type="list" allowBlank="1" showInputMessage="1" showErrorMessage="1" sqref="E18:G23">
      <formula1>$F$98:$F$102</formula1>
    </dataValidation>
    <dataValidation type="list" allowBlank="1" showInputMessage="1" showErrorMessage="1" sqref="D8">
      <formula1>$B$64:$B$94</formula1>
    </dataValidation>
    <dataValidation type="list" allowBlank="1" showInputMessage="1" showErrorMessage="1" sqref="B18:B23 C19:D23">
      <formula1>$E$64:$E$96</formula1>
    </dataValidation>
  </dataValidations>
  <printOptions horizontalCentered="1"/>
  <pageMargins left="0.39370078740157483" right="0.39370078740157483" top="0.39370078740157483" bottom="0.39370078740157483" header="0" footer="0"/>
  <pageSetup scale="7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178"/>
  <sheetViews>
    <sheetView showGridLines="0" tabSelected="1" topLeftCell="A21" zoomScale="80" zoomScaleNormal="80" workbookViewId="0">
      <selection activeCell="J36" sqref="J36"/>
    </sheetView>
  </sheetViews>
  <sheetFormatPr baseColWidth="10" defaultColWidth="11.42578125" defaultRowHeight="15" x14ac:dyDescent="0.25"/>
  <cols>
    <col min="1" max="1" width="1.7109375" customWidth="1"/>
    <col min="2" max="2" width="15.28515625" customWidth="1"/>
    <col min="3" max="3" width="19.57031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.85546875" customWidth="1"/>
    <col min="9" max="9" width="14.28515625" customWidth="1"/>
    <col min="10" max="10" width="17" customWidth="1"/>
    <col min="11" max="11" width="18.1406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8"/>
      <c r="C2" s="9"/>
      <c r="D2" s="176" t="s">
        <v>114</v>
      </c>
      <c r="E2" s="176"/>
      <c r="F2" s="176"/>
      <c r="G2" s="176"/>
      <c r="H2" s="176"/>
      <c r="I2" s="176"/>
      <c r="J2" s="53" t="s">
        <v>1</v>
      </c>
      <c r="K2" s="54"/>
    </row>
    <row r="3" spans="2:11" ht="21" customHeight="1" x14ac:dyDescent="0.25">
      <c r="B3" s="10"/>
      <c r="D3" s="177" t="s">
        <v>2</v>
      </c>
      <c r="E3" s="177"/>
      <c r="F3" s="177"/>
      <c r="G3" s="177"/>
      <c r="H3" s="177"/>
      <c r="I3" s="177"/>
      <c r="J3" s="55" t="s">
        <v>3</v>
      </c>
      <c r="K3" s="56"/>
    </row>
    <row r="4" spans="2:11" ht="21.75" customHeight="1" x14ac:dyDescent="0.25">
      <c r="B4" s="10"/>
      <c r="D4" s="177" t="s">
        <v>115</v>
      </c>
      <c r="E4" s="177"/>
      <c r="F4" s="177"/>
      <c r="G4" s="177"/>
      <c r="H4" s="177"/>
      <c r="I4" s="177"/>
      <c r="J4" s="55" t="s">
        <v>5</v>
      </c>
      <c r="K4" s="56"/>
    </row>
    <row r="5" spans="2:11" ht="18.75" x14ac:dyDescent="0.3">
      <c r="B5" s="183" t="s">
        <v>2</v>
      </c>
      <c r="C5" s="183"/>
      <c r="D5" s="183"/>
      <c r="E5" s="184" t="s">
        <v>210</v>
      </c>
      <c r="F5" s="184"/>
      <c r="G5" s="184"/>
      <c r="H5" s="184"/>
      <c r="I5" s="184"/>
      <c r="J5" s="184"/>
      <c r="K5" s="184"/>
    </row>
    <row r="6" spans="2:11" ht="18.75" x14ac:dyDescent="0.3">
      <c r="B6" s="183" t="s">
        <v>6</v>
      </c>
      <c r="C6" s="183"/>
      <c r="D6" s="183"/>
      <c r="E6" s="184" t="s">
        <v>208</v>
      </c>
      <c r="F6" s="184"/>
      <c r="G6" s="184"/>
      <c r="H6" s="184"/>
      <c r="I6" s="184"/>
      <c r="J6" s="184"/>
      <c r="K6" s="184"/>
    </row>
    <row r="7" spans="2:11" ht="15.6" customHeight="1" x14ac:dyDescent="0.25">
      <c r="B7" s="10"/>
      <c r="G7" s="185" t="s">
        <v>116</v>
      </c>
      <c r="H7" s="187">
        <v>13</v>
      </c>
      <c r="I7" s="13"/>
      <c r="J7" s="185" t="s">
        <v>8</v>
      </c>
      <c r="K7" s="181">
        <v>13</v>
      </c>
    </row>
    <row r="8" spans="2:11" ht="15.75" thickBot="1" x14ac:dyDescent="0.3">
      <c r="B8" s="10"/>
      <c r="E8" s="37"/>
      <c r="F8" s="37"/>
      <c r="G8" s="186"/>
      <c r="H8" s="188"/>
      <c r="I8" s="37"/>
      <c r="J8" s="186"/>
      <c r="K8" s="182"/>
    </row>
    <row r="9" spans="2:11" x14ac:dyDescent="0.25">
      <c r="B9" s="15" t="s">
        <v>9</v>
      </c>
      <c r="D9" s="65" t="s">
        <v>52</v>
      </c>
      <c r="E9" s="65" t="s">
        <v>62</v>
      </c>
      <c r="F9" s="65">
        <v>2024</v>
      </c>
      <c r="K9" s="14"/>
    </row>
    <row r="10" spans="2:11" x14ac:dyDescent="0.25">
      <c r="B10" s="15"/>
      <c r="D10" s="36" t="s">
        <v>10</v>
      </c>
      <c r="E10" s="36" t="s">
        <v>11</v>
      </c>
      <c r="F10" s="36" t="s">
        <v>12</v>
      </c>
      <c r="K10" s="14"/>
    </row>
    <row r="11" spans="2:11" x14ac:dyDescent="0.25">
      <c r="B11" s="10"/>
      <c r="K11" s="14"/>
    </row>
    <row r="12" spans="2:11" ht="18.75" x14ac:dyDescent="0.3">
      <c r="B12" s="189" t="s">
        <v>117</v>
      </c>
      <c r="C12" s="190"/>
      <c r="D12" s="190"/>
      <c r="E12" s="190"/>
      <c r="F12" s="190"/>
      <c r="G12" s="190"/>
      <c r="H12" s="190"/>
      <c r="I12" s="190"/>
      <c r="J12" s="190"/>
      <c r="K12" s="191"/>
    </row>
    <row r="13" spans="2:11" ht="13.5" customHeight="1" x14ac:dyDescent="0.3">
      <c r="B13" s="87"/>
      <c r="C13" s="88"/>
      <c r="D13" s="88"/>
      <c r="E13" s="88"/>
      <c r="F13" s="88"/>
      <c r="G13" s="88"/>
      <c r="H13" s="88"/>
      <c r="I13" s="88"/>
      <c r="J13" s="88"/>
      <c r="K13" s="89"/>
    </row>
    <row r="14" spans="2:11" ht="18.75" x14ac:dyDescent="0.3">
      <c r="B14" s="109" t="s">
        <v>118</v>
      </c>
      <c r="C14" s="110">
        <v>3442546</v>
      </c>
      <c r="G14" s="99" t="s">
        <v>119</v>
      </c>
      <c r="H14" s="196">
        <v>3442546</v>
      </c>
      <c r="I14" s="196"/>
      <c r="J14" s="88"/>
      <c r="K14" s="89"/>
    </row>
    <row r="15" spans="2:11" ht="18.75" x14ac:dyDescent="0.3">
      <c r="B15" s="10"/>
      <c r="E15" s="88"/>
      <c r="F15" s="88"/>
      <c r="G15" s="88"/>
      <c r="H15" s="88"/>
      <c r="I15" s="88"/>
      <c r="J15" s="88"/>
      <c r="K15" s="89"/>
    </row>
    <row r="16" spans="2:11" ht="18.75" x14ac:dyDescent="0.3">
      <c r="B16" s="189" t="s">
        <v>120</v>
      </c>
      <c r="C16" s="190"/>
      <c r="D16" s="190"/>
      <c r="E16" s="190"/>
      <c r="F16" s="190"/>
      <c r="G16" s="190"/>
      <c r="H16" s="190"/>
      <c r="I16" s="190"/>
      <c r="J16" s="190"/>
      <c r="K16" s="191"/>
    </row>
    <row r="17" spans="2:11" x14ac:dyDescent="0.25">
      <c r="B17" s="10"/>
      <c r="K17" s="14"/>
    </row>
    <row r="18" spans="2:11" s="20" customFormat="1" ht="30" x14ac:dyDescent="0.25">
      <c r="B18" s="85" t="s">
        <v>121</v>
      </c>
      <c r="C18" s="145" t="s">
        <v>16</v>
      </c>
      <c r="D18" s="145"/>
      <c r="E18" s="86" t="s">
        <v>17</v>
      </c>
      <c r="F18" s="194" t="s">
        <v>122</v>
      </c>
      <c r="G18" s="195"/>
      <c r="H18" s="60" t="s">
        <v>123</v>
      </c>
      <c r="I18" s="59" t="s">
        <v>124</v>
      </c>
      <c r="J18" s="59" t="s">
        <v>125</v>
      </c>
      <c r="K18" s="32" t="s">
        <v>126</v>
      </c>
    </row>
    <row r="19" spans="2:11" ht="29.25" customHeight="1" x14ac:dyDescent="0.25">
      <c r="B19" s="197">
        <f>+'1. Disponibilidad'!M7</f>
        <v>13</v>
      </c>
      <c r="C19" s="192" t="str">
        <f>'1. Disponibilidad'!B18</f>
        <v>2.1.2.02.02.008.03 Materiales y Suministros</v>
      </c>
      <c r="D19" s="193"/>
      <c r="E19" s="63" t="str">
        <f>'1. Disponibilidad'!E18</f>
        <v>02 - Gratuidad</v>
      </c>
      <c r="F19" s="63" t="str">
        <f>+'1. Disponibilidad'!H18</f>
        <v>FSE</v>
      </c>
      <c r="G19" s="63" t="str">
        <f>+'1. Disponibilidad'!I18</f>
        <v xml:space="preserve">I.E.R HECTOR HIGINIO BEDOYA VARGAS </v>
      </c>
      <c r="H19" s="96">
        <v>3442546</v>
      </c>
      <c r="I19" s="96"/>
      <c r="J19" s="96"/>
      <c r="K19" s="64">
        <f>+H19+I19-J19</f>
        <v>3442546</v>
      </c>
    </row>
    <row r="20" spans="2:11" ht="30.75" customHeight="1" x14ac:dyDescent="0.25">
      <c r="B20" s="198"/>
      <c r="C20" s="192">
        <f>'1. Disponibilidad'!B19</f>
        <v>0</v>
      </c>
      <c r="D20" s="193"/>
      <c r="E20" s="63">
        <f>'1. Disponibilidad'!E19</f>
        <v>0</v>
      </c>
      <c r="F20" s="63">
        <f>+'1. Disponibilidad'!H19</f>
        <v>0</v>
      </c>
      <c r="G20" s="63">
        <f>+'1. Disponibilidad'!I19</f>
        <v>0</v>
      </c>
      <c r="H20" s="96"/>
      <c r="I20" s="96"/>
      <c r="J20" s="96"/>
      <c r="K20" s="64">
        <f t="shared" ref="K20:K25" si="0">+H20+I20-J20</f>
        <v>0</v>
      </c>
    </row>
    <row r="21" spans="2:11" ht="24" customHeight="1" x14ac:dyDescent="0.25">
      <c r="B21" s="198"/>
      <c r="C21" s="192">
        <f>'1. Disponibilidad'!B20</f>
        <v>0</v>
      </c>
      <c r="D21" s="193"/>
      <c r="E21" s="63">
        <f>'1. Disponibilidad'!E20</f>
        <v>0</v>
      </c>
      <c r="F21" s="63">
        <f>+'1. Disponibilidad'!H20</f>
        <v>0</v>
      </c>
      <c r="G21" s="63">
        <f>+'1. Disponibilidad'!I20</f>
        <v>0</v>
      </c>
      <c r="H21" s="96"/>
      <c r="I21" s="96"/>
      <c r="J21" s="96"/>
      <c r="K21" s="64">
        <f t="shared" si="0"/>
        <v>0</v>
      </c>
    </row>
    <row r="22" spans="2:11" ht="30.75" customHeight="1" x14ac:dyDescent="0.25">
      <c r="B22" s="198"/>
      <c r="C22" s="192">
        <f>'1. Disponibilidad'!B21</f>
        <v>0</v>
      </c>
      <c r="D22" s="193"/>
      <c r="E22" s="63">
        <f>'1. Disponibilidad'!E21</f>
        <v>0</v>
      </c>
      <c r="F22" s="63">
        <f>+'1. Disponibilidad'!H21</f>
        <v>0</v>
      </c>
      <c r="G22" s="63">
        <f>+'1. Disponibilidad'!I21</f>
        <v>0</v>
      </c>
      <c r="H22" s="96"/>
      <c r="I22" s="96"/>
      <c r="J22" s="96"/>
      <c r="K22" s="64">
        <f t="shared" si="0"/>
        <v>0</v>
      </c>
    </row>
    <row r="23" spans="2:11" ht="26.25" customHeight="1" x14ac:dyDescent="0.25">
      <c r="B23" s="198"/>
      <c r="C23" s="192">
        <f>'1. Disponibilidad'!B22</f>
        <v>0</v>
      </c>
      <c r="D23" s="193"/>
      <c r="E23" s="63">
        <f>'1. Disponibilidad'!E22</f>
        <v>0</v>
      </c>
      <c r="F23" s="63">
        <f>+'1. Disponibilidad'!H22</f>
        <v>0</v>
      </c>
      <c r="G23" s="63">
        <f>+'1. Disponibilidad'!I22</f>
        <v>0</v>
      </c>
      <c r="H23" s="96"/>
      <c r="I23" s="96"/>
      <c r="J23" s="96"/>
      <c r="K23" s="64">
        <f>+H23+I23-J23</f>
        <v>0</v>
      </c>
    </row>
    <row r="24" spans="2:11" ht="26.25" customHeight="1" x14ac:dyDescent="0.25">
      <c r="B24" s="199"/>
      <c r="C24" s="192">
        <f>'1. Disponibilidad'!B23</f>
        <v>0</v>
      </c>
      <c r="D24" s="193"/>
      <c r="E24" s="63">
        <f>'1. Disponibilidad'!E23</f>
        <v>0</v>
      </c>
      <c r="F24" s="63">
        <f>+'1. Disponibilidad'!H23</f>
        <v>0</v>
      </c>
      <c r="G24" s="63">
        <f>+'1. Disponibilidad'!I23</f>
        <v>0</v>
      </c>
      <c r="H24" s="96"/>
      <c r="I24" s="96"/>
      <c r="J24" s="96"/>
      <c r="K24" s="64">
        <f>+H24+I24-J24</f>
        <v>0</v>
      </c>
    </row>
    <row r="25" spans="2:11" x14ac:dyDescent="0.25">
      <c r="B25" s="200" t="s">
        <v>23</v>
      </c>
      <c r="C25" s="201"/>
      <c r="D25" s="201"/>
      <c r="E25" s="201"/>
      <c r="F25" s="201"/>
      <c r="G25" s="201"/>
      <c r="H25" s="97">
        <f>SUM(H19:H24)</f>
        <v>3442546</v>
      </c>
      <c r="I25" s="97">
        <f t="shared" ref="I25:J25" si="1">SUM(I19:I24)</f>
        <v>0</v>
      </c>
      <c r="J25" s="97">
        <f t="shared" si="1"/>
        <v>0</v>
      </c>
      <c r="K25" s="98">
        <f t="shared" si="0"/>
        <v>3442546</v>
      </c>
    </row>
    <row r="26" spans="2:11" x14ac:dyDescent="0.25">
      <c r="B26" s="35"/>
      <c r="C26" s="42"/>
      <c r="D26" s="42"/>
      <c r="E26" s="42"/>
      <c r="F26" s="42"/>
      <c r="G26" s="42"/>
      <c r="H26" s="42"/>
      <c r="I26" s="42"/>
      <c r="J26" s="42"/>
      <c r="K26" s="31"/>
    </row>
    <row r="27" spans="2:11" x14ac:dyDescent="0.25">
      <c r="B27" s="203" t="s">
        <v>127</v>
      </c>
      <c r="C27" s="204"/>
      <c r="D27" s="205"/>
      <c r="E27" s="217">
        <f>'1. Disponibilidad'!F26</f>
        <v>2024</v>
      </c>
      <c r="F27" s="217"/>
      <c r="G27" s="217"/>
      <c r="H27" s="217"/>
      <c r="I27" s="217"/>
      <c r="J27" s="217"/>
      <c r="K27" s="218"/>
    </row>
    <row r="28" spans="2:11" x14ac:dyDescent="0.25">
      <c r="B28" s="206" t="s">
        <v>128</v>
      </c>
      <c r="C28" s="61" t="s">
        <v>129</v>
      </c>
      <c r="D28" s="208" t="s">
        <v>212</v>
      </c>
      <c r="E28" s="209"/>
      <c r="F28" s="209"/>
      <c r="G28" s="209"/>
      <c r="H28" s="209"/>
      <c r="I28" s="209"/>
      <c r="J28" s="209"/>
      <c r="K28" s="210"/>
    </row>
    <row r="29" spans="2:11" ht="20.25" customHeight="1" x14ac:dyDescent="0.25">
      <c r="B29" s="207"/>
      <c r="C29" s="62" t="s">
        <v>130</v>
      </c>
      <c r="D29" s="211" t="s">
        <v>213</v>
      </c>
      <c r="E29" s="212"/>
      <c r="F29" s="212"/>
      <c r="G29" s="212"/>
      <c r="H29" s="212"/>
      <c r="I29" s="212"/>
      <c r="J29" s="212"/>
      <c r="K29" s="213"/>
    </row>
    <row r="30" spans="2:11" x14ac:dyDescent="0.25">
      <c r="B30" s="132" t="s">
        <v>25</v>
      </c>
      <c r="C30" s="134"/>
      <c r="D30" s="214" t="str">
        <f>+'1. Disponibilidad'!F27</f>
        <v xml:space="preserve">MATERIALES Y SUMINISTROS - PAPELERIA </v>
      </c>
      <c r="E30" s="214"/>
      <c r="F30" s="214"/>
      <c r="G30" s="214"/>
      <c r="H30" s="215"/>
      <c r="I30" s="215"/>
      <c r="J30" s="215"/>
      <c r="K30" s="216"/>
    </row>
    <row r="31" spans="2:11" x14ac:dyDescent="0.25">
      <c r="B31" s="138"/>
      <c r="C31" s="140"/>
      <c r="D31" s="214"/>
      <c r="E31" s="214"/>
      <c r="F31" s="214"/>
      <c r="G31" s="214"/>
      <c r="H31" s="215"/>
      <c r="I31" s="215"/>
      <c r="J31" s="215"/>
      <c r="K31" s="216"/>
    </row>
    <row r="32" spans="2:11" x14ac:dyDescent="0.25">
      <c r="B32" s="10"/>
      <c r="K32" s="14"/>
    </row>
    <row r="33" spans="2:11" x14ac:dyDescent="0.25">
      <c r="B33" s="10"/>
      <c r="K33" s="14"/>
    </row>
    <row r="34" spans="2:11" x14ac:dyDescent="0.25">
      <c r="B34" s="10"/>
      <c r="K34" s="14"/>
    </row>
    <row r="35" spans="2:11" x14ac:dyDescent="0.25">
      <c r="B35" s="10"/>
      <c r="K35" s="14"/>
    </row>
    <row r="36" spans="2:11" ht="15" customHeight="1" x14ac:dyDescent="0.25">
      <c r="B36" s="10"/>
      <c r="C36" s="202" t="s">
        <v>131</v>
      </c>
      <c r="D36" s="202"/>
      <c r="E36" s="20"/>
      <c r="F36" s="20"/>
      <c r="G36" s="23" t="s">
        <v>26</v>
      </c>
      <c r="H36" s="23"/>
      <c r="I36" s="13"/>
      <c r="J36" s="13"/>
      <c r="K36" s="28"/>
    </row>
    <row r="37" spans="2:11" x14ac:dyDescent="0.25">
      <c r="B37" s="10"/>
      <c r="C37" s="13" t="s">
        <v>206</v>
      </c>
      <c r="G37" s="13" t="s">
        <v>205</v>
      </c>
      <c r="H37" s="13"/>
      <c r="I37" s="13"/>
      <c r="J37" s="13"/>
      <c r="K37" s="28"/>
    </row>
    <row r="38" spans="2:11" x14ac:dyDescent="0.25">
      <c r="B38" s="10"/>
      <c r="C38" s="13"/>
      <c r="K38" s="14"/>
    </row>
    <row r="39" spans="2:11" ht="15.75" thickBot="1" x14ac:dyDescent="0.3">
      <c r="B39" s="11"/>
      <c r="C39" s="12"/>
      <c r="D39" s="12"/>
      <c r="E39" s="12"/>
      <c r="F39" s="12"/>
      <c r="G39" s="12"/>
      <c r="H39" s="12"/>
      <c r="I39" s="12"/>
      <c r="J39" s="12"/>
      <c r="K39" s="21"/>
    </row>
    <row r="74" spans="2:4" hidden="1" x14ac:dyDescent="0.25"/>
    <row r="75" spans="2:4" hidden="1" x14ac:dyDescent="0.25"/>
    <row r="76" spans="2:4" hidden="1" x14ac:dyDescent="0.25">
      <c r="B76" s="6" t="s">
        <v>28</v>
      </c>
      <c r="C76" s="6" t="s">
        <v>29</v>
      </c>
      <c r="D76" s="6" t="s">
        <v>30</v>
      </c>
    </row>
    <row r="77" spans="2:4" hidden="1" x14ac:dyDescent="0.25">
      <c r="B77" s="7" t="s">
        <v>31</v>
      </c>
      <c r="C77" s="4" t="s">
        <v>32</v>
      </c>
      <c r="D77" s="91">
        <v>2024</v>
      </c>
    </row>
    <row r="78" spans="2:4" hidden="1" x14ac:dyDescent="0.25">
      <c r="B78" s="7" t="s">
        <v>34</v>
      </c>
      <c r="C78" s="4" t="s">
        <v>35</v>
      </c>
    </row>
    <row r="79" spans="2:4" hidden="1" x14ac:dyDescent="0.25">
      <c r="B79" s="7" t="s">
        <v>37</v>
      </c>
      <c r="C79" s="4" t="s">
        <v>38</v>
      </c>
    </row>
    <row r="80" spans="2:4" hidden="1" x14ac:dyDescent="0.25">
      <c r="B80" s="7" t="s">
        <v>40</v>
      </c>
      <c r="C80" s="4" t="s">
        <v>41</v>
      </c>
      <c r="D80" s="1"/>
    </row>
    <row r="81" spans="2:4" hidden="1" x14ac:dyDescent="0.25">
      <c r="B81" s="7" t="s">
        <v>43</v>
      </c>
      <c r="C81" s="4" t="s">
        <v>44</v>
      </c>
      <c r="D81" s="1"/>
    </row>
    <row r="82" spans="2:4" hidden="1" x14ac:dyDescent="0.25">
      <c r="B82" s="7" t="s">
        <v>46</v>
      </c>
      <c r="C82" s="4" t="s">
        <v>47</v>
      </c>
      <c r="D82" s="1"/>
    </row>
    <row r="83" spans="2:4" hidden="1" x14ac:dyDescent="0.25">
      <c r="B83" s="7" t="s">
        <v>49</v>
      </c>
      <c r="C83" s="4" t="s">
        <v>50</v>
      </c>
      <c r="D83" s="1"/>
    </row>
    <row r="84" spans="2:4" hidden="1" x14ac:dyDescent="0.25">
      <c r="B84" s="7" t="s">
        <v>52</v>
      </c>
      <c r="C84" s="4" t="s">
        <v>53</v>
      </c>
      <c r="D84" s="1"/>
    </row>
    <row r="85" spans="2:4" hidden="1" x14ac:dyDescent="0.25">
      <c r="B85" s="7" t="s">
        <v>55</v>
      </c>
      <c r="C85" s="4" t="s">
        <v>56</v>
      </c>
      <c r="D85" s="1"/>
    </row>
    <row r="86" spans="2:4" hidden="1" x14ac:dyDescent="0.25">
      <c r="B86" s="7" t="s">
        <v>58</v>
      </c>
      <c r="C86" s="4" t="s">
        <v>59</v>
      </c>
      <c r="D86" s="1"/>
    </row>
    <row r="87" spans="2:4" hidden="1" x14ac:dyDescent="0.25">
      <c r="B87" s="7" t="s">
        <v>61</v>
      </c>
      <c r="C87" s="4" t="s">
        <v>62</v>
      </c>
      <c r="D87" s="1"/>
    </row>
    <row r="88" spans="2:4" hidden="1" x14ac:dyDescent="0.25">
      <c r="B88" s="7" t="s">
        <v>64</v>
      </c>
      <c r="C88" s="4" t="s">
        <v>65</v>
      </c>
      <c r="D88" s="1"/>
    </row>
    <row r="89" spans="2:4" hidden="1" x14ac:dyDescent="0.25">
      <c r="B89" s="7" t="s">
        <v>67</v>
      </c>
      <c r="C89" s="4"/>
      <c r="D89" s="1"/>
    </row>
    <row r="90" spans="2:4" hidden="1" x14ac:dyDescent="0.25">
      <c r="B90" s="7" t="s">
        <v>69</v>
      </c>
      <c r="C90" s="4"/>
      <c r="D90" s="1"/>
    </row>
    <row r="91" spans="2:4" hidden="1" x14ac:dyDescent="0.25">
      <c r="B91" s="7" t="s">
        <v>71</v>
      </c>
      <c r="C91" s="4"/>
      <c r="D91" s="1"/>
    </row>
    <row r="92" spans="2:4" hidden="1" x14ac:dyDescent="0.25">
      <c r="B92" s="7" t="s">
        <v>73</v>
      </c>
      <c r="C92" s="4"/>
      <c r="D92" s="1"/>
    </row>
    <row r="93" spans="2:4" hidden="1" x14ac:dyDescent="0.25">
      <c r="B93" s="7" t="s">
        <v>75</v>
      </c>
      <c r="C93" s="4"/>
      <c r="D93" s="1"/>
    </row>
    <row r="94" spans="2:4" hidden="1" x14ac:dyDescent="0.25">
      <c r="B94" s="7" t="s">
        <v>77</v>
      </c>
      <c r="C94" s="4"/>
      <c r="D94" s="1"/>
    </row>
    <row r="95" spans="2:4" hidden="1" x14ac:dyDescent="0.25">
      <c r="B95" s="7" t="s">
        <v>79</v>
      </c>
      <c r="C95" s="4"/>
      <c r="D95" s="1"/>
    </row>
    <row r="96" spans="2:4" hidden="1" x14ac:dyDescent="0.25">
      <c r="B96" s="7" t="s">
        <v>81</v>
      </c>
      <c r="C96" s="4"/>
      <c r="D96" s="1"/>
    </row>
    <row r="97" spans="2:4" hidden="1" x14ac:dyDescent="0.25">
      <c r="B97" s="7" t="s">
        <v>83</v>
      </c>
      <c r="C97" s="4"/>
      <c r="D97" s="1"/>
    </row>
    <row r="98" spans="2:4" hidden="1" x14ac:dyDescent="0.25">
      <c r="B98" s="7" t="s">
        <v>85</v>
      </c>
      <c r="C98" s="4"/>
      <c r="D98" s="1"/>
    </row>
    <row r="99" spans="2:4" hidden="1" x14ac:dyDescent="0.25">
      <c r="B99" s="7" t="s">
        <v>87</v>
      </c>
      <c r="C99" s="4"/>
      <c r="D99" s="1"/>
    </row>
    <row r="100" spans="2:4" hidden="1" x14ac:dyDescent="0.25">
      <c r="B100" s="7" t="s">
        <v>89</v>
      </c>
      <c r="C100" s="4"/>
      <c r="D100" s="1"/>
    </row>
    <row r="101" spans="2:4" hidden="1" x14ac:dyDescent="0.25">
      <c r="B101" s="7" t="s">
        <v>91</v>
      </c>
      <c r="C101" s="4"/>
      <c r="D101" s="1"/>
    </row>
    <row r="102" spans="2:4" hidden="1" x14ac:dyDescent="0.25">
      <c r="B102" s="7" t="s">
        <v>93</v>
      </c>
      <c r="C102" s="4"/>
      <c r="D102" s="1"/>
    </row>
    <row r="103" spans="2:4" hidden="1" x14ac:dyDescent="0.25">
      <c r="B103" s="7" t="s">
        <v>95</v>
      </c>
      <c r="C103" s="4"/>
      <c r="D103" s="1"/>
    </row>
    <row r="104" spans="2:4" hidden="1" x14ac:dyDescent="0.25">
      <c r="B104" s="7" t="s">
        <v>97</v>
      </c>
      <c r="C104" s="4"/>
      <c r="D104" s="1"/>
    </row>
    <row r="105" spans="2:4" hidden="1" x14ac:dyDescent="0.25">
      <c r="B105" s="7" t="s">
        <v>99</v>
      </c>
      <c r="C105" s="4"/>
      <c r="D105" s="1"/>
    </row>
    <row r="106" spans="2:4" hidden="1" x14ac:dyDescent="0.25">
      <c r="B106" s="7" t="s">
        <v>101</v>
      </c>
      <c r="C106" s="4"/>
      <c r="D106" s="1"/>
    </row>
    <row r="107" spans="2:4" hidden="1" x14ac:dyDescent="0.25">
      <c r="B107" s="7" t="s">
        <v>103</v>
      </c>
      <c r="C107" s="4"/>
      <c r="D107" s="1"/>
    </row>
    <row r="108" spans="2:4" hidden="1" x14ac:dyDescent="0.25"/>
    <row r="109" spans="2:4" hidden="1" x14ac:dyDescent="0.25"/>
    <row r="110" spans="2:4" hidden="1" x14ac:dyDescent="0.25"/>
    <row r="111" spans="2:4" hidden="1" x14ac:dyDescent="0.25"/>
    <row r="112" spans="2:4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2:2" hidden="1" x14ac:dyDescent="0.25"/>
    <row r="130" spans="2:2" hidden="1" x14ac:dyDescent="0.25"/>
    <row r="131" spans="2:2" hidden="1" x14ac:dyDescent="0.25"/>
    <row r="138" spans="2:2" hidden="1" x14ac:dyDescent="0.25"/>
    <row r="139" spans="2:2" hidden="1" x14ac:dyDescent="0.25">
      <c r="B139" s="1" t="s">
        <v>132</v>
      </c>
    </row>
    <row r="140" spans="2:2" hidden="1" x14ac:dyDescent="0.25">
      <c r="B140" s="1" t="s">
        <v>133</v>
      </c>
    </row>
    <row r="141" spans="2:2" hidden="1" x14ac:dyDescent="0.25">
      <c r="B141" s="1" t="s">
        <v>134</v>
      </c>
    </row>
    <row r="142" spans="2:2" hidden="1" x14ac:dyDescent="0.25">
      <c r="B142" s="1" t="s">
        <v>135</v>
      </c>
    </row>
    <row r="143" spans="2:2" hidden="1" x14ac:dyDescent="0.25">
      <c r="B143" s="1" t="s">
        <v>136</v>
      </c>
    </row>
    <row r="144" spans="2:2" hidden="1" x14ac:dyDescent="0.25">
      <c r="B144" s="1" t="s">
        <v>137</v>
      </c>
    </row>
    <row r="145" spans="2:2" hidden="1" x14ac:dyDescent="0.25">
      <c r="B145" s="1" t="s">
        <v>138</v>
      </c>
    </row>
    <row r="146" spans="2:2" hidden="1" x14ac:dyDescent="0.25">
      <c r="B146" s="1" t="s">
        <v>139</v>
      </c>
    </row>
    <row r="147" spans="2:2" hidden="1" x14ac:dyDescent="0.25">
      <c r="B147" s="1" t="s">
        <v>140</v>
      </c>
    </row>
    <row r="148" spans="2:2" hidden="1" x14ac:dyDescent="0.25">
      <c r="B148" s="1" t="s">
        <v>141</v>
      </c>
    </row>
    <row r="149" spans="2:2" hidden="1" x14ac:dyDescent="0.25">
      <c r="B149" s="1" t="s">
        <v>142</v>
      </c>
    </row>
    <row r="150" spans="2:2" hidden="1" x14ac:dyDescent="0.25">
      <c r="B150" s="1" t="s">
        <v>143</v>
      </c>
    </row>
    <row r="151" spans="2:2" hidden="1" x14ac:dyDescent="0.25">
      <c r="B151" s="1" t="s">
        <v>144</v>
      </c>
    </row>
    <row r="152" spans="2:2" hidden="1" x14ac:dyDescent="0.25">
      <c r="B152" s="1" t="s">
        <v>145</v>
      </c>
    </row>
    <row r="153" spans="2:2" hidden="1" x14ac:dyDescent="0.25">
      <c r="B153" s="1" t="s">
        <v>146</v>
      </c>
    </row>
    <row r="154" spans="2:2" hidden="1" x14ac:dyDescent="0.25">
      <c r="B154" s="1" t="s">
        <v>147</v>
      </c>
    </row>
    <row r="155" spans="2:2" hidden="1" x14ac:dyDescent="0.25">
      <c r="B155" s="1" t="s">
        <v>148</v>
      </c>
    </row>
    <row r="156" spans="2:2" hidden="1" x14ac:dyDescent="0.25">
      <c r="B156" s="1" t="s">
        <v>149</v>
      </c>
    </row>
    <row r="157" spans="2:2" hidden="1" x14ac:dyDescent="0.25">
      <c r="B157" s="1" t="s">
        <v>150</v>
      </c>
    </row>
    <row r="158" spans="2:2" hidden="1" x14ac:dyDescent="0.25">
      <c r="B158" s="1" t="s">
        <v>151</v>
      </c>
    </row>
    <row r="159" spans="2:2" hidden="1" x14ac:dyDescent="0.25">
      <c r="B159" s="1" t="s">
        <v>152</v>
      </c>
    </row>
    <row r="160" spans="2:2" hidden="1" x14ac:dyDescent="0.25">
      <c r="B160" s="1" t="s">
        <v>153</v>
      </c>
    </row>
    <row r="161" spans="2:2" hidden="1" x14ac:dyDescent="0.25">
      <c r="B161" s="1" t="s">
        <v>154</v>
      </c>
    </row>
    <row r="162" spans="2:2" hidden="1" x14ac:dyDescent="0.25">
      <c r="B162" s="1" t="s">
        <v>155</v>
      </c>
    </row>
    <row r="163" spans="2:2" hidden="1" x14ac:dyDescent="0.25">
      <c r="B163" s="1" t="s">
        <v>156</v>
      </c>
    </row>
    <row r="164" spans="2:2" hidden="1" x14ac:dyDescent="0.25">
      <c r="B164" s="1" t="s">
        <v>157</v>
      </c>
    </row>
    <row r="165" spans="2:2" hidden="1" x14ac:dyDescent="0.25">
      <c r="B165" s="1" t="s">
        <v>158</v>
      </c>
    </row>
    <row r="166" spans="2:2" hidden="1" x14ac:dyDescent="0.25">
      <c r="B166" s="1" t="s">
        <v>159</v>
      </c>
    </row>
    <row r="167" spans="2:2" hidden="1" x14ac:dyDescent="0.25">
      <c r="B167" s="1" t="s">
        <v>160</v>
      </c>
    </row>
    <row r="168" spans="2:2" hidden="1" x14ac:dyDescent="0.25">
      <c r="B168" s="1" t="s">
        <v>161</v>
      </c>
    </row>
    <row r="169" spans="2:2" hidden="1" x14ac:dyDescent="0.25"/>
    <row r="170" spans="2:2" hidden="1" x14ac:dyDescent="0.25"/>
    <row r="171" spans="2:2" hidden="1" x14ac:dyDescent="0.25">
      <c r="B171" s="5" t="s">
        <v>107</v>
      </c>
    </row>
    <row r="172" spans="2:2" hidden="1" x14ac:dyDescent="0.25">
      <c r="B172" s="5" t="s">
        <v>109</v>
      </c>
    </row>
    <row r="173" spans="2:2" hidden="1" x14ac:dyDescent="0.25">
      <c r="B173" s="5" t="s">
        <v>111</v>
      </c>
    </row>
    <row r="174" spans="2:2" hidden="1" x14ac:dyDescent="0.25">
      <c r="B174" s="5" t="s">
        <v>162</v>
      </c>
    </row>
    <row r="175" spans="2:2" hidden="1" x14ac:dyDescent="0.25"/>
    <row r="176" spans="2:2" hidden="1" x14ac:dyDescent="0.25"/>
    <row r="177" hidden="1" x14ac:dyDescent="0.25"/>
    <row r="178" hidden="1" x14ac:dyDescent="0.25"/>
  </sheetData>
  <sheetProtection scenarios="1"/>
  <protectedRanges>
    <protectedRange sqref="K7:K8" name="Rango2"/>
    <protectedRange sqref="D9:F9 K7 D28:K29 C35:D35 F35:H35 H19:K24" name="Rango1"/>
  </protectedRanges>
  <dataConsolidate/>
  <mergeCells count="32">
    <mergeCell ref="C24:D24"/>
    <mergeCell ref="B19:B24"/>
    <mergeCell ref="B25:G25"/>
    <mergeCell ref="C36:D36"/>
    <mergeCell ref="B27:D27"/>
    <mergeCell ref="B28:B29"/>
    <mergeCell ref="D28:K28"/>
    <mergeCell ref="D29:K29"/>
    <mergeCell ref="B30:C31"/>
    <mergeCell ref="D30:K31"/>
    <mergeCell ref="E27:K27"/>
    <mergeCell ref="C19:D19"/>
    <mergeCell ref="C20:D20"/>
    <mergeCell ref="B12:K12"/>
    <mergeCell ref="B16:K16"/>
    <mergeCell ref="C18:D18"/>
    <mergeCell ref="C23:D23"/>
    <mergeCell ref="C21:D21"/>
    <mergeCell ref="C22:D22"/>
    <mergeCell ref="F18:G18"/>
    <mergeCell ref="H14:I14"/>
    <mergeCell ref="K7:K8"/>
    <mergeCell ref="B5:D5"/>
    <mergeCell ref="B6:D6"/>
    <mergeCell ref="D2:I2"/>
    <mergeCell ref="D3:I3"/>
    <mergeCell ref="D4:I4"/>
    <mergeCell ref="E5:K5"/>
    <mergeCell ref="E6:K6"/>
    <mergeCell ref="J7:J8"/>
    <mergeCell ref="G7:G8"/>
    <mergeCell ref="H7:H8"/>
  </mergeCells>
  <dataValidations count="3">
    <dataValidation type="list" allowBlank="1" showInputMessage="1" showErrorMessage="1" sqref="D9">
      <formula1>$B$77:$B$107</formula1>
    </dataValidation>
    <dataValidation type="list" allowBlank="1" showInputMessage="1" showErrorMessage="1" sqref="E9">
      <formula1>$C$77:$C$88</formula1>
    </dataValidation>
    <dataValidation type="list" allowBlank="1" showInputMessage="1" showErrorMessage="1" sqref="F9">
      <formula1>$D$77</formula1>
    </dataValidation>
  </dataValidations>
  <pageMargins left="0.39370078740157483" right="0.39370078740157483" top="0.39370078740157483" bottom="0.39370078740157483" header="0" footer="0"/>
  <pageSetup scale="7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250"/>
  <sheetViews>
    <sheetView showGridLines="0" zoomScaleNormal="100" workbookViewId="0">
      <selection activeCell="E25" sqref="E25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8"/>
      <c r="C2" s="9"/>
      <c r="D2" s="9"/>
      <c r="E2" s="222" t="s">
        <v>114</v>
      </c>
      <c r="F2" s="222"/>
      <c r="G2" s="222"/>
      <c r="H2" s="222"/>
      <c r="I2" s="222"/>
      <c r="J2" s="222"/>
      <c r="K2" s="67" t="s">
        <v>1</v>
      </c>
    </row>
    <row r="3" spans="2:11" ht="13.5" customHeight="1" x14ac:dyDescent="0.25">
      <c r="B3" s="10"/>
      <c r="E3" s="223" t="s">
        <v>2</v>
      </c>
      <c r="F3" s="223"/>
      <c r="G3" s="223"/>
      <c r="H3" s="223"/>
      <c r="I3" s="223"/>
      <c r="J3" s="223"/>
      <c r="K3" s="68" t="s">
        <v>3</v>
      </c>
    </row>
    <row r="4" spans="2:11" ht="28.5" customHeight="1" x14ac:dyDescent="0.25">
      <c r="B4" s="10"/>
      <c r="E4" s="223" t="s">
        <v>163</v>
      </c>
      <c r="F4" s="223"/>
      <c r="G4" s="223"/>
      <c r="H4" s="223"/>
      <c r="I4" s="223"/>
      <c r="J4" s="223"/>
      <c r="K4" s="69" t="s">
        <v>5</v>
      </c>
    </row>
    <row r="5" spans="2:11" ht="18.75" x14ac:dyDescent="0.3">
      <c r="B5" s="219" t="s">
        <v>2</v>
      </c>
      <c r="C5" s="219"/>
      <c r="D5" s="219"/>
      <c r="E5" s="219"/>
      <c r="F5" s="220">
        <f>+'2. Compromiso '!E5:K5</f>
        <v>0</v>
      </c>
      <c r="G5" s="220"/>
      <c r="H5" s="220"/>
      <c r="I5" s="220"/>
      <c r="J5" s="220"/>
      <c r="K5" s="221"/>
    </row>
    <row r="6" spans="2:11" ht="18.75" x14ac:dyDescent="0.3">
      <c r="B6" s="219" t="s">
        <v>6</v>
      </c>
      <c r="C6" s="219"/>
      <c r="D6" s="219"/>
      <c r="E6" s="219"/>
      <c r="F6" s="220">
        <f>+'2. Compromiso '!E6:K6</f>
        <v>0</v>
      </c>
      <c r="G6" s="220"/>
      <c r="H6" s="220"/>
      <c r="I6" s="220"/>
      <c r="J6" s="220"/>
      <c r="K6" s="221"/>
    </row>
    <row r="7" spans="2:11" x14ac:dyDescent="0.25">
      <c r="B7" s="10"/>
      <c r="J7" s="13" t="s">
        <v>8</v>
      </c>
      <c r="K7" s="75">
        <v>5</v>
      </c>
    </row>
    <row r="8" spans="2:11" x14ac:dyDescent="0.25">
      <c r="B8" s="15" t="s">
        <v>9</v>
      </c>
      <c r="C8" s="13"/>
      <c r="D8" s="2"/>
      <c r="E8" s="2"/>
      <c r="F8" s="2"/>
      <c r="K8" s="14"/>
    </row>
    <row r="9" spans="2:11" x14ac:dyDescent="0.25">
      <c r="B9" s="15"/>
      <c r="C9" s="13"/>
      <c r="D9" s="36" t="s">
        <v>10</v>
      </c>
      <c r="E9" s="36" t="s">
        <v>11</v>
      </c>
      <c r="F9" s="36" t="s">
        <v>12</v>
      </c>
      <c r="I9" s="36"/>
      <c r="J9" s="13"/>
      <c r="K9" s="14"/>
    </row>
    <row r="10" spans="2:11" x14ac:dyDescent="0.25">
      <c r="B10" s="15"/>
      <c r="C10" s="13"/>
      <c r="E10" s="36"/>
      <c r="F10" s="36"/>
      <c r="G10" s="36"/>
      <c r="H10" s="36"/>
      <c r="J10" s="13"/>
      <c r="K10" s="14"/>
    </row>
    <row r="11" spans="2:11" x14ac:dyDescent="0.25">
      <c r="B11" s="43"/>
      <c r="C11" s="78"/>
      <c r="D11" s="40" t="s">
        <v>116</v>
      </c>
      <c r="E11" s="40" t="s">
        <v>164</v>
      </c>
      <c r="G11" s="36"/>
      <c r="H11" s="36"/>
      <c r="J11" s="13"/>
      <c r="K11" s="14"/>
    </row>
    <row r="12" spans="2:11" ht="15.75" x14ac:dyDescent="0.25">
      <c r="B12" s="10"/>
      <c r="D12" s="39" t="e">
        <f>+'2. Compromiso '!H7:H8</f>
        <v>#VALUE!</v>
      </c>
      <c r="E12" s="38" t="e">
        <f>+'2. Compromiso '!K7:K8</f>
        <v>#VALUE!</v>
      </c>
      <c r="G12" s="36"/>
      <c r="H12" s="36"/>
      <c r="J12" s="13"/>
      <c r="K12" s="14"/>
    </row>
    <row r="13" spans="2:11" x14ac:dyDescent="0.25">
      <c r="B13" s="44" t="s">
        <v>165</v>
      </c>
      <c r="C13" s="79"/>
      <c r="D13" s="70" t="str">
        <f>+CONCATENATE('1. Disponibilidad'!D8,'1. Disponibilidad'!E8,'1. Disponibilidad'!F8)</f>
        <v>01Noviembre2024</v>
      </c>
      <c r="E13" s="70" t="str">
        <f>+CONCATENATE('2. Compromiso '!D9,'2. Compromiso '!E9,'2. Compromiso '!F9)</f>
        <v>08Noviembre2024</v>
      </c>
      <c r="G13" s="36"/>
      <c r="H13" s="36"/>
      <c r="J13" s="13"/>
      <c r="K13" s="14"/>
    </row>
    <row r="14" spans="2:11" x14ac:dyDescent="0.25">
      <c r="B14" s="44"/>
      <c r="C14" s="79"/>
      <c r="D14" s="71"/>
      <c r="E14" s="71"/>
      <c r="G14" s="36"/>
      <c r="H14" s="36"/>
      <c r="J14" s="13"/>
      <c r="K14" s="14"/>
    </row>
    <row r="15" spans="2:11" x14ac:dyDescent="0.25">
      <c r="B15" s="44"/>
      <c r="C15" s="79"/>
      <c r="D15" s="20"/>
      <c r="E15" s="20"/>
      <c r="F15" s="20"/>
      <c r="G15" s="36"/>
      <c r="H15" s="36"/>
      <c r="J15" s="13"/>
      <c r="K15" s="14"/>
    </row>
    <row r="16" spans="2:11" x14ac:dyDescent="0.25">
      <c r="B16" s="128" t="s">
        <v>128</v>
      </c>
      <c r="C16" s="239" t="e">
        <f>+'2. Compromiso '!D28:K28</f>
        <v>#VALUE!</v>
      </c>
      <c r="D16" s="239"/>
      <c r="E16" s="239"/>
      <c r="F16" s="20"/>
      <c r="G16" s="126" t="s">
        <v>166</v>
      </c>
      <c r="H16" s="127">
        <f>+'2. Compromiso '!D29:K29</f>
        <v>0</v>
      </c>
      <c r="J16" s="13"/>
      <c r="K16" s="14"/>
    </row>
    <row r="17" spans="2:11" x14ac:dyDescent="0.25">
      <c r="B17" s="44"/>
      <c r="C17" s="79"/>
      <c r="D17" s="20"/>
      <c r="E17" s="90"/>
      <c r="F17" s="20"/>
      <c r="G17" s="36"/>
      <c r="H17" s="36"/>
      <c r="J17" s="13"/>
      <c r="K17" s="14"/>
    </row>
    <row r="18" spans="2:11" x14ac:dyDescent="0.25">
      <c r="B18" s="15"/>
      <c r="C18" s="13"/>
      <c r="E18" s="36"/>
      <c r="F18" s="36"/>
      <c r="G18" s="36"/>
      <c r="H18" s="36"/>
      <c r="J18" s="13"/>
      <c r="K18" s="14"/>
    </row>
    <row r="19" spans="2:11" ht="18" customHeight="1" x14ac:dyDescent="0.25">
      <c r="B19" s="33" t="s">
        <v>167</v>
      </c>
      <c r="C19" s="80"/>
      <c r="D19" s="133"/>
      <c r="E19" s="133"/>
      <c r="F19" s="133"/>
      <c r="G19" s="133"/>
      <c r="H19" s="133"/>
      <c r="I19" s="133"/>
      <c r="J19" s="133"/>
      <c r="K19" s="240"/>
    </row>
    <row r="20" spans="2:11" ht="31.5" customHeight="1" x14ac:dyDescent="0.25">
      <c r="B20" s="34"/>
      <c r="C20" s="81"/>
      <c r="D20" s="139"/>
      <c r="E20" s="139"/>
      <c r="F20" s="139"/>
      <c r="G20" s="139"/>
      <c r="H20" s="139"/>
      <c r="I20" s="139"/>
      <c r="J20" s="139"/>
      <c r="K20" s="241"/>
    </row>
    <row r="21" spans="2:11" ht="12.75" customHeight="1" x14ac:dyDescent="0.25">
      <c r="B21" s="30"/>
      <c r="C21" s="117"/>
      <c r="D21" s="18"/>
      <c r="E21" s="18"/>
      <c r="F21" s="18"/>
      <c r="G21" s="18"/>
      <c r="H21" s="242"/>
      <c r="I21" s="242"/>
      <c r="J21" s="18"/>
      <c r="K21" s="19"/>
    </row>
    <row r="22" spans="2:11" ht="12.75" customHeight="1" x14ac:dyDescent="0.25">
      <c r="B22" s="30"/>
      <c r="C22" s="117"/>
      <c r="D22" s="18"/>
      <c r="E22" s="18"/>
      <c r="F22" s="18"/>
      <c r="G22" s="18"/>
      <c r="H22" s="117"/>
      <c r="I22" s="117"/>
      <c r="J22" s="18"/>
      <c r="K22" s="19"/>
    </row>
    <row r="23" spans="2:11" ht="12.75" customHeight="1" x14ac:dyDescent="0.25">
      <c r="B23" s="224" t="s">
        <v>16</v>
      </c>
      <c r="C23" s="226" t="s">
        <v>168</v>
      </c>
      <c r="D23" s="228" t="s">
        <v>169</v>
      </c>
      <c r="E23" s="230" t="s">
        <v>170</v>
      </c>
      <c r="F23" s="231"/>
      <c r="G23" s="228" t="s">
        <v>171</v>
      </c>
      <c r="H23" s="228" t="s">
        <v>172</v>
      </c>
      <c r="I23" s="228" t="s">
        <v>173</v>
      </c>
      <c r="J23" s="226" t="s">
        <v>174</v>
      </c>
      <c r="K23" s="243" t="s">
        <v>175</v>
      </c>
    </row>
    <row r="24" spans="2:11" ht="18" customHeight="1" x14ac:dyDescent="0.25">
      <c r="B24" s="225"/>
      <c r="C24" s="227"/>
      <c r="D24" s="229"/>
      <c r="E24" s="52" t="s">
        <v>176</v>
      </c>
      <c r="F24" s="118" t="s">
        <v>14</v>
      </c>
      <c r="G24" s="229"/>
      <c r="H24" s="229"/>
      <c r="I24" s="229"/>
      <c r="J24" s="227"/>
      <c r="K24" s="244"/>
    </row>
    <row r="25" spans="2:11" ht="27" customHeight="1" x14ac:dyDescent="0.25">
      <c r="B25" s="50"/>
      <c r="C25" s="82"/>
      <c r="D25" s="49"/>
      <c r="E25" s="119"/>
      <c r="F25" s="120"/>
      <c r="G25" s="121"/>
      <c r="H25" s="121"/>
      <c r="I25" s="121"/>
      <c r="J25" s="232">
        <f>+F35+G35+H35+I35</f>
        <v>0</v>
      </c>
      <c r="K25" s="235">
        <f>+D35-J25</f>
        <v>0</v>
      </c>
    </row>
    <row r="26" spans="2:11" ht="31.5" customHeight="1" x14ac:dyDescent="0.25">
      <c r="B26" s="50"/>
      <c r="C26" s="82"/>
      <c r="D26" s="49"/>
      <c r="E26" s="119"/>
      <c r="F26" s="120"/>
      <c r="G26" s="121"/>
      <c r="H26" s="121"/>
      <c r="I26" s="121"/>
      <c r="J26" s="233"/>
      <c r="K26" s="236"/>
    </row>
    <row r="27" spans="2:11" ht="33.75" customHeight="1" x14ac:dyDescent="0.25">
      <c r="B27" s="50"/>
      <c r="C27" s="82"/>
      <c r="D27" s="49"/>
      <c r="E27" s="119"/>
      <c r="F27" s="120"/>
      <c r="G27" s="121"/>
      <c r="H27" s="121"/>
      <c r="I27" s="121"/>
      <c r="J27" s="233"/>
      <c r="K27" s="236"/>
    </row>
    <row r="28" spans="2:11" ht="33.75" customHeight="1" x14ac:dyDescent="0.25">
      <c r="B28" s="50"/>
      <c r="C28" s="82"/>
      <c r="D28" s="49"/>
      <c r="E28" s="119"/>
      <c r="F28" s="120"/>
      <c r="G28" s="121"/>
      <c r="H28" s="121"/>
      <c r="I28" s="121"/>
      <c r="J28" s="233"/>
      <c r="K28" s="236"/>
    </row>
    <row r="29" spans="2:11" ht="33.75" customHeight="1" x14ac:dyDescent="0.25">
      <c r="B29" s="50"/>
      <c r="C29" s="82"/>
      <c r="D29" s="49"/>
      <c r="E29" s="119"/>
      <c r="F29" s="46"/>
      <c r="G29" s="47"/>
      <c r="H29" s="47"/>
      <c r="I29" s="47"/>
      <c r="J29" s="233"/>
      <c r="K29" s="236"/>
    </row>
    <row r="30" spans="2:11" ht="33.75" customHeight="1" x14ac:dyDescent="0.25">
      <c r="B30" s="50"/>
      <c r="C30" s="82"/>
      <c r="D30" s="49"/>
      <c r="E30" s="119"/>
      <c r="F30" s="46"/>
      <c r="G30" s="47"/>
      <c r="H30" s="47"/>
      <c r="I30" s="47"/>
      <c r="J30" s="233"/>
      <c r="K30" s="236"/>
    </row>
    <row r="31" spans="2:11" ht="33.75" customHeight="1" x14ac:dyDescent="0.25">
      <c r="B31" s="50"/>
      <c r="C31" s="82"/>
      <c r="D31" s="49"/>
      <c r="E31" s="119"/>
      <c r="F31" s="46"/>
      <c r="G31" s="47"/>
      <c r="H31" s="47"/>
      <c r="I31" s="47"/>
      <c r="J31" s="233"/>
      <c r="K31" s="236"/>
    </row>
    <row r="32" spans="2:11" ht="33.75" customHeight="1" x14ac:dyDescent="0.25">
      <c r="B32" s="50"/>
      <c r="C32" s="82"/>
      <c r="D32" s="49"/>
      <c r="E32" s="119"/>
      <c r="F32" s="46"/>
      <c r="G32" s="47"/>
      <c r="H32" s="47"/>
      <c r="I32" s="47"/>
      <c r="J32" s="233"/>
      <c r="K32" s="236"/>
    </row>
    <row r="33" spans="2:12" ht="33.75" customHeight="1" x14ac:dyDescent="0.25">
      <c r="B33" s="50"/>
      <c r="C33" s="82"/>
      <c r="D33" s="49"/>
      <c r="E33" s="119"/>
      <c r="F33" s="46"/>
      <c r="G33" s="47"/>
      <c r="H33" s="47"/>
      <c r="I33" s="47"/>
      <c r="J33" s="233"/>
      <c r="K33" s="236"/>
    </row>
    <row r="34" spans="2:12" ht="33.75" customHeight="1" x14ac:dyDescent="0.25">
      <c r="B34" s="50"/>
      <c r="C34" s="82"/>
      <c r="D34" s="49"/>
      <c r="E34" s="119"/>
      <c r="F34" s="46"/>
      <c r="G34" s="47"/>
      <c r="H34" s="47"/>
      <c r="I34" s="47"/>
      <c r="J34" s="233"/>
      <c r="K34" s="236"/>
    </row>
    <row r="35" spans="2:12" x14ac:dyDescent="0.25">
      <c r="B35" s="125" t="s">
        <v>23</v>
      </c>
      <c r="C35" s="83"/>
      <c r="D35" s="72">
        <f>SUM(D25:D34)</f>
        <v>0</v>
      </c>
      <c r="E35" s="73"/>
      <c r="F35" s="48">
        <f>SUM(F25:F34)</f>
        <v>0</v>
      </c>
      <c r="G35" s="48">
        <f t="shared" ref="G35:I35" si="0">SUM(G25:G34)</f>
        <v>0</v>
      </c>
      <c r="H35" s="48">
        <f t="shared" si="0"/>
        <v>0</v>
      </c>
      <c r="I35" s="48">
        <f t="shared" si="0"/>
        <v>0</v>
      </c>
      <c r="J35" s="234"/>
      <c r="K35" s="237"/>
    </row>
    <row r="36" spans="2:12" ht="12.75" customHeight="1" x14ac:dyDescent="0.25">
      <c r="B36" s="30"/>
      <c r="C36" s="117"/>
      <c r="D36" s="18"/>
      <c r="E36" s="18"/>
      <c r="F36" s="18"/>
      <c r="G36" s="18"/>
      <c r="H36" s="117"/>
      <c r="I36" s="117"/>
      <c r="J36" s="18"/>
      <c r="K36" s="19"/>
    </row>
    <row r="37" spans="2:12" x14ac:dyDescent="0.25">
      <c r="B37" s="26"/>
      <c r="C37" s="25"/>
      <c r="D37" s="25"/>
      <c r="E37" s="25"/>
      <c r="F37" s="25"/>
      <c r="G37" s="25"/>
      <c r="H37" s="25"/>
      <c r="I37" s="25"/>
      <c r="J37" s="25"/>
      <c r="K37" s="27"/>
    </row>
    <row r="38" spans="2:12" x14ac:dyDescent="0.25">
      <c r="B38" s="26"/>
      <c r="C38" s="25"/>
      <c r="D38" s="25"/>
      <c r="E38" s="25"/>
      <c r="F38" s="25"/>
      <c r="G38" s="25"/>
      <c r="H38" s="25"/>
      <c r="I38" s="25"/>
      <c r="J38" s="25"/>
      <c r="K38" s="27"/>
    </row>
    <row r="39" spans="2:12" s="13" customFormat="1" ht="30" x14ac:dyDescent="0.25">
      <c r="B39" s="15"/>
      <c r="D39" s="86" t="s">
        <v>177</v>
      </c>
      <c r="E39" s="86" t="s">
        <v>178</v>
      </c>
      <c r="F39" s="86" t="s">
        <v>179</v>
      </c>
      <c r="G39" s="86" t="s">
        <v>180</v>
      </c>
      <c r="H39" s="59" t="s">
        <v>181</v>
      </c>
      <c r="I39" s="52" t="s">
        <v>182</v>
      </c>
      <c r="J39" s="45"/>
      <c r="K39" s="28"/>
      <c r="L39" s="20"/>
    </row>
    <row r="40" spans="2:12" ht="20.25" customHeight="1" x14ac:dyDescent="0.25">
      <c r="B40" s="10"/>
      <c r="D40" s="29"/>
      <c r="E40" s="76"/>
      <c r="F40" s="41"/>
      <c r="G40" s="51"/>
      <c r="H40" s="41"/>
      <c r="I40" s="124">
        <f>+K25</f>
        <v>0</v>
      </c>
      <c r="K40" s="14"/>
    </row>
    <row r="41" spans="2:12" x14ac:dyDescent="0.25">
      <c r="B41" s="26"/>
      <c r="C41" s="25"/>
      <c r="D41" s="29"/>
      <c r="E41" s="76"/>
      <c r="F41" s="41"/>
      <c r="G41" s="51"/>
      <c r="H41" s="41"/>
      <c r="I41" s="77"/>
      <c r="J41" s="25"/>
      <c r="K41" s="27"/>
    </row>
    <row r="42" spans="2:12" x14ac:dyDescent="0.25">
      <c r="B42" s="10"/>
      <c r="G42" s="238" t="s">
        <v>23</v>
      </c>
      <c r="H42" s="238"/>
      <c r="I42" s="74">
        <f>+I40</f>
        <v>0</v>
      </c>
      <c r="K42" s="14"/>
    </row>
    <row r="43" spans="2:12" x14ac:dyDescent="0.25">
      <c r="B43" s="10"/>
      <c r="I43" s="25"/>
      <c r="K43" s="14"/>
    </row>
    <row r="44" spans="2:12" x14ac:dyDescent="0.25">
      <c r="B44" s="10"/>
      <c r="I44" s="25"/>
      <c r="K44" s="14"/>
    </row>
    <row r="45" spans="2:12" x14ac:dyDescent="0.25">
      <c r="B45" s="10"/>
      <c r="D45" s="16"/>
      <c r="E45" s="16"/>
      <c r="G45" s="16"/>
      <c r="H45" s="16"/>
      <c r="J45" s="16"/>
      <c r="K45" s="24"/>
    </row>
    <row r="46" spans="2:12" x14ac:dyDescent="0.25">
      <c r="B46" s="84" t="s">
        <v>183</v>
      </c>
      <c r="D46" s="13" t="s">
        <v>184</v>
      </c>
      <c r="E46" s="13"/>
      <c r="F46" s="13"/>
      <c r="G46" s="123" t="s">
        <v>185</v>
      </c>
      <c r="I46" s="13"/>
      <c r="J46" s="13" t="s">
        <v>186</v>
      </c>
      <c r="K46" s="14"/>
    </row>
    <row r="47" spans="2:12" x14ac:dyDescent="0.25">
      <c r="B47" s="15" t="s">
        <v>27</v>
      </c>
      <c r="D47" s="13" t="s">
        <v>27</v>
      </c>
      <c r="G47" s="122" t="s">
        <v>27</v>
      </c>
      <c r="J47" s="13" t="s">
        <v>27</v>
      </c>
      <c r="K47" s="14"/>
    </row>
    <row r="48" spans="2:12" x14ac:dyDescent="0.25">
      <c r="B48" s="10"/>
      <c r="D48" s="13"/>
      <c r="H48" s="13"/>
      <c r="I48" s="13"/>
      <c r="K48" s="28"/>
    </row>
    <row r="49" spans="2:11" x14ac:dyDescent="0.25">
      <c r="B49" s="10"/>
      <c r="K49" s="14"/>
    </row>
    <row r="50" spans="2:11" ht="15.75" thickBot="1" x14ac:dyDescent="0.3">
      <c r="B50" s="11"/>
      <c r="C50" s="12"/>
      <c r="D50" s="12"/>
      <c r="E50" s="12"/>
      <c r="F50" s="12"/>
      <c r="G50" s="12"/>
      <c r="H50" s="12"/>
      <c r="I50" s="12"/>
      <c r="J50" s="12"/>
      <c r="K50" s="21"/>
    </row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hidden="1" customHeight="1" x14ac:dyDescent="0.25"/>
    <row r="87" ht="22.9" hidden="1" customHeight="1" x14ac:dyDescent="0.25"/>
    <row r="88" ht="22.9" hidden="1" customHeight="1" x14ac:dyDescent="0.25"/>
    <row r="89" ht="22.9" hidden="1" customHeight="1" x14ac:dyDescent="0.25"/>
    <row r="90" ht="22.9" hidden="1" customHeight="1" x14ac:dyDescent="0.25"/>
    <row r="91" ht="22.9" hidden="1" customHeight="1" x14ac:dyDescent="0.25"/>
    <row r="92" ht="22.9" hidden="1" customHeight="1" x14ac:dyDescent="0.25"/>
    <row r="93" ht="22.9" hidden="1" customHeight="1" x14ac:dyDescent="0.25"/>
    <row r="94" ht="22.9" hidden="1" customHeight="1" x14ac:dyDescent="0.25"/>
    <row r="95" ht="22.9" hidden="1" customHeight="1" x14ac:dyDescent="0.25"/>
    <row r="96" ht="22.9" hidden="1" customHeight="1" x14ac:dyDescent="0.25"/>
    <row r="97" spans="2:11" ht="22.9" hidden="1" customHeight="1" x14ac:dyDescent="0.25"/>
    <row r="98" spans="2:11" ht="22.9" hidden="1" customHeight="1" x14ac:dyDescent="0.25"/>
    <row r="99" spans="2:11" ht="22.9" hidden="1" customHeight="1" x14ac:dyDescent="0.25"/>
    <row r="100" spans="2:11" ht="22.9" hidden="1" customHeight="1" x14ac:dyDescent="0.25">
      <c r="B100" s="6" t="s">
        <v>28</v>
      </c>
      <c r="C100" s="6"/>
      <c r="D100" s="6" t="s">
        <v>29</v>
      </c>
      <c r="E100" s="6" t="s">
        <v>30</v>
      </c>
      <c r="F100" s="6"/>
    </row>
    <row r="101" spans="2:11" ht="22.9" hidden="1" customHeight="1" x14ac:dyDescent="0.25">
      <c r="B101" s="7" t="s">
        <v>31</v>
      </c>
      <c r="C101" s="7"/>
      <c r="D101" s="4" t="s">
        <v>32</v>
      </c>
      <c r="E101" s="91">
        <v>2024</v>
      </c>
      <c r="F101" s="1"/>
      <c r="G101" s="100" t="s">
        <v>33</v>
      </c>
      <c r="I101" s="1"/>
      <c r="J101" s="1"/>
      <c r="K101" s="1"/>
    </row>
    <row r="102" spans="2:11" ht="22.9" hidden="1" customHeight="1" x14ac:dyDescent="0.25">
      <c r="B102" s="7" t="s">
        <v>34</v>
      </c>
      <c r="C102" s="7"/>
      <c r="D102" s="4" t="s">
        <v>35</v>
      </c>
      <c r="G102" s="100" t="s">
        <v>36</v>
      </c>
      <c r="I102" s="1"/>
      <c r="J102" s="1"/>
      <c r="K102" s="1"/>
    </row>
    <row r="103" spans="2:11" ht="22.9" hidden="1" customHeight="1" x14ac:dyDescent="0.25">
      <c r="B103" s="7" t="s">
        <v>37</v>
      </c>
      <c r="C103" s="7"/>
      <c r="D103" s="4" t="s">
        <v>38</v>
      </c>
      <c r="E103" s="1"/>
      <c r="F103" s="1"/>
      <c r="G103" s="100" t="s">
        <v>39</v>
      </c>
      <c r="I103" s="1"/>
      <c r="J103" s="1"/>
      <c r="K103" s="1"/>
    </row>
    <row r="104" spans="2:11" ht="22.9" hidden="1" customHeight="1" x14ac:dyDescent="0.25">
      <c r="B104" s="7" t="s">
        <v>40</v>
      </c>
      <c r="C104" s="7"/>
      <c r="D104" s="4" t="s">
        <v>41</v>
      </c>
      <c r="E104" s="1"/>
      <c r="F104" s="1"/>
      <c r="G104" s="100" t="s">
        <v>42</v>
      </c>
      <c r="I104" s="1"/>
      <c r="J104" s="1"/>
      <c r="K104" s="1"/>
    </row>
    <row r="105" spans="2:11" ht="22.9" hidden="1" customHeight="1" x14ac:dyDescent="0.25">
      <c r="B105" s="7" t="s">
        <v>43</v>
      </c>
      <c r="C105" s="7"/>
      <c r="D105" s="4" t="s">
        <v>44</v>
      </c>
      <c r="E105" s="1"/>
      <c r="F105" s="1"/>
      <c r="G105" s="100" t="s">
        <v>45</v>
      </c>
      <c r="I105" s="1"/>
      <c r="J105" s="1"/>
      <c r="K105" s="1"/>
    </row>
    <row r="106" spans="2:11" ht="22.9" hidden="1" customHeight="1" x14ac:dyDescent="0.25">
      <c r="B106" s="7" t="s">
        <v>46</v>
      </c>
      <c r="C106" s="7"/>
      <c r="D106" s="4" t="s">
        <v>47</v>
      </c>
      <c r="E106" s="1"/>
      <c r="F106" s="1"/>
      <c r="G106" s="100" t="s">
        <v>48</v>
      </c>
      <c r="I106" s="1"/>
      <c r="J106" s="1"/>
      <c r="K106" s="1"/>
    </row>
    <row r="107" spans="2:11" ht="22.9" hidden="1" customHeight="1" x14ac:dyDescent="0.25">
      <c r="B107" s="7" t="s">
        <v>49</v>
      </c>
      <c r="C107" s="7"/>
      <c r="D107" s="4" t="s">
        <v>50</v>
      </c>
      <c r="E107" s="1"/>
      <c r="F107" s="1"/>
      <c r="G107" s="100" t="s">
        <v>51</v>
      </c>
      <c r="I107" s="1"/>
      <c r="J107" s="1"/>
      <c r="K107" s="1"/>
    </row>
    <row r="108" spans="2:11" ht="22.9" hidden="1" customHeight="1" x14ac:dyDescent="0.25">
      <c r="B108" s="7" t="s">
        <v>52</v>
      </c>
      <c r="C108" s="7"/>
      <c r="D108" s="4" t="s">
        <v>53</v>
      </c>
      <c r="E108" s="1"/>
      <c r="F108" s="1"/>
      <c r="G108" s="100" t="s">
        <v>54</v>
      </c>
      <c r="I108" s="1"/>
      <c r="J108" s="1"/>
      <c r="K108" s="1"/>
    </row>
    <row r="109" spans="2:11" ht="22.9" hidden="1" customHeight="1" x14ac:dyDescent="0.25">
      <c r="B109" s="7" t="s">
        <v>55</v>
      </c>
      <c r="C109" s="7"/>
      <c r="D109" s="4" t="s">
        <v>56</v>
      </c>
      <c r="E109" s="1"/>
      <c r="F109" s="1"/>
      <c r="G109" s="100" t="s">
        <v>57</v>
      </c>
      <c r="I109" s="1"/>
      <c r="J109" s="1"/>
      <c r="K109" s="1"/>
    </row>
    <row r="110" spans="2:11" ht="22.9" hidden="1" customHeight="1" x14ac:dyDescent="0.25">
      <c r="B110" s="7" t="s">
        <v>58</v>
      </c>
      <c r="C110" s="7"/>
      <c r="D110" s="4" t="s">
        <v>59</v>
      </c>
      <c r="E110" s="1"/>
      <c r="F110" s="1"/>
      <c r="G110" s="100" t="s">
        <v>60</v>
      </c>
      <c r="I110" s="1"/>
      <c r="J110" s="1"/>
      <c r="K110" s="1"/>
    </row>
    <row r="111" spans="2:11" ht="22.9" hidden="1" customHeight="1" x14ac:dyDescent="0.25">
      <c r="B111" s="7" t="s">
        <v>61</v>
      </c>
      <c r="C111" s="7"/>
      <c r="D111" s="4" t="s">
        <v>62</v>
      </c>
      <c r="E111" s="1"/>
      <c r="F111" s="1"/>
      <c r="G111" s="100" t="s">
        <v>63</v>
      </c>
      <c r="I111" s="1"/>
      <c r="J111" s="1"/>
      <c r="K111" s="1"/>
    </row>
    <row r="112" spans="2:11" ht="22.9" hidden="1" customHeight="1" x14ac:dyDescent="0.25">
      <c r="B112" s="7" t="s">
        <v>64</v>
      </c>
      <c r="C112" s="7"/>
      <c r="D112" s="4" t="s">
        <v>65</v>
      </c>
      <c r="E112" s="1"/>
      <c r="F112" s="1"/>
      <c r="G112" s="100" t="s">
        <v>66</v>
      </c>
      <c r="I112" s="1"/>
      <c r="J112" s="1"/>
      <c r="K112" s="1"/>
    </row>
    <row r="113" spans="2:11" ht="22.9" hidden="1" customHeight="1" x14ac:dyDescent="0.25">
      <c r="B113" s="7" t="s">
        <v>67</v>
      </c>
      <c r="C113" s="7"/>
      <c r="D113" s="4"/>
      <c r="E113" s="1"/>
      <c r="F113" s="1"/>
      <c r="G113" s="100" t="s">
        <v>68</v>
      </c>
      <c r="H113" s="1"/>
      <c r="I113" s="1"/>
      <c r="J113" s="1"/>
      <c r="K113" s="1"/>
    </row>
    <row r="114" spans="2:11" ht="22.9" hidden="1" customHeight="1" x14ac:dyDescent="0.25">
      <c r="B114" s="7" t="s">
        <v>69</v>
      </c>
      <c r="C114" s="7"/>
      <c r="D114" s="4"/>
      <c r="E114" s="1"/>
      <c r="F114" s="1"/>
      <c r="G114" s="100" t="s">
        <v>70</v>
      </c>
      <c r="H114" s="1"/>
      <c r="I114" s="1"/>
      <c r="J114" s="1"/>
      <c r="K114" s="1"/>
    </row>
    <row r="115" spans="2:11" ht="22.9" hidden="1" customHeight="1" x14ac:dyDescent="0.25">
      <c r="B115" s="7" t="s">
        <v>71</v>
      </c>
      <c r="C115" s="7"/>
      <c r="D115" s="4"/>
      <c r="E115" s="1"/>
      <c r="F115" s="1"/>
      <c r="G115" s="100" t="s">
        <v>72</v>
      </c>
      <c r="H115" s="1"/>
      <c r="I115" s="1"/>
      <c r="J115" s="1"/>
      <c r="K115" s="1"/>
    </row>
    <row r="116" spans="2:11" ht="22.9" hidden="1" customHeight="1" x14ac:dyDescent="0.25">
      <c r="B116" s="7" t="s">
        <v>73</v>
      </c>
      <c r="C116" s="7"/>
      <c r="D116" s="4"/>
      <c r="E116" s="1"/>
      <c r="F116" s="1"/>
      <c r="G116" s="100" t="s">
        <v>74</v>
      </c>
      <c r="H116" s="1"/>
      <c r="I116" s="1"/>
      <c r="J116" s="1"/>
      <c r="K116" s="1"/>
    </row>
    <row r="117" spans="2:11" ht="22.9" hidden="1" customHeight="1" x14ac:dyDescent="0.25">
      <c r="B117" s="7" t="s">
        <v>75</v>
      </c>
      <c r="C117" s="7"/>
      <c r="D117" t="s">
        <v>187</v>
      </c>
      <c r="E117" s="1"/>
      <c r="F117" s="1"/>
      <c r="G117" s="100" t="s">
        <v>76</v>
      </c>
      <c r="H117" s="1"/>
      <c r="I117" s="1"/>
      <c r="J117" s="1"/>
      <c r="K117" s="1"/>
    </row>
    <row r="118" spans="2:11" ht="22.9" hidden="1" customHeight="1" x14ac:dyDescent="0.25">
      <c r="B118" s="7" t="s">
        <v>77</v>
      </c>
      <c r="C118" s="7"/>
      <c r="D118" t="s">
        <v>188</v>
      </c>
      <c r="E118" s="1"/>
      <c r="F118" s="1"/>
      <c r="G118" s="100" t="s">
        <v>78</v>
      </c>
      <c r="H118" s="1"/>
      <c r="I118" s="1"/>
      <c r="J118" s="1"/>
      <c r="K118" s="1"/>
    </row>
    <row r="119" spans="2:11" ht="22.9" hidden="1" customHeight="1" x14ac:dyDescent="0.25">
      <c r="B119" s="7" t="s">
        <v>79</v>
      </c>
      <c r="C119" s="7"/>
      <c r="D119" t="s">
        <v>189</v>
      </c>
      <c r="E119" s="1"/>
      <c r="F119" s="1"/>
      <c r="G119" s="100" t="s">
        <v>80</v>
      </c>
      <c r="H119" s="1"/>
      <c r="I119" s="1"/>
      <c r="J119" s="1"/>
      <c r="K119" s="1"/>
    </row>
    <row r="120" spans="2:11" ht="22.9" hidden="1" customHeight="1" x14ac:dyDescent="0.25">
      <c r="B120" s="7" t="s">
        <v>81</v>
      </c>
      <c r="C120" s="7"/>
      <c r="D120" t="s">
        <v>190</v>
      </c>
      <c r="E120" s="1"/>
      <c r="F120" s="1"/>
      <c r="G120" s="100" t="s">
        <v>82</v>
      </c>
      <c r="H120" s="1"/>
      <c r="I120" s="1"/>
      <c r="J120" s="1"/>
      <c r="K120" s="1"/>
    </row>
    <row r="121" spans="2:11" ht="22.9" hidden="1" customHeight="1" x14ac:dyDescent="0.25">
      <c r="B121" s="7" t="s">
        <v>83</v>
      </c>
      <c r="C121" s="7"/>
      <c r="D121" t="s">
        <v>191</v>
      </c>
      <c r="E121" s="1"/>
      <c r="F121" s="1"/>
      <c r="G121" s="100" t="s">
        <v>192</v>
      </c>
      <c r="H121" s="1"/>
      <c r="I121" s="1"/>
      <c r="J121" s="1"/>
      <c r="K121" s="1"/>
    </row>
    <row r="122" spans="2:11" ht="22.9" hidden="1" customHeight="1" x14ac:dyDescent="0.25">
      <c r="B122" s="7" t="s">
        <v>85</v>
      </c>
      <c r="C122" s="7"/>
      <c r="D122" t="s">
        <v>193</v>
      </c>
      <c r="E122" s="1"/>
      <c r="F122" s="1"/>
      <c r="G122" s="101" t="s">
        <v>86</v>
      </c>
      <c r="H122" s="1"/>
      <c r="I122" s="1"/>
      <c r="J122" s="1"/>
      <c r="K122" s="1"/>
    </row>
    <row r="123" spans="2:11" ht="22.9" hidden="1" customHeight="1" x14ac:dyDescent="0.25">
      <c r="B123" s="7" t="s">
        <v>87</v>
      </c>
      <c r="C123" s="7"/>
      <c r="D123" t="s">
        <v>194</v>
      </c>
      <c r="E123" s="1"/>
      <c r="F123" s="1"/>
      <c r="G123" s="101" t="s">
        <v>88</v>
      </c>
      <c r="H123" s="1"/>
      <c r="I123" s="1"/>
      <c r="J123" s="1"/>
      <c r="K123" s="1"/>
    </row>
    <row r="124" spans="2:11" ht="22.9" hidden="1" customHeight="1" x14ac:dyDescent="0.25">
      <c r="B124" s="7" t="s">
        <v>89</v>
      </c>
      <c r="C124" s="7"/>
      <c r="D124" t="s">
        <v>195</v>
      </c>
      <c r="E124" s="1"/>
      <c r="F124" s="1"/>
      <c r="G124" s="101" t="s">
        <v>90</v>
      </c>
      <c r="H124" s="1"/>
      <c r="I124" s="1"/>
      <c r="J124" s="1"/>
      <c r="K124" s="1"/>
    </row>
    <row r="125" spans="2:11" ht="22.9" hidden="1" customHeight="1" x14ac:dyDescent="0.25">
      <c r="B125" s="7" t="s">
        <v>91</v>
      </c>
      <c r="C125" s="7"/>
      <c r="D125" t="s">
        <v>196</v>
      </c>
      <c r="E125" s="1"/>
      <c r="F125" s="1"/>
      <c r="G125" s="102" t="s">
        <v>92</v>
      </c>
      <c r="H125" s="1"/>
      <c r="I125" s="1"/>
      <c r="J125" s="1"/>
      <c r="K125" s="1"/>
    </row>
    <row r="126" spans="2:11" ht="22.9" hidden="1" customHeight="1" x14ac:dyDescent="0.25">
      <c r="B126" s="7" t="s">
        <v>93</v>
      </c>
      <c r="C126" s="7"/>
      <c r="D126" t="s">
        <v>197</v>
      </c>
      <c r="E126" s="1"/>
      <c r="F126" s="1"/>
      <c r="G126" s="103" t="s">
        <v>94</v>
      </c>
      <c r="H126" s="1"/>
      <c r="I126" s="1"/>
      <c r="J126" s="1"/>
      <c r="K126" s="1"/>
    </row>
    <row r="127" spans="2:11" ht="22.9" hidden="1" customHeight="1" x14ac:dyDescent="0.25">
      <c r="B127" s="7" t="s">
        <v>95</v>
      </c>
      <c r="C127" s="7"/>
      <c r="D127" t="s">
        <v>198</v>
      </c>
      <c r="E127" s="1"/>
      <c r="F127" s="1"/>
      <c r="G127" s="103" t="s">
        <v>96</v>
      </c>
      <c r="H127" s="1"/>
      <c r="I127" s="1"/>
      <c r="J127" s="1"/>
      <c r="K127" s="1"/>
    </row>
    <row r="128" spans="2:11" ht="22.9" hidden="1" customHeight="1" x14ac:dyDescent="0.25">
      <c r="B128" s="7" t="s">
        <v>97</v>
      </c>
      <c r="C128" s="7"/>
      <c r="D128" t="s">
        <v>199</v>
      </c>
      <c r="E128" s="1"/>
      <c r="F128" s="1"/>
      <c r="G128" s="103" t="s">
        <v>98</v>
      </c>
      <c r="H128" s="1"/>
      <c r="I128" s="1"/>
      <c r="J128" s="1"/>
      <c r="K128" s="1"/>
    </row>
    <row r="129" spans="2:11" ht="22.9" hidden="1" customHeight="1" x14ac:dyDescent="0.25">
      <c r="B129" s="7" t="s">
        <v>99</v>
      </c>
      <c r="C129" s="7"/>
      <c r="E129" s="1"/>
      <c r="F129" s="1"/>
      <c r="G129" s="102" t="s">
        <v>100</v>
      </c>
      <c r="H129" s="1"/>
      <c r="I129" s="1"/>
      <c r="J129" s="1"/>
      <c r="K129" s="1"/>
    </row>
    <row r="130" spans="2:11" ht="22.9" hidden="1" customHeight="1" x14ac:dyDescent="0.25">
      <c r="B130" s="7" t="s">
        <v>101</v>
      </c>
      <c r="C130" s="7"/>
      <c r="D130" s="4"/>
      <c r="E130" s="1"/>
      <c r="F130" s="1"/>
      <c r="G130" s="103" t="s">
        <v>102</v>
      </c>
      <c r="H130" s="1"/>
      <c r="I130" s="1"/>
      <c r="J130" s="1"/>
      <c r="K130" s="1"/>
    </row>
    <row r="131" spans="2:11" ht="22.9" hidden="1" customHeight="1" x14ac:dyDescent="0.25">
      <c r="B131" s="7" t="s">
        <v>103</v>
      </c>
      <c r="C131" s="7"/>
      <c r="D131" s="4"/>
      <c r="E131" s="1"/>
      <c r="F131" s="1"/>
      <c r="G131" s="103" t="s">
        <v>104</v>
      </c>
      <c r="H131" s="1"/>
      <c r="I131" s="1"/>
      <c r="J131" s="1"/>
      <c r="K131" s="1"/>
    </row>
    <row r="132" spans="2:11" ht="22.9" hidden="1" customHeight="1" x14ac:dyDescent="0.25">
      <c r="C132" s="7"/>
      <c r="D132" s="4"/>
      <c r="E132" s="1"/>
      <c r="F132" s="1"/>
      <c r="G132" s="102" t="s">
        <v>105</v>
      </c>
      <c r="H132" s="1"/>
      <c r="I132" s="1"/>
      <c r="J132" s="1"/>
      <c r="K132" s="1"/>
    </row>
    <row r="133" spans="2:11" ht="22.9" hidden="1" customHeight="1" x14ac:dyDescent="0.25">
      <c r="G133" s="100" t="s">
        <v>106</v>
      </c>
      <c r="H133" s="1"/>
      <c r="I133" s="1"/>
      <c r="J133" s="1"/>
      <c r="K133" s="1"/>
    </row>
    <row r="134" spans="2:11" ht="22.9" hidden="1" customHeight="1" x14ac:dyDescent="0.25">
      <c r="G134" s="1"/>
      <c r="H134" s="1"/>
      <c r="I134" s="1"/>
      <c r="J134" s="1"/>
    </row>
    <row r="135" spans="2:11" ht="22.9" hidden="1" customHeight="1" x14ac:dyDescent="0.25">
      <c r="G135" s="1"/>
      <c r="H135" s="1"/>
      <c r="I135" s="1"/>
      <c r="J135" s="1"/>
    </row>
    <row r="136" spans="2:11" ht="22.9" hidden="1" customHeight="1" x14ac:dyDescent="0.25"/>
    <row r="137" spans="2:11" ht="22.9" hidden="1" customHeight="1" x14ac:dyDescent="0.25"/>
    <row r="138" spans="2:11" ht="22.9" hidden="1" customHeight="1" x14ac:dyDescent="0.25">
      <c r="B138" t="s">
        <v>200</v>
      </c>
      <c r="C138" s="5" t="s">
        <v>107</v>
      </c>
    </row>
    <row r="139" spans="2:11" ht="22.9" hidden="1" customHeight="1" x14ac:dyDescent="0.25">
      <c r="B139" t="s">
        <v>201</v>
      </c>
      <c r="C139" s="5" t="s">
        <v>109</v>
      </c>
    </row>
    <row r="140" spans="2:11" ht="22.9" hidden="1" customHeight="1" x14ac:dyDescent="0.25">
      <c r="B140" t="s">
        <v>202</v>
      </c>
      <c r="C140" s="5" t="s">
        <v>111</v>
      </c>
    </row>
    <row r="141" spans="2:11" ht="22.9" hidden="1" customHeight="1" x14ac:dyDescent="0.25">
      <c r="C141" s="5" t="s">
        <v>112</v>
      </c>
    </row>
    <row r="142" spans="2:11" ht="22.9" hidden="1" customHeight="1" x14ac:dyDescent="0.25">
      <c r="C142" s="5" t="s">
        <v>203</v>
      </c>
    </row>
    <row r="143" spans="2:11" ht="22.9" hidden="1" customHeight="1" x14ac:dyDescent="0.25"/>
    <row r="144" spans="2:11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</sheetData>
  <sheetProtection scenarios="1"/>
  <protectedRanges>
    <protectedRange sqref="D8:F8 K7 D40:I41 D45:E45 G45:H45 J45:K45 B25:I34" name="Rango1"/>
  </protectedRanges>
  <mergeCells count="22">
    <mergeCell ref="J25:J35"/>
    <mergeCell ref="K25:K35"/>
    <mergeCell ref="G42:H42"/>
    <mergeCell ref="C16:E16"/>
    <mergeCell ref="D19:K20"/>
    <mergeCell ref="H21:I21"/>
    <mergeCell ref="H23:H24"/>
    <mergeCell ref="I23:I24"/>
    <mergeCell ref="J23:J24"/>
    <mergeCell ref="K23:K24"/>
    <mergeCell ref="B23:B24"/>
    <mergeCell ref="C23:C24"/>
    <mergeCell ref="D23:D24"/>
    <mergeCell ref="E23:F23"/>
    <mergeCell ref="G23:G24"/>
    <mergeCell ref="B6:E6"/>
    <mergeCell ref="F6:K6"/>
    <mergeCell ref="E2:J2"/>
    <mergeCell ref="E3:J3"/>
    <mergeCell ref="E4:J4"/>
    <mergeCell ref="B5:E5"/>
    <mergeCell ref="F5:K5"/>
  </mergeCells>
  <dataValidations count="7">
    <dataValidation type="list" allowBlank="1" showInputMessage="1" showErrorMessage="1" sqref="D8">
      <formula1>$B$101:$B$131</formula1>
    </dataValidation>
    <dataValidation type="list" allowBlank="1" showInputMessage="1" showErrorMessage="1" sqref="E25:E34">
      <formula1>$D$117:$D$128</formula1>
    </dataValidation>
    <dataValidation type="list" allowBlank="1" showInputMessage="1" showErrorMessage="1" sqref="B25:B34">
      <formula1>$G$101:$G$133</formula1>
    </dataValidation>
    <dataValidation type="list" allowBlank="1" showInputMessage="1" showErrorMessage="1" sqref="C25:C34">
      <formula1>$C$138:$C$142</formula1>
    </dataValidation>
    <dataValidation type="list" allowBlank="1" showInputMessage="1" showErrorMessage="1" sqref="F8">
      <formula1>$E$101</formula1>
    </dataValidation>
    <dataValidation type="list" allowBlank="1" showInputMessage="1" showErrorMessage="1" sqref="F40:F41">
      <formula1>$B$138:$B$140</formula1>
    </dataValidation>
    <dataValidation type="list" allowBlank="1" showInputMessage="1" showErrorMessage="1" sqref="E8">
      <formula1>$D$101:$D$112</formula1>
    </dataValidation>
  </dataValidations>
  <pageMargins left="0.39370078740157483" right="0.39370078740157483" top="0.39370078740157483" bottom="0.39370078740157483" header="0" footer="0"/>
  <pageSetup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Disponibilidad</vt:lpstr>
      <vt:lpstr>2. Compromiso </vt:lpstr>
      <vt:lpstr>3. Comprobante de egresos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HP</cp:lastModifiedBy>
  <cp:revision/>
  <dcterms:created xsi:type="dcterms:W3CDTF">2015-01-22T19:17:17Z</dcterms:created>
  <dcterms:modified xsi:type="dcterms:W3CDTF">2024-11-25T18:31:07Z</dcterms:modified>
  <cp:category/>
  <cp:contentStatus/>
</cp:coreProperties>
</file>