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https://restituciondetierras-my.sharepoint.com/personal/ruben_carrillo_urt_gov_co/Documents/2025/MINÍMA CUANTÍA/IP-URT-01-2025/DOCUMENTOS DEL PROCESO/"/>
    </mc:Choice>
  </mc:AlternateContent>
  <xr:revisionPtr revIDLastSave="2" documentId="8_{2097A445-E322-48FD-BF32-E136787D69FE}" xr6:coauthVersionLast="47" xr6:coauthVersionMax="47" xr10:uidLastSave="{E07B9E88-3BD1-440E-B365-0FF48497AA00}"/>
  <bookViews>
    <workbookView xWindow="-120" yWindow="-120" windowWidth="20730" windowHeight="11040" xr2:uid="{00000000-000D-0000-FFFF-FFFF00000000}"/>
  </bookViews>
  <sheets>
    <sheet name="IP-URT-1-2025" sheetId="1" r:id="rId1"/>
    <sheet name="Inputs" sheetId="2" r:id="rId2"/>
  </sheets>
  <definedNames>
    <definedName name="_xlnm._FilterDatabase" localSheetId="0" hidden="1">'IP-URT-1-2025'!$A$7:$Y$7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7" i="1" l="1"/>
  <c r="K27" i="1"/>
  <c r="J19" i="1" l="1"/>
  <c r="J18" i="1"/>
  <c r="R26" i="1" l="1"/>
  <c r="S26" i="1" s="1"/>
  <c r="R25" i="1"/>
  <c r="S25" i="1" s="1"/>
  <c r="R24" i="1"/>
  <c r="S24" i="1" s="1"/>
  <c r="R23" i="1"/>
  <c r="S23" i="1" s="1"/>
  <c r="R22" i="1"/>
  <c r="S22" i="1" s="1"/>
  <c r="S21" i="1"/>
  <c r="R20" i="1"/>
  <c r="S20" i="1" s="1"/>
  <c r="R18" i="1"/>
  <c r="S18" i="1" s="1"/>
  <c r="R17" i="1"/>
  <c r="S17" i="1" s="1"/>
  <c r="R16" i="1"/>
  <c r="S16" i="1" s="1"/>
  <c r="R15" i="1"/>
  <c r="S15" i="1" s="1"/>
  <c r="R14" i="1"/>
  <c r="S14" i="1" s="1"/>
  <c r="R13" i="1"/>
  <c r="S13" i="1" s="1"/>
  <c r="R12" i="1"/>
  <c r="S12" i="1" s="1"/>
  <c r="R11" i="1"/>
  <c r="S11" i="1" s="1"/>
  <c r="R10" i="1"/>
  <c r="R9" i="1"/>
  <c r="K26" i="1"/>
  <c r="J25" i="1" l="1"/>
  <c r="K25" i="1" s="1"/>
  <c r="J24" i="1"/>
  <c r="K24" i="1" s="1"/>
  <c r="J23" i="1"/>
  <c r="K23" i="1" s="1"/>
  <c r="K22" i="1"/>
  <c r="J21" i="1"/>
  <c r="K21" i="1" s="1"/>
  <c r="K20" i="1"/>
  <c r="K18" i="1"/>
  <c r="J14" i="1" l="1"/>
  <c r="K14" i="1" s="1"/>
  <c r="J15" i="1"/>
  <c r="K15" i="1" s="1"/>
  <c r="J16" i="1"/>
  <c r="K16" i="1" s="1"/>
  <c r="J17" i="1"/>
  <c r="K17" i="1" s="1"/>
  <c r="J13" i="1" l="1"/>
  <c r="K13" i="1" s="1"/>
  <c r="R8" i="1"/>
  <c r="J12" i="1"/>
  <c r="J11" i="1"/>
  <c r="K11" i="1" s="1"/>
  <c r="K10" i="1"/>
  <c r="J9" i="1"/>
  <c r="K9" i="1" s="1"/>
  <c r="J8" i="1"/>
  <c r="K8" i="1" s="1"/>
</calcChain>
</file>

<file path=xl/sharedStrings.xml><?xml version="1.0" encoding="utf-8"?>
<sst xmlns="http://schemas.openxmlformats.org/spreadsheetml/2006/main" count="360" uniqueCount="119">
  <si>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</si>
  <si>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</si>
  <si>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</si>
  <si>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</si>
  <si>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</si>
  <si>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</si>
  <si>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</si>
  <si>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</si>
  <si>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</si>
  <si>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</si>
  <si>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</si>
  <si>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</si>
  <si>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</si>
  <si>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</si>
  <si>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</si>
  <si>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</si>
  <si>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</si>
  <si>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</si>
  <si>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</si>
  <si>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</si>
  <si>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</si>
  <si>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</si>
  <si>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</si>
  <si>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</si>
  <si>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</si>
  <si>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</si>
  <si>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</si>
  <si>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</si>
  <si>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</si>
  <si>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</si>
  <si>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</si>
  <si>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</si>
  <si>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</si>
  <si>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</si>
  <si>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</si>
  <si>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</si>
  <si>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</si>
  <si>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</si>
  <si>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</si>
  <si>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</si>
  <si>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</si>
  <si>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</si>
  <si>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</si>
  <si>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</si>
  <si>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</si>
  <si>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</si>
  <si>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</si>
  <si>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</si>
  <si>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</si>
  <si>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</si>
  <si>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</si>
  <si>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</si>
  <si>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</si>
  <si>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</si>
  <si>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</si>
  <si>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</si>
  <si>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</si>
  <si>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</si>
  <si>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</si>
  <si>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</si>
  <si>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</si>
  <si>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 xml:space="preserve">Dificulta la ejecución del contrato de manera baja, aplicando medidas mínimas se puede lograr el objeto contractual </t>
  </si>
  <si>
    <t xml:space="preserve">General </t>
  </si>
  <si>
    <t xml:space="preserve">Obstruye la ejecución del contrato sustancialmente pero aun así permite la consecución del objeto contractual </t>
  </si>
  <si>
    <t>SI</t>
  </si>
  <si>
    <t xml:space="preserve">Desde el perfeccionamiento del contrato </t>
  </si>
  <si>
    <t xml:space="preserve">Terminación del plazo de ejecución </t>
  </si>
  <si>
    <t>MENSUAL</t>
  </si>
  <si>
    <t>MEDIO</t>
  </si>
  <si>
    <t>Regulatorio</t>
  </si>
  <si>
    <t>medio</t>
  </si>
  <si>
    <t>Cambios en la situación política sistema de gobierno</t>
  </si>
  <si>
    <t xml:space="preserve">Social o Político  </t>
  </si>
  <si>
    <t xml:space="preserve">SEGUIMIENTO DEL PROCESO Por pate del supervisor del contrato verificando y dejando constancia en su informe mensual del cumplimiento de las obligaciones pactadas
</t>
  </si>
  <si>
    <t>Entidad Contratantr</t>
  </si>
  <si>
    <t xml:space="preserve">Dificultad la ejecución del contrato de manera baja, aplicando medidas mínimas se puede lograr el el objeto contractual </t>
  </si>
  <si>
    <t>Afecta la ejecución del contrato sin alterar el beneflcio para las partes.</t>
  </si>
  <si>
    <t>Indebida o incorrecta estimación de precios o costos, esto es que los costos ofrecidos son bajos en relación con los precios del mercado.</t>
  </si>
  <si>
    <t>Falta de idoneidad del personal destinado al transporte del acervo documental (expedientes de archivo físico, medios magnéticos y demás unidades de conservación) de propiedad de la UAEGRTD</t>
  </si>
  <si>
    <t>LA UAEGRTD solicitará al proveedor sustitución del personal en base a la carta de compromiso y aceptación de las especificaciones técnicas</t>
  </si>
  <si>
    <t>No contar con la disponibilidad de los equipos y/o vehículos para prestar el servicio de transporte público terrestre especial automotor en las diferentes modalidades requeridas con conductor para las Direcciones Territoriales con las que cuenta la UAEGRTD.</t>
  </si>
  <si>
    <t>LA UAEGRTD Exigirá el cumplimiento de las especificaciones técnicas establecidas y afectará la póliza constituida por el proveedor en caso de respuesta negativa.</t>
  </si>
  <si>
    <t>Falta de idoneidad y/o aptitud del personal destinado al servicio de transporte público terrestre especial automotor en las diferentes modalidades requeridas con conductor para las Direcciones Territoriales con las que cuenta la UAEGRTD.</t>
  </si>
  <si>
    <t>Daños a los colaboradores de la UAEGRTD como consecuencia de la prestación del el servicio de transporte público terrestre especial automotor en las diferentes modalidades requeridas con conductor para las Direcciones Territoriales con las que cuenta la UAEGRTD, con ocasión de la ejecución del contrato.</t>
  </si>
  <si>
    <t>Daños a terceros como consecuencia del servicio de transporte público terrestre especial automotor en las diferentes modalidades requeridas con conductor para las Direcciones Territoriales con las que cuenta la UAEGRTD, con ocasión de la ejecución del contrato.</t>
  </si>
  <si>
    <t>La UAEGRTD Hará efectiva la garantía de responsabilidad civil extracontractual</t>
  </si>
  <si>
    <t>La UAEGRTD Hará efectiva la garantía de  cumplimiento y calidad del servicio, ademas de aplicar las correspondientes multas y/o sanciones.</t>
  </si>
  <si>
    <t xml:space="preserve">Incorrecto funcionamiento y/o daños de los equipos (vehículos) destinados a la prestación del servicio de transporte público terrestre especial automotor en las diferentes modalidades requeridas con conductor para las Direcciones Territoriales con las que cuenta la  de la UAEGRTD. </t>
  </si>
  <si>
    <t>La UAEGRTD no cancelará servicios incompeltos o por perdida parcial y total de los vehículos suministrados para garantizar la ejecución del contrato, solicita al proveedor el cambio de vehículo o aplica la clausula de multas y sanciones, ademas de hacer efectiva la póliza.</t>
  </si>
  <si>
    <t xml:space="preserve">Retrasos en la prestación del servicio de transporte público terrestre especial automotor en las diferentes modalidades requeridas con conductor para las Direcciones Territoriales con las que cuenta la UAEGRTD. </t>
  </si>
  <si>
    <t>La UAEGRTD aplicará las medidas pertinentes para garantizar la ejecución del contrato, llevando a cabo servicio requerido, en caso negativo aplicará la clausula de sanción o multas, ademas de hacer efectiva la póliza constituida por el proveedor.</t>
  </si>
  <si>
    <t>Accidentes de trabajo del personal propio del contratista</t>
  </si>
  <si>
    <t>Obstruye la ejecucion del contrato de manera intrasoendente.</t>
  </si>
  <si>
    <t>La UAEGRTD solicitará al proveedor sustitución del personal en base a la carta de compromiso y aceptación de las especificaciones técnicas y deberá grantizar el debido aceeso de sus personal al sistema de salud a traves de los diferentes medios que lo garanticen.</t>
  </si>
  <si>
    <t>No pago oportuno y/o extemporáneo de las salarios y demás prestaciones de los trabajadores vinculados al contratista.</t>
  </si>
  <si>
    <t xml:space="preserve">Dificulta la ejecución del contrato de manera baja, aplicando medidas mínimas se puede lograr el  objeto contractual </t>
  </si>
  <si>
    <t xml:space="preserve">La UAEGRTD hará efectiva la clausula de multas y/o sanciones y la garantidad constituida por el proveedor </t>
  </si>
  <si>
    <t xml:space="preserve">Conceptos o servicios errados, esto es cuando los vehículos requeridos no cumplen con los requerimientos de la entidad </t>
  </si>
  <si>
    <t>La UAEGRTD impondrá la cláusula de multa, penal y/o liquidación unilateral del contrato.</t>
  </si>
  <si>
    <t xml:space="preserve">La UAEGRTD impondrá la cláusula de multa y/o penal </t>
  </si>
  <si>
    <t>La UAEGRTD aplicará las medidas pertinentes para garantizar la ejecución del contrato, haciendo efectiva la ploiza constituida por el proveedor y cederá el contrato a la segunda menor oferta habilitada en el proceso de selección</t>
  </si>
  <si>
    <t xml:space="preserve">Uso indebido de la imagen institucional de la UAEGRTD y el consecuente menosbado de la reputación de la UAEGRTD. </t>
  </si>
  <si>
    <t>Afecta la ejecucion del contrato sin alterar el beneflcio para las partes.</t>
  </si>
  <si>
    <t xml:space="preserve">Uso indebido de información por parte del contratista o de sus colaboradores, esto es faltar al deber de confidencialidad de la información propia de la UAEGRTD o que provenga de la labor realizada por el contratista.  </t>
  </si>
  <si>
    <t>LA UAEGRTD aplicará la póliza constituida por el pronente adjudicatario y las cláusulas de multas y/o sanciones. 
LA UAEGRT cederá el contrato por el posible incumplinento del proponente adjudicatario a la segunda menor oferta presentada, siempre y cuando cumpla con los requisitos habilitantes.</t>
  </si>
  <si>
    <t>Seguridad de toda la información sensible de la UAEGRTD a la que tenga acceso el contratista.</t>
  </si>
  <si>
    <t xml:space="preserve">Dificultad la ejecución del contrato de manera baja, aplicando medidas mínimas se puede lograr el  objeto contractual </t>
  </si>
  <si>
    <t>Pérdida y/o hurto de los elementos y/o bienes de los ocupantes de los vehículos  mientras se encuentren bajo cuidado, custodia y/o control del contratista</t>
  </si>
  <si>
    <t>La UAEGRTD impondrá la cláusula de multa y/o penal</t>
  </si>
  <si>
    <t>Actos o conductas que impliquen corrupción de los servidores pùblicos vinculados a la UAEGRTD</t>
  </si>
  <si>
    <t>Afecta la ejecución del contrato sin alterar el beneflcio para las partes</t>
  </si>
  <si>
    <t>Actos o conductas que impliquen corrupción del personal vinculado con el contratista</t>
  </si>
  <si>
    <t>Cambios en la situación social, paros, huelgas, actos terroristas</t>
  </si>
  <si>
    <t>Manejo inadecuado de los residuos peligrosos generados por la prestación del servicio objeto del contrato. (Afectación al medio ambiente)</t>
  </si>
  <si>
    <t xml:space="preserve"> Ejecución </t>
  </si>
  <si>
    <t>Ambiental</t>
  </si>
  <si>
    <t>La UAEGRTD impondrá la cláusula de multa y/o penal al proveedor y denunciará ante los entes de control cualquier anomalia que se presente en la ejecución que sea sujeto a corrupción</t>
  </si>
  <si>
    <t xml:space="preserve">
La UAEGRTD buscará  vías alternas de desplazamiento.
</t>
  </si>
  <si>
    <r>
      <rPr>
        <b/>
        <sz val="9"/>
        <color theme="1"/>
        <rFont val="Arial"/>
        <family val="2"/>
      </rPr>
      <t>Versión:Complemento de la Invitación Pública</t>
    </r>
    <r>
      <rPr>
        <sz val="9"/>
        <color theme="1"/>
        <rFont val="Arial"/>
        <family val="2"/>
      </rPr>
      <t>. - Proceso de selección: PROCESO DE CONTRATACIÓN MINÍMA CUANTÍA No.IP-URT-1-2025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</si>
</sst>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sz val="8"/>
      <color rgb="FF000000"/>
      <name val="Arial Narrow"/>
      <family val="2"/>
    </font>
    <font>
      <sz val="8"/>
      <color theme="1"/>
      <name val="Arial Narrow"/>
      <family val="2"/>
    </font>
    <font>
      <sz val="8"/>
      <color theme="1"/>
      <name val="Arial"/>
      <family val="2"/>
    </font>
    <font>
      <b/>
      <sz val="8"/>
      <color theme="1" tint="4.9989318521683403E-2"/>
      <name val="Arial"/>
      <family val="2"/>
    </font>
    <font>
      <sz val="8"/>
      <color theme="1" tint="4.9989318521683403E-2"/>
      <name val="Arial Narrow"/>
      <family val="2"/>
    </font>
    <font>
      <sz val="8"/>
      <color theme="1" tint="4.9989318521683403E-2"/>
      <name val="Arial"/>
      <family val="2"/>
    </font>
    <font>
      <sz val="9"/>
      <color rgb="FF000000"/>
      <name val="Arial Narrow"/>
      <family val="2"/>
    </font>
  </fonts>
  <fills count="4">
    <fill>
      <patternFill patternType="none"/>
    </fill>
    <fill>
      <patternFill patternType="gray125"/>
    </fill>
    <fill>
      <patternFill patternType="solid">
        <fgColor rgb="FF4E4D4D"/>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4">
    <xf numFmtId="0" fontId="0" fillId="0" borderId="0" xfId="0"/>
    <xf numFmtId="0" fontId="1" fillId="0" borderId="0" xfId="0" applyFont="1"/>
    <xf numFmtId="0" fontId="2" fillId="0" borderId="1" xfId="0" applyFont="1" applyBorder="1" applyAlignment="1">
      <alignment vertical="center"/>
    </xf>
    <xf numFmtId="0" fontId="3" fillId="0" borderId="1" xfId="0" applyFont="1" applyBorder="1" applyAlignme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xf numFmtId="0" fontId="8"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9" fontId="9" fillId="0" borderId="1" xfId="0" applyNumberFormat="1" applyFont="1" applyBorder="1" applyAlignment="1">
      <alignment horizontal="center" vertical="center" textRotation="90"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textRotation="90" wrapText="1"/>
    </xf>
    <xf numFmtId="0" fontId="9" fillId="0" borderId="4" xfId="0" applyFont="1" applyBorder="1" applyAlignment="1">
      <alignment horizontal="center" vertical="center" wrapText="1"/>
    </xf>
    <xf numFmtId="9" fontId="9" fillId="0" borderId="4" xfId="0" applyNumberFormat="1" applyFont="1" applyBorder="1" applyAlignment="1">
      <alignment horizontal="center" vertical="center" textRotation="90" wrapText="1"/>
    </xf>
    <xf numFmtId="0" fontId="0" fillId="0" borderId="4" xfId="0" applyBorder="1"/>
    <xf numFmtId="0" fontId="0" fillId="0" borderId="1" xfId="0" applyBorder="1" applyAlignment="1">
      <alignment horizontal="center"/>
    </xf>
    <xf numFmtId="0" fontId="9" fillId="0" borderId="5" xfId="0" applyFont="1" applyBorder="1" applyAlignment="1">
      <alignment horizontal="center" vertical="center" textRotation="90" wrapText="1"/>
    </xf>
    <xf numFmtId="0" fontId="6" fillId="0" borderId="6" xfId="0" applyFont="1" applyBorder="1" applyAlignment="1">
      <alignment horizontal="center" vertical="center" textRotation="90"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0" fontId="0" fillId="0" borderId="6" xfId="0" applyBorder="1"/>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2" xfId="0" applyFont="1" applyBorder="1" applyAlignment="1">
      <alignment horizontal="center" vertical="center" wrapText="1"/>
    </xf>
    <xf numFmtId="0" fontId="0" fillId="0" borderId="1" xfId="0" applyBorder="1" applyAlignment="1">
      <alignment horizontal="center" vertical="center"/>
    </xf>
    <xf numFmtId="0" fontId="5" fillId="0" borderId="2" xfId="0" applyFont="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zoomScale="70" zoomScaleNormal="70" workbookViewId="0">
      <pane xSplit="1" ySplit="7" topLeftCell="B8" activePane="bottomRight" state="frozen"/>
      <selection pane="topRight" activeCell="B1" sqref="B1"/>
      <selection pane="bottomLeft" activeCell="A4" sqref="A4"/>
      <selection pane="bottomRight" activeCell="D8" sqref="D8"/>
    </sheetView>
  </sheetViews>
  <sheetFormatPr baseColWidth="10" defaultColWidth="11.42578125" defaultRowHeight="15" x14ac:dyDescent="0.25"/>
  <cols>
    <col min="1" max="1" width="3.7109375" style="6" customWidth="1"/>
    <col min="2" max="2" width="7.5703125" style="6" customWidth="1"/>
    <col min="3" max="3" width="7.140625" style="6" customWidth="1"/>
    <col min="4" max="4" width="11.140625" style="6" customWidth="1"/>
    <col min="5" max="5" width="12.140625" style="6" customWidth="1"/>
    <col min="6" max="6" width="25" style="6" customWidth="1"/>
    <col min="7" max="7" width="20.140625" style="6" customWidth="1"/>
    <col min="8" max="8" width="6.7109375" style="6" customWidth="1"/>
    <col min="9" max="9" width="5.28515625" style="6" customWidth="1"/>
    <col min="10" max="10" width="7.28515625" style="6" customWidth="1"/>
    <col min="11" max="11" width="6.42578125" style="6" customWidth="1"/>
    <col min="12" max="14" width="12.7109375" style="6" customWidth="1"/>
    <col min="15" max="15" width="42" style="6" customWidth="1"/>
    <col min="16" max="16" width="5.140625" style="6" customWidth="1"/>
    <col min="17" max="17" width="5.28515625" style="6" customWidth="1"/>
    <col min="18" max="18" width="7.7109375" style="6" customWidth="1"/>
    <col min="19" max="19" width="5.5703125" style="6" customWidth="1"/>
    <col min="20" max="20" width="9.28515625" style="6" customWidth="1"/>
    <col min="21" max="21" width="10.42578125" style="6" customWidth="1"/>
    <col min="22" max="22" width="13.5703125" style="6" customWidth="1"/>
    <col min="23" max="23" width="13.42578125" style="6" customWidth="1"/>
    <col min="24" max="24" width="27.85546875" style="6" customWidth="1"/>
    <col min="25" max="25" width="19.85546875" style="6" customWidth="1"/>
    <col min="26" max="16384" width="11.42578125" style="6"/>
  </cols>
  <sheetData>
    <row r="1" spans="1:25" x14ac:dyDescent="0.25">
      <c r="B1" s="2" t="s">
        <v>118</v>
      </c>
    </row>
    <row r="2" spans="1:25" x14ac:dyDescent="0.25">
      <c r="B2" s="3"/>
    </row>
    <row r="3" spans="1:25" x14ac:dyDescent="0.25">
      <c r="A3" s="31" t="s">
        <v>54</v>
      </c>
      <c r="B3" s="31"/>
      <c r="C3" s="31"/>
      <c r="D3" s="31"/>
      <c r="E3" s="31"/>
      <c r="F3" s="31"/>
      <c r="G3" s="31"/>
      <c r="H3" s="31"/>
      <c r="I3" s="31"/>
      <c r="J3" s="31"/>
      <c r="K3" s="31"/>
      <c r="L3" s="31"/>
      <c r="M3" s="31"/>
      <c r="N3" s="31" t="s">
        <v>55</v>
      </c>
      <c r="O3" s="31"/>
      <c r="P3" s="31"/>
      <c r="Q3" s="31"/>
      <c r="R3" s="31"/>
      <c r="S3" s="31"/>
      <c r="T3" s="31"/>
      <c r="U3" s="31"/>
      <c r="V3" s="31"/>
      <c r="W3" s="31"/>
      <c r="X3" s="31"/>
      <c r="Y3" s="31"/>
    </row>
    <row r="4" spans="1:25" x14ac:dyDescent="0.25">
      <c r="B4" s="2"/>
    </row>
    <row r="5" spans="1:25" ht="22.5" customHeight="1" x14ac:dyDescent="0.25">
      <c r="A5" s="30" t="s">
        <v>0</v>
      </c>
      <c r="B5" s="29" t="s">
        <v>1</v>
      </c>
      <c r="C5" s="29" t="s">
        <v>2</v>
      </c>
      <c r="D5" s="29" t="s">
        <v>3</v>
      </c>
      <c r="E5" s="29" t="s">
        <v>4</v>
      </c>
      <c r="F5" s="30" t="s">
        <v>5</v>
      </c>
      <c r="G5" s="30" t="s">
        <v>6</v>
      </c>
      <c r="H5" s="29" t="s">
        <v>7</v>
      </c>
      <c r="I5" s="29" t="s">
        <v>8</v>
      </c>
      <c r="J5" s="29" t="s">
        <v>9</v>
      </c>
      <c r="K5" s="29" t="s">
        <v>10</v>
      </c>
      <c r="L5" s="29" t="s">
        <v>11</v>
      </c>
      <c r="M5" s="29" t="s">
        <v>46</v>
      </c>
      <c r="N5" s="30" t="s">
        <v>0</v>
      </c>
      <c r="O5" s="32" t="s">
        <v>12</v>
      </c>
      <c r="P5" s="32" t="s">
        <v>13</v>
      </c>
      <c r="Q5" s="32"/>
      <c r="R5" s="32"/>
      <c r="S5" s="32"/>
      <c r="T5" s="33" t="s">
        <v>14</v>
      </c>
      <c r="U5" s="33" t="s">
        <v>15</v>
      </c>
      <c r="V5" s="32" t="s">
        <v>16</v>
      </c>
      <c r="W5" s="32" t="s">
        <v>17</v>
      </c>
      <c r="X5" s="32" t="s">
        <v>18</v>
      </c>
      <c r="Y5" s="32"/>
    </row>
    <row r="6" spans="1:25" x14ac:dyDescent="0.25">
      <c r="A6" s="30"/>
      <c r="B6" s="29"/>
      <c r="C6" s="29"/>
      <c r="D6" s="29"/>
      <c r="E6" s="29"/>
      <c r="F6" s="30"/>
      <c r="G6" s="30"/>
      <c r="H6" s="29"/>
      <c r="I6" s="29"/>
      <c r="J6" s="29"/>
      <c r="K6" s="29"/>
      <c r="L6" s="29"/>
      <c r="M6" s="29"/>
      <c r="N6" s="30"/>
      <c r="O6" s="32"/>
      <c r="P6" s="33" t="s">
        <v>7</v>
      </c>
      <c r="Q6" s="33" t="s">
        <v>8</v>
      </c>
      <c r="R6" s="33" t="s">
        <v>9</v>
      </c>
      <c r="S6" s="33" t="s">
        <v>10</v>
      </c>
      <c r="T6" s="33"/>
      <c r="U6" s="33"/>
      <c r="V6" s="32"/>
      <c r="W6" s="32"/>
      <c r="X6" s="32" t="s">
        <v>19</v>
      </c>
      <c r="Y6" s="32" t="s">
        <v>20</v>
      </c>
    </row>
    <row r="7" spans="1:25" ht="42.75" customHeight="1" x14ac:dyDescent="0.25">
      <c r="A7" s="30"/>
      <c r="B7" s="29"/>
      <c r="C7" s="29"/>
      <c r="D7" s="29"/>
      <c r="E7" s="29"/>
      <c r="F7" s="30"/>
      <c r="G7" s="30"/>
      <c r="H7" s="29"/>
      <c r="I7" s="29"/>
      <c r="J7" s="29"/>
      <c r="K7" s="29"/>
      <c r="L7" s="29"/>
      <c r="M7" s="29"/>
      <c r="N7" s="30"/>
      <c r="O7" s="32"/>
      <c r="P7" s="33"/>
      <c r="Q7" s="33"/>
      <c r="R7" s="33"/>
      <c r="S7" s="33"/>
      <c r="T7" s="33"/>
      <c r="U7" s="33"/>
      <c r="V7" s="32"/>
      <c r="W7" s="32"/>
      <c r="X7" s="32"/>
      <c r="Y7" s="32"/>
    </row>
    <row r="8" spans="1:25" ht="76.5" x14ac:dyDescent="0.25">
      <c r="A8" s="7">
        <v>1</v>
      </c>
      <c r="B8" s="7" t="s">
        <v>57</v>
      </c>
      <c r="C8" s="7" t="s">
        <v>22</v>
      </c>
      <c r="D8" s="7" t="s">
        <v>26</v>
      </c>
      <c r="E8" s="7" t="s">
        <v>58</v>
      </c>
      <c r="F8" s="7" t="s">
        <v>78</v>
      </c>
      <c r="G8" s="7" t="s">
        <v>75</v>
      </c>
      <c r="H8" s="7">
        <v>3</v>
      </c>
      <c r="I8" s="7">
        <v>2</v>
      </c>
      <c r="J8" s="8">
        <f>SUM(H8:I8)</f>
        <v>5</v>
      </c>
      <c r="K8" s="8" t="str">
        <f>VLOOKUP(J8,Inputs!$E$2:$F$12,2,FALSE)</f>
        <v>Medio</v>
      </c>
      <c r="L8" s="8" t="s">
        <v>27</v>
      </c>
      <c r="M8" s="9">
        <v>1</v>
      </c>
      <c r="N8" s="10">
        <v>1</v>
      </c>
      <c r="O8" s="7" t="s">
        <v>79</v>
      </c>
      <c r="P8" s="11">
        <v>2</v>
      </c>
      <c r="Q8" s="8">
        <v>1</v>
      </c>
      <c r="R8" s="8">
        <f>SUM(P8:Q8)</f>
        <v>3</v>
      </c>
      <c r="S8" s="8" t="s">
        <v>68</v>
      </c>
      <c r="T8" s="8" t="s">
        <v>64</v>
      </c>
      <c r="U8" s="7" t="s">
        <v>74</v>
      </c>
      <c r="V8" s="7" t="s">
        <v>65</v>
      </c>
      <c r="W8" s="7" t="s">
        <v>66</v>
      </c>
      <c r="X8" s="12" t="s">
        <v>73</v>
      </c>
      <c r="Y8" s="12" t="s">
        <v>67</v>
      </c>
    </row>
    <row r="9" spans="1:25" ht="89.25" x14ac:dyDescent="0.25">
      <c r="A9" s="7">
        <v>2</v>
      </c>
      <c r="B9" s="7" t="s">
        <v>57</v>
      </c>
      <c r="C9" s="7" t="s">
        <v>22</v>
      </c>
      <c r="D9" s="7" t="s">
        <v>26</v>
      </c>
      <c r="E9" s="7" t="s">
        <v>58</v>
      </c>
      <c r="F9" s="7" t="s">
        <v>80</v>
      </c>
      <c r="G9" s="7" t="s">
        <v>75</v>
      </c>
      <c r="H9" s="7">
        <v>3</v>
      </c>
      <c r="I9" s="7">
        <v>2</v>
      </c>
      <c r="J9" s="8">
        <f t="shared" ref="J9:J12" si="0">SUM(H9:I9)</f>
        <v>5</v>
      </c>
      <c r="K9" s="8" t="str">
        <f>VLOOKUP(J9,Inputs!$E$2:$F$12,2,FALSE)</f>
        <v>Medio</v>
      </c>
      <c r="L9" s="8" t="s">
        <v>27</v>
      </c>
      <c r="M9" s="9">
        <v>1</v>
      </c>
      <c r="N9" s="10">
        <v>2</v>
      </c>
      <c r="O9" s="7" t="s">
        <v>81</v>
      </c>
      <c r="P9" s="11">
        <v>1</v>
      </c>
      <c r="Q9" s="8">
        <v>1</v>
      </c>
      <c r="R9" s="13">
        <f t="shared" ref="R9:R26" si="1">SUM(P9:Q9)</f>
        <v>2</v>
      </c>
      <c r="S9" s="13" t="s">
        <v>68</v>
      </c>
      <c r="T9" s="13" t="s">
        <v>64</v>
      </c>
      <c r="U9" s="7" t="s">
        <v>74</v>
      </c>
      <c r="V9" s="7" t="s">
        <v>65</v>
      </c>
      <c r="W9" s="7" t="s">
        <v>66</v>
      </c>
      <c r="X9" s="12" t="s">
        <v>73</v>
      </c>
      <c r="Y9" s="12" t="s">
        <v>67</v>
      </c>
    </row>
    <row r="10" spans="1:25" ht="89.25" x14ac:dyDescent="0.25">
      <c r="A10" s="7">
        <v>3</v>
      </c>
      <c r="B10" s="7" t="s">
        <v>57</v>
      </c>
      <c r="C10" s="7" t="s">
        <v>22</v>
      </c>
      <c r="D10" s="7" t="s">
        <v>26</v>
      </c>
      <c r="E10" s="23" t="s">
        <v>58</v>
      </c>
      <c r="F10" s="7" t="s">
        <v>82</v>
      </c>
      <c r="G10" s="7" t="s">
        <v>75</v>
      </c>
      <c r="H10" s="7">
        <v>3</v>
      </c>
      <c r="I10" s="7">
        <v>2</v>
      </c>
      <c r="J10" s="8">
        <v>5</v>
      </c>
      <c r="K10" s="8" t="str">
        <f>VLOOKUP(J10,Inputs!$E$2:$F$12,2,FALSE)</f>
        <v>Medio</v>
      </c>
      <c r="L10" s="8" t="s">
        <v>27</v>
      </c>
      <c r="M10" s="9">
        <v>1</v>
      </c>
      <c r="N10" s="10">
        <v>3</v>
      </c>
      <c r="O10" s="7" t="s">
        <v>79</v>
      </c>
      <c r="P10" s="11">
        <v>1</v>
      </c>
      <c r="Q10" s="8">
        <v>1</v>
      </c>
      <c r="R10" s="8">
        <f t="shared" si="1"/>
        <v>2</v>
      </c>
      <c r="S10" s="8" t="s">
        <v>68</v>
      </c>
      <c r="T10" s="8" t="s">
        <v>64</v>
      </c>
      <c r="U10" s="7" t="s">
        <v>74</v>
      </c>
      <c r="V10" s="7" t="s">
        <v>65</v>
      </c>
      <c r="W10" s="7" t="s">
        <v>66</v>
      </c>
      <c r="X10" s="12" t="s">
        <v>73</v>
      </c>
      <c r="Y10" s="12" t="s">
        <v>67</v>
      </c>
    </row>
    <row r="11" spans="1:25" ht="114.75" x14ac:dyDescent="0.25">
      <c r="A11" s="7">
        <v>4</v>
      </c>
      <c r="B11" s="7" t="s">
        <v>57</v>
      </c>
      <c r="C11" s="7" t="s">
        <v>59</v>
      </c>
      <c r="D11" s="7" t="s">
        <v>60</v>
      </c>
      <c r="E11" s="23" t="s">
        <v>58</v>
      </c>
      <c r="F11" s="7" t="s">
        <v>83</v>
      </c>
      <c r="G11" s="7" t="s">
        <v>75</v>
      </c>
      <c r="H11" s="24">
        <v>2</v>
      </c>
      <c r="I11" s="7">
        <v>4</v>
      </c>
      <c r="J11" s="8">
        <f t="shared" si="0"/>
        <v>6</v>
      </c>
      <c r="K11" s="8" t="str">
        <f>VLOOKUP(J11,Inputs!$E$2:$F$12,2,FALSE)</f>
        <v>Alto</v>
      </c>
      <c r="L11" s="8" t="s">
        <v>27</v>
      </c>
      <c r="M11" s="9">
        <v>1</v>
      </c>
      <c r="N11" s="10">
        <v>4</v>
      </c>
      <c r="O11" s="7" t="s">
        <v>86</v>
      </c>
      <c r="P11" s="11">
        <v>1</v>
      </c>
      <c r="Q11" s="8">
        <v>1</v>
      </c>
      <c r="R11" s="8">
        <f t="shared" si="1"/>
        <v>2</v>
      </c>
      <c r="S11" s="8" t="str">
        <f>VLOOKUP(R11,Inputs!$E$2:$F$12,2,FALSE)</f>
        <v>Bajo</v>
      </c>
      <c r="T11" s="8" t="s">
        <v>64</v>
      </c>
      <c r="U11" s="7" t="s">
        <v>74</v>
      </c>
      <c r="V11" s="7" t="s">
        <v>65</v>
      </c>
      <c r="W11" s="7" t="s">
        <v>66</v>
      </c>
      <c r="X11" s="12" t="s">
        <v>73</v>
      </c>
      <c r="Y11" s="12" t="s">
        <v>67</v>
      </c>
    </row>
    <row r="12" spans="1:25" ht="108" x14ac:dyDescent="0.25">
      <c r="A12" s="7">
        <v>5</v>
      </c>
      <c r="B12" s="7" t="s">
        <v>57</v>
      </c>
      <c r="C12" s="7" t="s">
        <v>59</v>
      </c>
      <c r="D12" s="7" t="s">
        <v>60</v>
      </c>
      <c r="E12" s="23" t="s">
        <v>58</v>
      </c>
      <c r="F12" s="25" t="s">
        <v>84</v>
      </c>
      <c r="G12" s="7" t="s">
        <v>75</v>
      </c>
      <c r="H12" s="24">
        <v>2</v>
      </c>
      <c r="I12" s="7">
        <v>4</v>
      </c>
      <c r="J12" s="8">
        <f t="shared" si="0"/>
        <v>6</v>
      </c>
      <c r="K12" s="8" t="s">
        <v>41</v>
      </c>
      <c r="L12" s="8" t="s">
        <v>27</v>
      </c>
      <c r="M12" s="9">
        <v>1</v>
      </c>
      <c r="N12" s="10">
        <v>5</v>
      </c>
      <c r="O12" s="7" t="s">
        <v>85</v>
      </c>
      <c r="P12" s="11">
        <v>1</v>
      </c>
      <c r="Q12" s="8">
        <v>1</v>
      </c>
      <c r="R12" s="8">
        <f t="shared" si="1"/>
        <v>2</v>
      </c>
      <c r="S12" s="8" t="str">
        <f>VLOOKUP(R12,Inputs!$E$2:$F$12,2,FALSE)</f>
        <v>Bajo</v>
      </c>
      <c r="T12" s="8" t="s">
        <v>64</v>
      </c>
      <c r="U12" s="7" t="s">
        <v>74</v>
      </c>
      <c r="V12" s="7" t="s">
        <v>65</v>
      </c>
      <c r="W12" s="7" t="s">
        <v>66</v>
      </c>
      <c r="X12" s="12" t="s">
        <v>73</v>
      </c>
      <c r="Y12" s="12" t="s">
        <v>67</v>
      </c>
    </row>
    <row r="13" spans="1:25" ht="102" x14ac:dyDescent="0.25">
      <c r="A13" s="7">
        <v>6</v>
      </c>
      <c r="B13" s="7" t="s">
        <v>57</v>
      </c>
      <c r="C13" s="7" t="s">
        <v>59</v>
      </c>
      <c r="D13" s="7" t="s">
        <v>60</v>
      </c>
      <c r="E13" s="23" t="s">
        <v>58</v>
      </c>
      <c r="F13" s="23" t="s">
        <v>87</v>
      </c>
      <c r="G13" s="7" t="s">
        <v>63</v>
      </c>
      <c r="H13" s="24">
        <v>3</v>
      </c>
      <c r="I13" s="7">
        <v>3</v>
      </c>
      <c r="J13" s="8">
        <f t="shared" ref="J13" si="2">SUM(H13:I13)</f>
        <v>6</v>
      </c>
      <c r="K13" s="8" t="str">
        <f>VLOOKUP(J13,Inputs!$E$2:$F$12,2,FALSE)</f>
        <v>Alto</v>
      </c>
      <c r="L13" s="8" t="s">
        <v>27</v>
      </c>
      <c r="M13" s="9">
        <v>1</v>
      </c>
      <c r="N13" s="10">
        <v>6</v>
      </c>
      <c r="O13" s="7" t="s">
        <v>88</v>
      </c>
      <c r="P13" s="11">
        <v>1</v>
      </c>
      <c r="Q13" s="8">
        <v>1</v>
      </c>
      <c r="R13" s="8">
        <f t="shared" si="1"/>
        <v>2</v>
      </c>
      <c r="S13" s="8" t="str">
        <f>VLOOKUP(R13,Inputs!$E$2:$F$12,2,FALSE)</f>
        <v>Bajo</v>
      </c>
      <c r="T13" s="8" t="s">
        <v>64</v>
      </c>
      <c r="U13" s="7" t="s">
        <v>74</v>
      </c>
      <c r="V13" s="7" t="s">
        <v>65</v>
      </c>
      <c r="W13" s="7" t="s">
        <v>66</v>
      </c>
      <c r="X13" s="12" t="s">
        <v>73</v>
      </c>
      <c r="Y13" s="12" t="s">
        <v>67</v>
      </c>
    </row>
    <row r="14" spans="1:25" ht="76.5" x14ac:dyDescent="0.25">
      <c r="A14" s="7">
        <v>7</v>
      </c>
      <c r="B14" s="7" t="s">
        <v>57</v>
      </c>
      <c r="C14" s="7" t="s">
        <v>59</v>
      </c>
      <c r="D14" s="7" t="s">
        <v>60</v>
      </c>
      <c r="E14" s="23" t="s">
        <v>58</v>
      </c>
      <c r="F14" s="7" t="s">
        <v>89</v>
      </c>
      <c r="G14" s="7" t="s">
        <v>61</v>
      </c>
      <c r="H14" s="24">
        <v>2</v>
      </c>
      <c r="I14" s="7">
        <v>4</v>
      </c>
      <c r="J14" s="8">
        <f t="shared" ref="J14:J19" si="3">SUM(H14:I14)</f>
        <v>6</v>
      </c>
      <c r="K14" s="8" t="str">
        <f>VLOOKUP(J14,Inputs!$E$2:$F$12,2,FALSE)</f>
        <v>Alto</v>
      </c>
      <c r="L14" s="8" t="s">
        <v>27</v>
      </c>
      <c r="M14" s="9">
        <v>1</v>
      </c>
      <c r="N14" s="10">
        <v>7</v>
      </c>
      <c r="O14" s="7" t="s">
        <v>90</v>
      </c>
      <c r="P14" s="11">
        <v>1</v>
      </c>
      <c r="Q14" s="8">
        <v>1</v>
      </c>
      <c r="R14" s="8">
        <f t="shared" si="1"/>
        <v>2</v>
      </c>
      <c r="S14" s="8" t="str">
        <f>VLOOKUP(R14,Inputs!$E$2:$F$12,2,FALSE)</f>
        <v>Bajo</v>
      </c>
      <c r="T14" s="8" t="s">
        <v>64</v>
      </c>
      <c r="U14" s="7" t="s">
        <v>74</v>
      </c>
      <c r="V14" s="7" t="s">
        <v>65</v>
      </c>
      <c r="W14" s="7" t="s">
        <v>66</v>
      </c>
      <c r="X14" s="12" t="s">
        <v>73</v>
      </c>
      <c r="Y14" s="12" t="s">
        <v>67</v>
      </c>
    </row>
    <row r="15" spans="1:25" ht="67.5" x14ac:dyDescent="0.25">
      <c r="A15" s="7">
        <v>8</v>
      </c>
      <c r="B15" s="7" t="s">
        <v>57</v>
      </c>
      <c r="C15" s="7" t="s">
        <v>59</v>
      </c>
      <c r="D15" s="7" t="s">
        <v>60</v>
      </c>
      <c r="E15" s="23" t="s">
        <v>58</v>
      </c>
      <c r="F15" s="7" t="s">
        <v>91</v>
      </c>
      <c r="G15" s="7" t="s">
        <v>92</v>
      </c>
      <c r="H15" s="24">
        <v>2</v>
      </c>
      <c r="I15" s="7">
        <v>4</v>
      </c>
      <c r="J15" s="8">
        <f t="shared" si="3"/>
        <v>6</v>
      </c>
      <c r="K15" s="8" t="str">
        <f>VLOOKUP(J15,Inputs!$E$2:$F$12,2,FALSE)</f>
        <v>Alto</v>
      </c>
      <c r="L15" s="8" t="s">
        <v>27</v>
      </c>
      <c r="M15" s="9">
        <v>1</v>
      </c>
      <c r="N15" s="10">
        <v>8</v>
      </c>
      <c r="O15" s="7" t="s">
        <v>93</v>
      </c>
      <c r="P15" s="11">
        <v>1</v>
      </c>
      <c r="Q15" s="8">
        <v>1</v>
      </c>
      <c r="R15" s="8">
        <f t="shared" si="1"/>
        <v>2</v>
      </c>
      <c r="S15" s="8" t="str">
        <f>VLOOKUP(R15,Inputs!$E$2:$F$12,2,FALSE)</f>
        <v>Bajo</v>
      </c>
      <c r="T15" s="8" t="s">
        <v>64</v>
      </c>
      <c r="U15" s="7" t="s">
        <v>74</v>
      </c>
      <c r="V15" s="7" t="s">
        <v>65</v>
      </c>
      <c r="W15" s="7" t="s">
        <v>66</v>
      </c>
      <c r="X15" s="12" t="s">
        <v>73</v>
      </c>
      <c r="Y15" s="12" t="s">
        <v>67</v>
      </c>
    </row>
    <row r="16" spans="1:25" ht="115.5" customHeight="1" x14ac:dyDescent="0.25">
      <c r="A16" s="7">
        <v>9</v>
      </c>
      <c r="B16" s="7" t="s">
        <v>57</v>
      </c>
      <c r="C16" s="7" t="s">
        <v>59</v>
      </c>
      <c r="D16" s="7" t="s">
        <v>60</v>
      </c>
      <c r="E16" s="23" t="s">
        <v>58</v>
      </c>
      <c r="F16" s="7" t="s">
        <v>94</v>
      </c>
      <c r="G16" s="7" t="s">
        <v>95</v>
      </c>
      <c r="H16" s="24">
        <v>3</v>
      </c>
      <c r="I16" s="7">
        <v>3</v>
      </c>
      <c r="J16" s="8">
        <f t="shared" si="3"/>
        <v>6</v>
      </c>
      <c r="K16" s="8" t="str">
        <f>VLOOKUP(J16,Inputs!$E$2:$F$12,2,FALSE)</f>
        <v>Alto</v>
      </c>
      <c r="L16" s="8" t="s">
        <v>27</v>
      </c>
      <c r="M16" s="9">
        <v>1</v>
      </c>
      <c r="N16" s="10">
        <v>9</v>
      </c>
      <c r="O16" s="7" t="s">
        <v>96</v>
      </c>
      <c r="P16" s="11">
        <v>2</v>
      </c>
      <c r="Q16" s="8">
        <v>2</v>
      </c>
      <c r="R16" s="8">
        <f t="shared" si="1"/>
        <v>4</v>
      </c>
      <c r="S16" s="8" t="str">
        <f>VLOOKUP(R16,Inputs!$E$2:$F$12,2,FALSE)</f>
        <v>Bajo</v>
      </c>
      <c r="T16" s="8" t="s">
        <v>64</v>
      </c>
      <c r="U16" s="7" t="s">
        <v>74</v>
      </c>
      <c r="V16" s="7" t="s">
        <v>65</v>
      </c>
      <c r="W16" s="7" t="s">
        <v>66</v>
      </c>
      <c r="X16" s="12" t="s">
        <v>73</v>
      </c>
      <c r="Y16" s="12" t="s">
        <v>67</v>
      </c>
    </row>
    <row r="17" spans="1:25" ht="222" customHeight="1" x14ac:dyDescent="0.25">
      <c r="A17" s="7">
        <v>10</v>
      </c>
      <c r="B17" s="7" t="s">
        <v>62</v>
      </c>
      <c r="C17" s="7" t="s">
        <v>59</v>
      </c>
      <c r="D17" s="7" t="s">
        <v>60</v>
      </c>
      <c r="E17" s="23" t="s">
        <v>58</v>
      </c>
      <c r="F17" s="7" t="s">
        <v>97</v>
      </c>
      <c r="G17" s="7" t="s">
        <v>95</v>
      </c>
      <c r="H17" s="24">
        <v>3</v>
      </c>
      <c r="I17" s="7">
        <v>2</v>
      </c>
      <c r="J17" s="8">
        <f t="shared" si="3"/>
        <v>5</v>
      </c>
      <c r="K17" s="8" t="str">
        <f>VLOOKUP(J17,Inputs!$E$2:$F$12,2,FALSE)</f>
        <v>Medio</v>
      </c>
      <c r="L17" s="8" t="s">
        <v>27</v>
      </c>
      <c r="M17" s="9">
        <v>1</v>
      </c>
      <c r="N17" s="10">
        <v>10</v>
      </c>
      <c r="O17" s="7" t="s">
        <v>99</v>
      </c>
      <c r="P17" s="11">
        <v>1</v>
      </c>
      <c r="Q17" s="8">
        <v>1</v>
      </c>
      <c r="R17" s="8">
        <f t="shared" si="1"/>
        <v>2</v>
      </c>
      <c r="S17" s="8" t="str">
        <f>VLOOKUP(R17,Inputs!$E$2:$F$12,2,FALSE)</f>
        <v>Bajo</v>
      </c>
      <c r="T17" s="8" t="s">
        <v>64</v>
      </c>
      <c r="U17" s="7" t="s">
        <v>27</v>
      </c>
      <c r="V17" s="7" t="s">
        <v>65</v>
      </c>
      <c r="W17" s="7" t="s">
        <v>66</v>
      </c>
      <c r="X17" s="12" t="s">
        <v>73</v>
      </c>
      <c r="Y17" s="12" t="s">
        <v>67</v>
      </c>
    </row>
    <row r="18" spans="1:25" s="17" customFormat="1" ht="213.75" customHeight="1" x14ac:dyDescent="0.25">
      <c r="A18" s="12">
        <v>11</v>
      </c>
      <c r="B18" s="4" t="s">
        <v>62</v>
      </c>
      <c r="C18" s="4" t="s">
        <v>59</v>
      </c>
      <c r="D18" s="4" t="s">
        <v>60</v>
      </c>
      <c r="E18" s="26" t="s">
        <v>58</v>
      </c>
      <c r="F18" s="7" t="s">
        <v>77</v>
      </c>
      <c r="G18" s="7" t="s">
        <v>63</v>
      </c>
      <c r="H18" s="11">
        <v>3</v>
      </c>
      <c r="I18" s="8">
        <v>2</v>
      </c>
      <c r="J18" s="8">
        <f t="shared" si="3"/>
        <v>5</v>
      </c>
      <c r="K18" s="8" t="str">
        <f>VLOOKUP(J18,Inputs!$E$2:$F$12,2,FALSE)</f>
        <v>Medio</v>
      </c>
      <c r="L18" s="8" t="s">
        <v>48</v>
      </c>
      <c r="M18" s="9">
        <v>1</v>
      </c>
      <c r="N18" s="12">
        <v>11</v>
      </c>
      <c r="O18" s="7" t="s">
        <v>100</v>
      </c>
      <c r="P18" s="8">
        <v>2</v>
      </c>
      <c r="Q18" s="8">
        <v>1</v>
      </c>
      <c r="R18" s="8">
        <f t="shared" si="1"/>
        <v>3</v>
      </c>
      <c r="S18" s="8" t="str">
        <f>VLOOKUP(R18,Inputs!$E$2:$F$12,2,FALSE)</f>
        <v>Bajo</v>
      </c>
      <c r="T18" s="8" t="s">
        <v>64</v>
      </c>
      <c r="U18" s="7" t="s">
        <v>74</v>
      </c>
      <c r="V18" s="7" t="s">
        <v>65</v>
      </c>
      <c r="W18" s="7" t="s">
        <v>66</v>
      </c>
      <c r="X18" s="12" t="s">
        <v>73</v>
      </c>
      <c r="Y18" s="12" t="s">
        <v>67</v>
      </c>
    </row>
    <row r="19" spans="1:25" s="16" customFormat="1" ht="67.5" x14ac:dyDescent="0.25">
      <c r="A19" s="14">
        <v>12</v>
      </c>
      <c r="B19" s="4" t="s">
        <v>62</v>
      </c>
      <c r="C19" s="4" t="s">
        <v>59</v>
      </c>
      <c r="D19" s="4" t="s">
        <v>60</v>
      </c>
      <c r="E19" s="26" t="s">
        <v>69</v>
      </c>
      <c r="F19" s="7" t="s">
        <v>101</v>
      </c>
      <c r="G19" s="7" t="s">
        <v>102</v>
      </c>
      <c r="H19" s="18">
        <v>3</v>
      </c>
      <c r="I19" s="13">
        <v>3</v>
      </c>
      <c r="J19" s="8">
        <f t="shared" si="3"/>
        <v>6</v>
      </c>
      <c r="K19" s="13" t="s">
        <v>70</v>
      </c>
      <c r="L19" s="13" t="s">
        <v>27</v>
      </c>
      <c r="M19" s="15">
        <v>10</v>
      </c>
      <c r="N19" s="14">
        <v>12</v>
      </c>
      <c r="O19" s="7" t="s">
        <v>98</v>
      </c>
      <c r="P19" s="13">
        <v>2</v>
      </c>
      <c r="Q19" s="13">
        <v>1</v>
      </c>
      <c r="R19" s="13">
        <v>3</v>
      </c>
      <c r="S19" s="13" t="s">
        <v>35</v>
      </c>
      <c r="T19" s="13" t="s">
        <v>64</v>
      </c>
      <c r="U19" s="7" t="s">
        <v>74</v>
      </c>
      <c r="V19" s="7" t="s">
        <v>65</v>
      </c>
      <c r="W19" s="7" t="s">
        <v>66</v>
      </c>
      <c r="X19" s="12" t="s">
        <v>73</v>
      </c>
      <c r="Y19" s="12" t="s">
        <v>67</v>
      </c>
    </row>
    <row r="20" spans="1:25" ht="76.5" x14ac:dyDescent="0.25">
      <c r="A20" s="12">
        <v>13</v>
      </c>
      <c r="B20" s="4" t="s">
        <v>62</v>
      </c>
      <c r="C20" s="4" t="s">
        <v>59</v>
      </c>
      <c r="D20" s="4" t="s">
        <v>60</v>
      </c>
      <c r="E20" s="26" t="s">
        <v>58</v>
      </c>
      <c r="F20" s="7" t="s">
        <v>103</v>
      </c>
      <c r="G20" s="7" t="s">
        <v>75</v>
      </c>
      <c r="H20" s="11">
        <v>3</v>
      </c>
      <c r="I20" s="8">
        <v>2</v>
      </c>
      <c r="J20" s="8">
        <v>5</v>
      </c>
      <c r="K20" s="8" t="str">
        <f>VLOOKUP(J20,Inputs!$E$2:$F$12,2,FALSE)</f>
        <v>Medio</v>
      </c>
      <c r="L20" s="8" t="s">
        <v>48</v>
      </c>
      <c r="M20" s="9">
        <v>1</v>
      </c>
      <c r="N20" s="12">
        <v>13</v>
      </c>
      <c r="O20" s="7" t="s">
        <v>104</v>
      </c>
      <c r="P20" s="8">
        <v>3</v>
      </c>
      <c r="Q20" s="8">
        <v>2</v>
      </c>
      <c r="R20" s="8">
        <f t="shared" si="1"/>
        <v>5</v>
      </c>
      <c r="S20" s="8" t="str">
        <f>VLOOKUP(R20,Inputs!$E$2:$F$12,2,FALSE)</f>
        <v>Medio</v>
      </c>
      <c r="T20" s="8" t="s">
        <v>64</v>
      </c>
      <c r="U20" s="7" t="s">
        <v>74</v>
      </c>
      <c r="V20" s="7" t="s">
        <v>65</v>
      </c>
      <c r="W20" s="7" t="s">
        <v>66</v>
      </c>
      <c r="X20" s="12" t="s">
        <v>73</v>
      </c>
      <c r="Y20" s="12" t="s">
        <v>67</v>
      </c>
    </row>
    <row r="21" spans="1:25" ht="76.5" x14ac:dyDescent="0.25">
      <c r="A21" s="12">
        <v>14</v>
      </c>
      <c r="B21" s="5" t="s">
        <v>62</v>
      </c>
      <c r="C21" s="5" t="s">
        <v>59</v>
      </c>
      <c r="D21" s="5" t="s">
        <v>60</v>
      </c>
      <c r="E21" s="28" t="s">
        <v>24</v>
      </c>
      <c r="F21" s="7" t="s">
        <v>105</v>
      </c>
      <c r="G21" s="7" t="s">
        <v>106</v>
      </c>
      <c r="H21" s="11">
        <v>2</v>
      </c>
      <c r="I21" s="8">
        <v>4</v>
      </c>
      <c r="J21" s="8">
        <f t="shared" ref="J21:J25" si="4">SUM(H21:I21)</f>
        <v>6</v>
      </c>
      <c r="K21" s="8" t="str">
        <f>VLOOKUP(J21,Inputs!$E$2:$F$12,2,FALSE)</f>
        <v>Alto</v>
      </c>
      <c r="L21" s="8" t="s">
        <v>27</v>
      </c>
      <c r="M21" s="9">
        <v>1</v>
      </c>
      <c r="N21" s="12">
        <v>14</v>
      </c>
      <c r="O21" s="7" t="s">
        <v>104</v>
      </c>
      <c r="P21" s="8">
        <v>1</v>
      </c>
      <c r="Q21" s="8">
        <v>2</v>
      </c>
      <c r="R21" s="8">
        <v>1</v>
      </c>
      <c r="S21" s="8" t="str">
        <f>VLOOKUP(R21,Inputs!$E$2:$F$12,2,FALSE)</f>
        <v>Bajo</v>
      </c>
      <c r="T21" s="8" t="s">
        <v>64</v>
      </c>
      <c r="U21" s="7" t="s">
        <v>74</v>
      </c>
      <c r="V21" s="7" t="s">
        <v>65</v>
      </c>
      <c r="W21" s="7" t="s">
        <v>66</v>
      </c>
      <c r="X21" s="12" t="s">
        <v>73</v>
      </c>
      <c r="Y21" s="12" t="s">
        <v>67</v>
      </c>
    </row>
    <row r="22" spans="1:25" ht="67.5" x14ac:dyDescent="0.25">
      <c r="A22" s="12">
        <v>15</v>
      </c>
      <c r="B22" s="5" t="s">
        <v>62</v>
      </c>
      <c r="C22" s="5" t="s">
        <v>59</v>
      </c>
      <c r="D22" s="5" t="s">
        <v>60</v>
      </c>
      <c r="E22" s="28" t="s">
        <v>24</v>
      </c>
      <c r="F22" s="7" t="s">
        <v>107</v>
      </c>
      <c r="G22" s="7" t="s">
        <v>63</v>
      </c>
      <c r="H22" s="11">
        <v>2</v>
      </c>
      <c r="I22" s="8">
        <v>4</v>
      </c>
      <c r="J22" s="8">
        <v>6</v>
      </c>
      <c r="K22" s="8" t="str">
        <f>VLOOKUP(J22,Inputs!$E$2:$F$12,2,FALSE)</f>
        <v>Alto</v>
      </c>
      <c r="L22" s="8" t="s">
        <v>27</v>
      </c>
      <c r="M22" s="9">
        <v>1</v>
      </c>
      <c r="N22" s="12">
        <v>15</v>
      </c>
      <c r="O22" s="7" t="s">
        <v>108</v>
      </c>
      <c r="P22" s="8">
        <v>1</v>
      </c>
      <c r="Q22" s="8">
        <v>2</v>
      </c>
      <c r="R22" s="8">
        <f t="shared" si="1"/>
        <v>3</v>
      </c>
      <c r="S22" s="8" t="str">
        <f>VLOOKUP(R22,Inputs!$E$2:$F$12,2,FALSE)</f>
        <v>Bajo</v>
      </c>
      <c r="T22" s="8" t="s">
        <v>64</v>
      </c>
      <c r="U22" s="7" t="s">
        <v>74</v>
      </c>
      <c r="V22" s="7" t="s">
        <v>65</v>
      </c>
      <c r="W22" s="7" t="s">
        <v>66</v>
      </c>
      <c r="X22" s="12" t="s">
        <v>73</v>
      </c>
      <c r="Y22" s="12" t="s">
        <v>67</v>
      </c>
    </row>
    <row r="23" spans="1:25" ht="67.5" x14ac:dyDescent="0.25">
      <c r="A23" s="12">
        <v>16</v>
      </c>
      <c r="B23" s="5" t="s">
        <v>62</v>
      </c>
      <c r="C23" s="5" t="s">
        <v>59</v>
      </c>
      <c r="D23" s="5" t="s">
        <v>60</v>
      </c>
      <c r="E23" s="28" t="s">
        <v>24</v>
      </c>
      <c r="F23" s="7" t="s">
        <v>109</v>
      </c>
      <c r="G23" s="7" t="s">
        <v>110</v>
      </c>
      <c r="H23" s="11">
        <v>2</v>
      </c>
      <c r="I23" s="8">
        <v>4</v>
      </c>
      <c r="J23" s="8">
        <f t="shared" si="4"/>
        <v>6</v>
      </c>
      <c r="K23" s="8" t="str">
        <f>VLOOKUP(J23,Inputs!$E$2:$F$12,2,FALSE)</f>
        <v>Alto</v>
      </c>
      <c r="L23" s="8" t="s">
        <v>27</v>
      </c>
      <c r="M23" s="9">
        <v>1</v>
      </c>
      <c r="N23" s="12">
        <v>16</v>
      </c>
      <c r="O23" s="7" t="s">
        <v>116</v>
      </c>
      <c r="P23" s="8">
        <v>1</v>
      </c>
      <c r="Q23" s="8">
        <v>2</v>
      </c>
      <c r="R23" s="8">
        <f t="shared" si="1"/>
        <v>3</v>
      </c>
      <c r="S23" s="8" t="str">
        <f>VLOOKUP(R23,Inputs!$E$2:$F$12,2,FALSE)</f>
        <v>Bajo</v>
      </c>
      <c r="T23" s="8" t="s">
        <v>64</v>
      </c>
      <c r="U23" s="7" t="s">
        <v>27</v>
      </c>
      <c r="V23" s="7" t="s">
        <v>65</v>
      </c>
      <c r="W23" s="7" t="s">
        <v>66</v>
      </c>
      <c r="X23" s="12" t="s">
        <v>73</v>
      </c>
      <c r="Y23" s="12" t="s">
        <v>67</v>
      </c>
    </row>
    <row r="24" spans="1:25" ht="67.5" x14ac:dyDescent="0.25">
      <c r="A24" s="12">
        <v>17</v>
      </c>
      <c r="B24" s="5" t="s">
        <v>62</v>
      </c>
      <c r="C24" s="5" t="s">
        <v>59</v>
      </c>
      <c r="D24" s="5" t="s">
        <v>60</v>
      </c>
      <c r="E24" s="5" t="s">
        <v>24</v>
      </c>
      <c r="F24" s="7" t="s">
        <v>111</v>
      </c>
      <c r="G24" s="7" t="s">
        <v>110</v>
      </c>
      <c r="H24" s="11">
        <v>3</v>
      </c>
      <c r="I24" s="8">
        <v>2</v>
      </c>
      <c r="J24" s="8">
        <f t="shared" si="4"/>
        <v>5</v>
      </c>
      <c r="K24" s="8" t="str">
        <f>VLOOKUP(J24,Inputs!$E$2:$F$12,2,FALSE)</f>
        <v>Medio</v>
      </c>
      <c r="L24" s="8" t="s">
        <v>27</v>
      </c>
      <c r="M24" s="9">
        <v>1</v>
      </c>
      <c r="N24" s="12">
        <v>17</v>
      </c>
      <c r="O24" s="7" t="s">
        <v>116</v>
      </c>
      <c r="P24" s="8">
        <v>1</v>
      </c>
      <c r="Q24" s="8">
        <v>1</v>
      </c>
      <c r="R24" s="8">
        <f t="shared" si="1"/>
        <v>2</v>
      </c>
      <c r="S24" s="8" t="str">
        <f>VLOOKUP(R24,Inputs!$E$2:$F$12,2,FALSE)</f>
        <v>Bajo</v>
      </c>
      <c r="T24" s="8" t="s">
        <v>64</v>
      </c>
      <c r="U24" s="7" t="s">
        <v>27</v>
      </c>
      <c r="V24" s="7" t="s">
        <v>65</v>
      </c>
      <c r="W24" s="7" t="s">
        <v>66</v>
      </c>
      <c r="X24" s="12" t="s">
        <v>73</v>
      </c>
      <c r="Y24" s="12" t="s">
        <v>67</v>
      </c>
    </row>
    <row r="25" spans="1:25" ht="67.5" x14ac:dyDescent="0.25">
      <c r="A25" s="12">
        <v>18</v>
      </c>
      <c r="B25" s="5" t="s">
        <v>62</v>
      </c>
      <c r="C25" s="5" t="s">
        <v>59</v>
      </c>
      <c r="D25" s="5" t="s">
        <v>60</v>
      </c>
      <c r="E25" s="5" t="s">
        <v>72</v>
      </c>
      <c r="F25" s="7" t="s">
        <v>71</v>
      </c>
      <c r="G25" s="7" t="s">
        <v>63</v>
      </c>
      <c r="H25" s="11">
        <v>2</v>
      </c>
      <c r="I25" s="8">
        <v>3</v>
      </c>
      <c r="J25" s="8">
        <f t="shared" si="4"/>
        <v>5</v>
      </c>
      <c r="K25" s="8" t="str">
        <f>VLOOKUP(J25,Inputs!$E$2:$F$12,2,FALSE)</f>
        <v>Medio</v>
      </c>
      <c r="L25" s="8" t="s">
        <v>27</v>
      </c>
      <c r="M25" s="9">
        <v>1</v>
      </c>
      <c r="N25" s="12">
        <v>18</v>
      </c>
      <c r="O25" s="12" t="s">
        <v>117</v>
      </c>
      <c r="P25" s="8">
        <v>1</v>
      </c>
      <c r="Q25" s="8">
        <v>1</v>
      </c>
      <c r="R25" s="8">
        <f t="shared" si="1"/>
        <v>2</v>
      </c>
      <c r="S25" s="8" t="str">
        <f>VLOOKUP(R25,Inputs!$E$2:$F$12,2,FALSE)</f>
        <v>Bajo</v>
      </c>
      <c r="T25" s="8" t="s">
        <v>64</v>
      </c>
      <c r="U25" s="7" t="s">
        <v>27</v>
      </c>
      <c r="V25" s="7" t="s">
        <v>65</v>
      </c>
      <c r="W25" s="7" t="s">
        <v>66</v>
      </c>
      <c r="X25" s="12" t="s">
        <v>73</v>
      </c>
      <c r="Y25" s="12" t="s">
        <v>67</v>
      </c>
    </row>
    <row r="26" spans="1:25" s="22" customFormat="1" ht="67.5" x14ac:dyDescent="0.25">
      <c r="A26" s="5">
        <v>19</v>
      </c>
      <c r="B26" s="5" t="s">
        <v>62</v>
      </c>
      <c r="C26" s="5" t="s">
        <v>59</v>
      </c>
      <c r="D26" s="5" t="s">
        <v>114</v>
      </c>
      <c r="E26" s="5" t="s">
        <v>72</v>
      </c>
      <c r="F26" s="7" t="s">
        <v>112</v>
      </c>
      <c r="G26" s="7" t="s">
        <v>63</v>
      </c>
      <c r="H26" s="5">
        <v>2</v>
      </c>
      <c r="I26" s="5">
        <v>4</v>
      </c>
      <c r="J26" s="5">
        <v>6</v>
      </c>
      <c r="K26" s="5" t="str">
        <f>VLOOKUP(J26,Inputs!$E$2:$F$12,2,FALSE)</f>
        <v>Alto</v>
      </c>
      <c r="L26" s="8" t="s">
        <v>27</v>
      </c>
      <c r="M26" s="9">
        <v>1</v>
      </c>
      <c r="N26" s="5">
        <v>19</v>
      </c>
      <c r="O26" s="12" t="s">
        <v>117</v>
      </c>
      <c r="P26" s="19">
        <v>1</v>
      </c>
      <c r="Q26" s="19">
        <v>2</v>
      </c>
      <c r="R26" s="19">
        <f t="shared" si="1"/>
        <v>3</v>
      </c>
      <c r="S26" s="19" t="str">
        <f>VLOOKUP(R26,Inputs!$E$2:$F$12,2,FALSE)</f>
        <v>Bajo</v>
      </c>
      <c r="T26" s="19" t="s">
        <v>64</v>
      </c>
      <c r="U26" s="20" t="s">
        <v>27</v>
      </c>
      <c r="V26" s="20" t="s">
        <v>65</v>
      </c>
      <c r="W26" s="20" t="s">
        <v>66</v>
      </c>
      <c r="X26" s="21" t="s">
        <v>73</v>
      </c>
      <c r="Y26" s="21" t="s">
        <v>67</v>
      </c>
    </row>
    <row r="27" spans="1:25" s="16" customFormat="1" ht="67.5" x14ac:dyDescent="0.25">
      <c r="A27" s="5">
        <v>20</v>
      </c>
      <c r="B27" s="5" t="s">
        <v>62</v>
      </c>
      <c r="C27" s="5" t="s">
        <v>59</v>
      </c>
      <c r="D27" s="5" t="s">
        <v>114</v>
      </c>
      <c r="E27" s="5" t="s">
        <v>115</v>
      </c>
      <c r="F27" s="7" t="s">
        <v>113</v>
      </c>
      <c r="G27" s="7" t="s">
        <v>76</v>
      </c>
      <c r="H27" s="11">
        <v>2</v>
      </c>
      <c r="I27" s="8">
        <v>2</v>
      </c>
      <c r="J27" s="8">
        <v>2</v>
      </c>
      <c r="K27" s="8" t="str">
        <f>VLOOKUP(J27,Inputs!$E$2:$F$12,2,FALSE)</f>
        <v>Bajo</v>
      </c>
      <c r="L27" s="8" t="s">
        <v>27</v>
      </c>
      <c r="M27" s="9">
        <v>1</v>
      </c>
      <c r="N27" s="5">
        <v>20</v>
      </c>
      <c r="O27" s="7" t="s">
        <v>108</v>
      </c>
      <c r="P27" s="19">
        <v>1</v>
      </c>
      <c r="Q27" s="19">
        <v>2</v>
      </c>
      <c r="R27" s="19">
        <v>1</v>
      </c>
      <c r="S27" s="19" t="str">
        <f>VLOOKUP(R27,Inputs!$E$2:$F$12,2,FALSE)</f>
        <v>Bajo</v>
      </c>
      <c r="T27" s="19" t="s">
        <v>64</v>
      </c>
      <c r="U27" s="20" t="s">
        <v>27</v>
      </c>
      <c r="V27" s="20" t="s">
        <v>65</v>
      </c>
      <c r="W27" s="20" t="s">
        <v>66</v>
      </c>
      <c r="X27" s="21" t="s">
        <v>73</v>
      </c>
      <c r="Y27" s="21" t="s">
        <v>67</v>
      </c>
    </row>
    <row r="28" spans="1:25" ht="24.75" customHeight="1" x14ac:dyDescent="0.25">
      <c r="A28" s="5"/>
      <c r="B28" s="5"/>
      <c r="C28" s="5"/>
      <c r="D28" s="5"/>
      <c r="E28" s="5"/>
      <c r="F28" s="5"/>
      <c r="G28" s="5"/>
      <c r="H28" s="5"/>
      <c r="I28" s="5"/>
      <c r="J28" s="5"/>
      <c r="K28" s="5"/>
      <c r="L28" s="5"/>
      <c r="M28" s="5"/>
      <c r="N28" s="5"/>
      <c r="O28" s="5"/>
      <c r="P28" s="27"/>
      <c r="Q28" s="27"/>
      <c r="R28" s="27"/>
      <c r="S28" s="27"/>
      <c r="T28" s="27"/>
      <c r="U28" s="27"/>
      <c r="V28" s="27"/>
      <c r="W28" s="27"/>
      <c r="X28" s="27"/>
      <c r="Y28" s="27"/>
    </row>
    <row r="29" spans="1:25" ht="24.75" customHeight="1" x14ac:dyDescent="0.25">
      <c r="A29" s="5"/>
      <c r="B29" s="5"/>
      <c r="C29" s="5"/>
      <c r="D29" s="5"/>
      <c r="E29" s="5"/>
      <c r="F29" s="5"/>
      <c r="G29" s="5"/>
      <c r="H29" s="5"/>
      <c r="I29" s="5"/>
      <c r="J29" s="5"/>
      <c r="K29" s="5"/>
      <c r="L29" s="5"/>
      <c r="M29" s="5"/>
      <c r="N29" s="5"/>
      <c r="O29" s="5"/>
      <c r="P29" s="27"/>
      <c r="Q29" s="27"/>
      <c r="R29" s="27"/>
      <c r="S29" s="27"/>
      <c r="T29" s="27"/>
      <c r="U29" s="27"/>
      <c r="V29" s="27"/>
      <c r="W29" s="27"/>
      <c r="X29" s="27"/>
      <c r="Y29" s="27"/>
    </row>
    <row r="30" spans="1:25" ht="23.25" customHeight="1" x14ac:dyDescent="0.25">
      <c r="A30" s="5"/>
      <c r="B30" s="5"/>
      <c r="C30" s="5"/>
      <c r="D30" s="5"/>
      <c r="E30" s="5"/>
      <c r="F30" s="5"/>
      <c r="G30" s="5"/>
      <c r="H30" s="5"/>
      <c r="I30" s="5"/>
      <c r="J30" s="5"/>
      <c r="K30" s="5"/>
      <c r="L30" s="5"/>
      <c r="M30" s="5"/>
      <c r="N30" s="5"/>
      <c r="O30" s="5"/>
      <c r="P30" s="27"/>
      <c r="Q30" s="27"/>
      <c r="R30" s="27"/>
      <c r="S30" s="27"/>
      <c r="T30" s="27"/>
      <c r="U30" s="27"/>
      <c r="V30" s="27"/>
      <c r="W30" s="27"/>
      <c r="X30" s="27"/>
      <c r="Y30" s="27"/>
    </row>
    <row r="31" spans="1:25" ht="30" customHeight="1" x14ac:dyDescent="0.25">
      <c r="A31" s="27"/>
      <c r="B31" s="27"/>
      <c r="C31" s="27"/>
      <c r="D31" s="27"/>
      <c r="E31" s="27"/>
      <c r="F31" s="27"/>
      <c r="G31" s="27"/>
      <c r="H31" s="27"/>
      <c r="I31" s="27"/>
      <c r="J31" s="27"/>
      <c r="K31" s="27"/>
      <c r="L31" s="27"/>
      <c r="M31" s="27"/>
      <c r="N31" s="27"/>
      <c r="O31" s="27"/>
      <c r="P31" s="27"/>
      <c r="Q31" s="27"/>
      <c r="R31" s="27"/>
      <c r="S31" s="27"/>
      <c r="T31" s="27"/>
      <c r="U31" s="27"/>
      <c r="V31" s="27"/>
      <c r="W31" s="27"/>
      <c r="X31" s="27"/>
      <c r="Y31" s="27"/>
    </row>
    <row r="32" spans="1:25" ht="25.5" customHeight="1" x14ac:dyDescent="0.25"/>
  </sheetData>
  <autoFilter ref="A7:Y7" xr:uid="{00000000-0009-0000-0000-000000000000}"/>
  <mergeCells count="29">
    <mergeCell ref="A3:M3"/>
    <mergeCell ref="N3:Y3"/>
    <mergeCell ref="O5:O7"/>
    <mergeCell ref="X6:X7"/>
    <mergeCell ref="Y6:Y7"/>
    <mergeCell ref="X5:Y5"/>
    <mergeCell ref="P6:P7"/>
    <mergeCell ref="Q6:Q7"/>
    <mergeCell ref="R6:R7"/>
    <mergeCell ref="S6:S7"/>
    <mergeCell ref="P5:S5"/>
    <mergeCell ref="T5:T7"/>
    <mergeCell ref="U5:U7"/>
    <mergeCell ref="V5:V7"/>
    <mergeCell ref="W5:W7"/>
    <mergeCell ref="L5:L7"/>
    <mergeCell ref="A5:A7"/>
    <mergeCell ref="B5:B7"/>
    <mergeCell ref="C5:C7"/>
    <mergeCell ref="D5:D7"/>
    <mergeCell ref="E5:E7"/>
    <mergeCell ref="K5:K7"/>
    <mergeCell ref="M5:M7"/>
    <mergeCell ref="N5:N7"/>
    <mergeCell ref="F5:F7"/>
    <mergeCell ref="G5:G7"/>
    <mergeCell ref="H5:H7"/>
    <mergeCell ref="I5:I7"/>
    <mergeCell ref="J5:J7"/>
  </mergeCell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Inputs!$H$1:$H$7</xm:f>
          </x14:formula1>
          <xm:sqref>L8:L27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1F3715-4806-4C1C-BCAE-9F815B620AB1}">
  <ds:schemaRefs>
    <ds:schemaRef ds:uri="c59a3860-c47f-48ba-9dba-9627a05fd81b"/>
    <ds:schemaRef ds:uri="http://purl.org/dc/terms/"/>
    <ds:schemaRef ds:uri="ad7f1fcc-4ddb-467d-ba1b-894e2f6cc44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IP-URT-1-2025</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Ruben Dario Carrillo Caicedo</cp:lastModifiedBy>
  <cp:revision/>
  <cp:lastPrinted>2023-11-21T15:20:00Z</cp:lastPrinted>
  <dcterms:created xsi:type="dcterms:W3CDTF">2020-08-08T21:11:53Z</dcterms:created>
  <dcterms:modified xsi:type="dcterms:W3CDTF">2025-01-08T00:36:19Z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