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juan.ceballos\Documents\CONTRATOS 2025\DESARROLLO Y TECNOLOGIA\ASOPAGOS SISE\"/>
    </mc:Choice>
  </mc:AlternateContent>
  <xr:revisionPtr revIDLastSave="0" documentId="13_ncr:1_{FCF51675-E346-440B-94B5-FECEE2814474}" xr6:coauthVersionLast="47" xr6:coauthVersionMax="47" xr10:uidLastSave="{00000000-0000-0000-0000-000000000000}"/>
  <workbookProtection workbookAlgorithmName="SHA-512" workbookHashValue="1ALMjHUkbNQxvEf1pm7WNecQUNchOAdHFg8Yngr7c+VAgVAMpGfmUTiPiyHvzK6XgsPfvpJ8k2goC8aD97y52w==" workbookSaltValue="NUu0G72TdCoko2+5m0UGDw==" workbookSpinCount="100000" lockStructure="1"/>
  <bookViews>
    <workbookView xWindow="-120" yWindow="-120" windowWidth="29040" windowHeight="15840" xr2:uid="{00000000-000D-0000-FFFF-FFFF00000000}"/>
  </bookViews>
  <sheets>
    <sheet name="Matriz" sheetId="11" r:id="rId1"/>
    <sheet name="DATOS" sheetId="12" r:id="rId2"/>
    <sheet name="Hoja1" sheetId="13" r:id="rId3"/>
    <sheet name="Matriz Valoración Riesgo" sheetId="14" r:id="rId4"/>
  </sheets>
  <externalReferences>
    <externalReference r:id="rId5"/>
  </externalReferences>
  <definedNames>
    <definedName name="_xlnm._FilterDatabase" localSheetId="0" hidden="1">Matriz!$A$1:$W$9</definedName>
    <definedName name="_Hlk24883099" localSheetId="0">Matriz!$A$3</definedName>
    <definedName name="a">[1]Hoja2!$G$15:$I$39</definedName>
    <definedName name="_xlnm.Print_Area" localSheetId="0">Matriz!$A$1:$W$11</definedName>
    <definedName name="zona_riesgo">[1]Hoja2!$G$15:$I$39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7" i="11" l="1"/>
  <c r="Q7" i="11" s="1"/>
  <c r="P13" i="11"/>
  <c r="Q13" i="11" s="1"/>
  <c r="K13" i="11"/>
  <c r="J13" i="11"/>
  <c r="P8" i="11"/>
  <c r="Q8" i="11" s="1"/>
  <c r="P9" i="11"/>
  <c r="Q9" i="11" s="1"/>
  <c r="P10" i="11"/>
  <c r="Q10" i="11" s="1"/>
  <c r="P11" i="11"/>
  <c r="Q11" i="11" s="1"/>
  <c r="P12" i="11"/>
  <c r="Q12" i="11" s="1"/>
  <c r="P14" i="11"/>
  <c r="Q14" i="11" s="1"/>
  <c r="P6" i="11"/>
  <c r="Q6" i="11" s="1"/>
  <c r="J7" i="11"/>
  <c r="K7" i="11" s="1"/>
  <c r="J8" i="11"/>
  <c r="K8" i="11" s="1"/>
  <c r="J9" i="11"/>
  <c r="K9" i="11" s="1"/>
  <c r="J10" i="11"/>
  <c r="K10" i="11" s="1"/>
  <c r="J11" i="11"/>
  <c r="K11" i="11" s="1"/>
  <c r="J12" i="11"/>
  <c r="K12" i="11" s="1"/>
  <c r="J14" i="11"/>
  <c r="K14" i="11" s="1"/>
  <c r="J6" i="11"/>
  <c r="K6" i="11" s="1"/>
</calcChain>
</file>

<file path=xl/sharedStrings.xml><?xml version="1.0" encoding="utf-8"?>
<sst xmlns="http://schemas.openxmlformats.org/spreadsheetml/2006/main" count="323" uniqueCount="140">
  <si>
    <t>Clase</t>
  </si>
  <si>
    <t>Fuente</t>
  </si>
  <si>
    <t>Etapa</t>
  </si>
  <si>
    <t>Tipo</t>
  </si>
  <si>
    <t>Probabilidad</t>
  </si>
  <si>
    <t>Impacto</t>
  </si>
  <si>
    <t>Monitoreo y revisión</t>
  </si>
  <si>
    <t>N°</t>
  </si>
  <si>
    <t>¿Cómo se realiza el monitoreo?</t>
  </si>
  <si>
    <t>Contratista</t>
  </si>
  <si>
    <t>Permanente</t>
  </si>
  <si>
    <t>MATRIZ DE RIESGO CONTRACTUALES</t>
  </si>
  <si>
    <t>Retraso en el perfeccionamiento del contrato por falta de firmas en el período establecido y/o falta de constitución y presentación de las garantías que amparan el cumplimiento del contrato.</t>
  </si>
  <si>
    <t>Verificando el cumplimiento de los plazos establecidos para el perfeccionamiento y entrega de las garantías.</t>
  </si>
  <si>
    <t xml:space="preserve">Elaboró: Katerin Pacheco Reyes - Contratista Subdirección de Desarrollo y Tecnología </t>
  </si>
  <si>
    <t xml:space="preserve">Revisó: Victor Rolando Jaime Velandia - Profesional especializado Subdirección de Desarrollo y Tecnología </t>
  </si>
  <si>
    <t>Descripción (Qué puede pasar y, cómo puede ocurrir)</t>
  </si>
  <si>
    <t>Consecuencia de la ocurrencia del evento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</si>
  <si>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</si>
  <si>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</si>
  <si>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</si>
  <si>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</si>
  <si>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</si>
  <si>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</si>
  <si>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</si>
  <si>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</si>
  <si>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</si>
  <si>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Periodicidad ¿Cuándo?</t>
  </si>
  <si>
    <t xml:space="preserve">NUBE PRIVADA IV </t>
  </si>
  <si>
    <t>Especifico</t>
  </si>
  <si>
    <t>Interno</t>
  </si>
  <si>
    <t>Ejecución</t>
  </si>
  <si>
    <t>Operacional</t>
  </si>
  <si>
    <t>Posible (3)</t>
  </si>
  <si>
    <t>Improbable (2)</t>
  </si>
  <si>
    <t>Si</t>
  </si>
  <si>
    <t>Desde el inicio del plazo de ejecución</t>
  </si>
  <si>
    <t>Raro(1)</t>
  </si>
  <si>
    <t>No</t>
  </si>
  <si>
    <t>Incumplimiento en los ACUERDOS DE NIVELES DE SERVICIO - ANS</t>
  </si>
  <si>
    <t>Seguimiento a los ANS</t>
  </si>
  <si>
    <t>Eventual (una vez se presente el cambio regulatorio)</t>
  </si>
  <si>
    <t>Extremo</t>
  </si>
  <si>
    <t xml:space="preserve">Contratista </t>
  </si>
  <si>
    <t>Cuando sea requerido</t>
  </si>
  <si>
    <t xml:space="preserve">General </t>
  </si>
  <si>
    <t xml:space="preserve">Externo </t>
  </si>
  <si>
    <t xml:space="preserve">Regulación </t>
  </si>
  <si>
    <t>Cambios en los tributos y aranceles aplicables</t>
  </si>
  <si>
    <t xml:space="preserve">Interna </t>
  </si>
  <si>
    <t xml:space="preserve">Externa </t>
  </si>
  <si>
    <t xml:space="preserve">Entidad </t>
  </si>
  <si>
    <t>Estipulación contractual que permita revisar precios frente a modificaciones en tributos y aranceles aplicables.</t>
  </si>
  <si>
    <t xml:space="preserve">no </t>
  </si>
  <si>
    <t xml:space="preserve">Etapa de planeación </t>
  </si>
  <si>
    <t xml:space="preserve">Hasta finalizada el plazo de ejecución del contrato </t>
  </si>
  <si>
    <t xml:space="preserve">Verificación de la normatividad aplicable en cuanto a tributos y aranceles aplicables. </t>
  </si>
  <si>
    <t xml:space="preserve">Contratista+ Entidad </t>
  </si>
  <si>
    <t xml:space="preserve">Incumplimiento de las obligaciones del contrato. </t>
  </si>
  <si>
    <t xml:space="preserve">Financiero </t>
  </si>
  <si>
    <t xml:space="preserve">Declaración de insolvencia económica por parte del proveedor </t>
  </si>
  <si>
    <t>Entidad</t>
  </si>
  <si>
    <t xml:space="preserve">Validación y revisión del área ingeniera y contractual </t>
  </si>
  <si>
    <t xml:space="preserve">Desde la fecha de la adjudicación  </t>
  </si>
  <si>
    <t>No se podrá dar inicio a la ejecución al contrato</t>
  </si>
  <si>
    <t xml:space="preserve">contractual </t>
  </si>
  <si>
    <t>Afectación a la integridad, disponibilidad y confidencialidad de la información.</t>
  </si>
  <si>
    <t>Hasta finalizada el plazo de ejecución del contrato</t>
  </si>
  <si>
    <t xml:space="preserve">Seguimiento a las mesas de trabajo con el contratista </t>
  </si>
  <si>
    <t xml:space="preserve">Permanente </t>
  </si>
  <si>
    <t xml:space="preserve">Demora en el pago de los bienes y servicios por el por parte de la Entidad </t>
  </si>
  <si>
    <t>Afectaciones en el flujo de caja al proveedor en el pago de sus obligaciones.</t>
  </si>
  <si>
    <t xml:space="preserve">Especifico </t>
  </si>
  <si>
    <t>Valoración de la Consecuencia o Impacto</t>
  </si>
  <si>
    <t>Afectación</t>
  </si>
  <si>
    <t>Valoración del Impacto</t>
  </si>
  <si>
    <t>Muy Alto (MA)</t>
  </si>
  <si>
    <t xml:space="preserve">Alto (A) </t>
  </si>
  <si>
    <t xml:space="preserve">Medio (M) </t>
  </si>
  <si>
    <t xml:space="preserve">Bajo (B) </t>
  </si>
  <si>
    <t xml:space="preserve">Muy bajo (MB) </t>
  </si>
  <si>
    <t>Moderado</t>
  </si>
  <si>
    <t xml:space="preserve">Probabilidad de ocurrencia  </t>
  </si>
  <si>
    <t xml:space="preserve">Valoración Probabilidad de ocurrencia  </t>
  </si>
  <si>
    <t>Ciclo a mensual</t>
  </si>
  <si>
    <t>6 - 7 veces servicio no disponible en el mes</t>
  </si>
  <si>
    <t>4 - 5 veces servicio no disponible en el mes</t>
  </si>
  <si>
    <t>2 - 3 veces servicio no disponible en el mes</t>
  </si>
  <si>
    <t>1 vez el servicio no disponible en el mes</t>
  </si>
  <si>
    <t>Indisponibilidad del servicio por más de 24 horas, los usuarios no pueden ingresar a las ofertas de empleo</t>
  </si>
  <si>
    <t>Indisponibilidad del servicio por más de 8 horas, los usuarios no pueden ingresar a las ofertas de empleo</t>
  </si>
  <si>
    <t>Indisponibilidad del servicio por más de 12 horas, los usuarios no pueden ingresar a las ofertas de empleo</t>
  </si>
  <si>
    <t>Indisponibilidad del servicio por más de 4 horas, los usuarios no pueden ingresar a las ofertas de empleo</t>
  </si>
  <si>
    <t>Indisponibilidad del servicio por más de 2 horas, los usuarios no pueden ingresar a las ofertas de empleo</t>
  </si>
  <si>
    <t>Mayor</t>
  </si>
  <si>
    <t>Menor</t>
  </si>
  <si>
    <t>Insignificante</t>
  </si>
  <si>
    <t>8 o más veces servicio no disponible en el mes</t>
  </si>
  <si>
    <t>1 vez el servicio no disponible en la semana</t>
  </si>
  <si>
    <t>2 - 3 veces servicio no disponible en la semana</t>
  </si>
  <si>
    <t>4 - 5 veces servicio no disponible en la semana</t>
  </si>
  <si>
    <t>6 - 7 veces servicio no disponible en la semana</t>
  </si>
  <si>
    <t>8 o más veces servicio no disponible en la semana</t>
  </si>
  <si>
    <t xml:space="preserve">Indisponibilidad del servicio en 2 servidores </t>
  </si>
  <si>
    <t>Indisponibilidad del servicio en 3 o más servidores</t>
  </si>
  <si>
    <t xml:space="preserve">Indisponibilidad parcial del servicio en 1 servidor de la infraestructura </t>
  </si>
  <si>
    <t>El servicio de infraestructura está operando con normalidad</t>
  </si>
  <si>
    <t>Indisponibilidad del servicio en general</t>
  </si>
  <si>
    <t>Los tiempos para dar inicio se incrementan afectando la ejecución del servicio.</t>
  </si>
  <si>
    <t>Categoria</t>
  </si>
  <si>
    <t xml:space="preserve">declaración de insolvencia o alertas tempranas de situación financiera. </t>
  </si>
  <si>
    <t>si</t>
  </si>
  <si>
    <t xml:space="preserve">Ejecución </t>
  </si>
  <si>
    <t xml:space="preserve">(i) Generación oportuna de informes de supervisión; (ii) Verificación y programación del pago PAC </t>
  </si>
  <si>
    <t>Mensual</t>
  </si>
  <si>
    <t>Alto
[3]</t>
  </si>
  <si>
    <t>Medio
[2]</t>
  </si>
  <si>
    <t>Bajo
[1]</t>
  </si>
  <si>
    <t>En la planeación del Proceso de Contratación.</t>
  </si>
  <si>
    <t xml:space="preserve">Realizando seguimiento  a la manifestación del proveedor. </t>
  </si>
  <si>
    <t xml:space="preserve">Operacional </t>
  </si>
  <si>
    <t>Indisponibilidad de los Servicios del SISE</t>
  </si>
  <si>
    <t>Cambios en el equipo de trabajo del Contratista</t>
  </si>
  <si>
    <t>al	momento	de presentarse un cambio</t>
  </si>
  <si>
    <t>Tiempo prolongado para la puesta en servicio de todos los elementos requeridos asociados a las actividades de migración al Nuevo Sistema de Información</t>
  </si>
  <si>
    <t xml:space="preserve">Indisponibilidad de los servicios o fugas de información que afectarian la imagen reputacional de la Entidad  </t>
  </si>
  <si>
    <t>Incumplimientos y retrasos en el cronograma del Nuevo Sistema de Información</t>
  </si>
  <si>
    <t>Retrasos y deficiencias en la calidad del trabajo realizado por desconocimiento de las labores desarrolladas por el recurso saliente y
deficiencias en la definición y aplicación de estándares del servicio.</t>
  </si>
  <si>
    <t>Variaciones en las condiciones del mercado que afecten la prestación del servicio, tales como impuesto o aranceles.</t>
  </si>
  <si>
    <t xml:space="preserve">Hasta finalizado el plazo de ejecución del contrato </t>
  </si>
  <si>
    <t>Afectaciones en la disponibilidad del servicio contratado</t>
  </si>
  <si>
    <t>Monitorear y notificar a la entidad de vulnerabilidades y posibles ataques.</t>
  </si>
  <si>
    <t xml:space="preserve"> Uso de procedimientos y herramientas enfocadas en la seguridad informatica conforme a la norma ISO 27001</t>
  </si>
  <si>
    <t>Mesas de trabajo con el contratista para coordinar la migración de los datos</t>
  </si>
  <si>
    <t>Monitorear la Alta disponibilidad de la plataforma</t>
  </si>
  <si>
    <t xml:space="preserve">Fallas por actualizaciones o soporte al software </t>
  </si>
  <si>
    <t>Mediante la supervisión de la Plataforma</t>
  </si>
  <si>
    <t>Establecer requisitos equiparables para reemplazar el recurso humano respecto del perfil, formación y experiencia.</t>
  </si>
  <si>
    <t>supervisión y seguimiento del equipo del contratista</t>
  </si>
  <si>
    <t>Mediante la supervisión y la planificación del 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</si>
</sst>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0" fillId="0" borderId="13" xfId="0" applyBorder="1"/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6" fontId="0" fillId="0" borderId="0" xfId="0" applyNumberFormat="1"/>
    <xf numFmtId="16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 vertical="center"/>
    </xf>
    <xf numFmtId="16" fontId="0" fillId="0" borderId="13" xfId="0" applyNumberFormat="1" applyBorder="1" applyAlignment="1">
      <alignment horizontal="left" vertical="center"/>
    </xf>
    <xf numFmtId="0" fontId="0" fillId="4" borderId="13" xfId="0" applyFill="1" applyBorder="1" applyAlignment="1">
      <alignment horizontal="center"/>
    </xf>
    <xf numFmtId="0" fontId="5" fillId="0" borderId="13" xfId="0" applyFont="1" applyBorder="1"/>
    <xf numFmtId="0" fontId="5" fillId="5" borderId="13" xfId="0" applyFont="1" applyFill="1" applyBorder="1" applyAlignment="1">
      <alignment horizontal="center" wrapText="1"/>
    </xf>
    <xf numFmtId="0" fontId="5" fillId="6" borderId="13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14" fontId="6" fillId="0" borderId="7" xfId="0" applyNumberFormat="1" applyFont="1" applyBorder="1" applyAlignment="1">
      <alignment horizontal="center" vertical="center" textRotation="90" wrapText="1"/>
    </xf>
    <xf numFmtId="14" fontId="6" fillId="0" borderId="5" xfId="0" applyNumberFormat="1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6" fillId="6" borderId="15" xfId="0" applyFont="1" applyFill="1" applyBorder="1" applyAlignment="1">
      <alignment horizontal="center" vertical="center" textRotation="90" wrapText="1"/>
    </xf>
    <xf numFmtId="0" fontId="6" fillId="6" borderId="5" xfId="0" applyFont="1" applyFill="1" applyBorder="1" applyAlignment="1">
      <alignment horizontal="center" vertical="center" textRotation="90" wrapText="1"/>
    </xf>
    <xf numFmtId="0" fontId="6" fillId="6" borderId="13" xfId="0" applyFont="1" applyFill="1" applyBorder="1" applyAlignment="1">
      <alignment horizontal="center" vertical="center" textRotation="90" wrapText="1"/>
    </xf>
    <xf numFmtId="0" fontId="6" fillId="6" borderId="7" xfId="0" applyFont="1" applyFill="1" applyBorder="1" applyAlignment="1">
      <alignment horizontal="center" vertical="center" textRotation="90" wrapText="1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7" borderId="13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textRotation="90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4" borderId="13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B5B57"/>
      <color rgb="FFFF7C80"/>
      <color rgb="FF00FF00"/>
      <color rgb="FFCC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609599</xdr:colOff>
      <xdr:row>0</xdr:row>
      <xdr:rowOff>166253</xdr:rowOff>
    </xdr:from>
    <xdr:to>
      <xdr:col>1</xdr:col>
      <xdr:colOff>3269672</xdr:colOff>
      <xdr:row>1</xdr:row>
      <xdr:rowOff>798717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863CF1-ADAC-9109-2559-AFBF1969F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2835" y="166253"/>
          <a:ext cx="2660073" cy="12143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 de Riesgos"/>
      <sheetName val="Instrucciones"/>
      <sheetName val="Matriz de Oportunidades"/>
      <sheetName val="Hoja2"/>
      <sheetName val="Hoja1"/>
    </sheetNames>
    <sheetDataSet>
      <sheetData sheetId="0" refreshError="1"/>
      <sheetData sheetId="1" refreshError="1"/>
      <sheetData sheetId="2" refreshError="1"/>
      <sheetData sheetId="3">
        <row r="15">
          <cell r="G15" t="str">
            <v>1-1</v>
          </cell>
          <cell r="H15" t="str">
            <v>Bajo</v>
          </cell>
          <cell r="I15" t="str">
            <v xml:space="preserve">BAJO: Aceptar </v>
          </cell>
        </row>
        <row r="16">
          <cell r="G16" t="str">
            <v>1-2</v>
          </cell>
          <cell r="H16" t="str">
            <v>Bajo</v>
          </cell>
          <cell r="I16" t="str">
            <v xml:space="preserve">BAJO: Aceptar </v>
          </cell>
        </row>
        <row r="17">
          <cell r="G17" t="str">
            <v>1-3</v>
          </cell>
          <cell r="H17" t="str">
            <v>Bajo</v>
          </cell>
          <cell r="I17" t="str">
            <v xml:space="preserve">BAJO: Aceptar </v>
          </cell>
        </row>
        <row r="18">
          <cell r="G18" t="str">
            <v>1-4</v>
          </cell>
          <cell r="H18" t="str">
            <v>Moderado</v>
          </cell>
          <cell r="I18" t="str">
            <v xml:space="preserve">MODERADO: Asumir y revisar </v>
          </cell>
        </row>
        <row r="19">
          <cell r="G19" t="str">
            <v>1-5</v>
          </cell>
          <cell r="H19" t="str">
            <v>Alto</v>
          </cell>
          <cell r="I19" t="str">
            <v xml:space="preserve">ALTO: Reducir, evitar, compartir o transferir </v>
          </cell>
        </row>
        <row r="20">
          <cell r="G20" t="str">
            <v>2-1</v>
          </cell>
          <cell r="H20" t="str">
            <v>Bajo</v>
          </cell>
          <cell r="I20" t="str">
            <v xml:space="preserve">BAJO: Aceptar </v>
          </cell>
        </row>
        <row r="21">
          <cell r="G21" t="str">
            <v>2-2</v>
          </cell>
          <cell r="H21" t="str">
            <v>Bajo</v>
          </cell>
          <cell r="I21" t="str">
            <v xml:space="preserve">BAJO: Aceptar </v>
          </cell>
        </row>
        <row r="22">
          <cell r="G22" t="str">
            <v>2-3</v>
          </cell>
          <cell r="H22" t="str">
            <v>Moderado</v>
          </cell>
          <cell r="I22" t="str">
            <v xml:space="preserve">MODERADO: Asumir y revisar </v>
          </cell>
        </row>
        <row r="23">
          <cell r="G23" t="str">
            <v>2-4</v>
          </cell>
          <cell r="H23" t="str">
            <v>Alto</v>
          </cell>
          <cell r="I23" t="str">
            <v xml:space="preserve">ALTO: Reducir, evitar, compartir o transferir </v>
          </cell>
        </row>
        <row r="24">
          <cell r="G24" t="str">
            <v>2-5</v>
          </cell>
          <cell r="H24" t="str">
            <v>Alto</v>
          </cell>
          <cell r="I24" t="str">
            <v xml:space="preserve">ALTO: Reducir, evitar, compartir o transferir </v>
          </cell>
        </row>
        <row r="25">
          <cell r="G25" t="str">
            <v>3-1</v>
          </cell>
          <cell r="H25" t="str">
            <v>Moderado</v>
          </cell>
          <cell r="I25" t="str">
            <v xml:space="preserve">MODERADO: Asumir y revisar </v>
          </cell>
        </row>
        <row r="26">
          <cell r="G26" t="str">
            <v>3-2</v>
          </cell>
          <cell r="H26" t="str">
            <v>Moderado</v>
          </cell>
          <cell r="I26" t="str">
            <v xml:space="preserve">MODERADO: Asumir y revisar </v>
          </cell>
        </row>
        <row r="27">
          <cell r="G27" t="str">
            <v>3-3</v>
          </cell>
          <cell r="H27" t="str">
            <v>Alto</v>
          </cell>
          <cell r="I27" t="str">
            <v xml:space="preserve">ALTO: Reducir, evitar, compartir o transferir </v>
          </cell>
        </row>
        <row r="28">
          <cell r="G28" t="str">
            <v>3-4</v>
          </cell>
          <cell r="H28" t="str">
            <v>Alto</v>
          </cell>
          <cell r="I28" t="str">
            <v xml:space="preserve">ALTO: Reducir, evitar, compartir o transferir </v>
          </cell>
        </row>
        <row r="29">
          <cell r="G29" t="str">
            <v>3-5</v>
          </cell>
          <cell r="H29" t="str">
            <v>Extremadamente alto</v>
          </cell>
          <cell r="I29" t="str">
            <v xml:space="preserve">EXTREMADAMENTE ALTO: Reducir, evitar, compartir o transferir </v>
          </cell>
        </row>
        <row r="30">
          <cell r="G30" t="str">
            <v>4-1</v>
          </cell>
          <cell r="H30" t="str">
            <v>Alto</v>
          </cell>
          <cell r="I30" t="str">
            <v xml:space="preserve">ALTO: Reducir, evitar, compartir o transferir </v>
          </cell>
        </row>
        <row r="31">
          <cell r="G31" t="str">
            <v>4-2</v>
          </cell>
          <cell r="H31" t="str">
            <v>Alto</v>
          </cell>
          <cell r="I31" t="str">
            <v xml:space="preserve">ALTO: Reducir, evitar, compartir o transferir </v>
          </cell>
        </row>
        <row r="32">
          <cell r="G32" t="str">
            <v>4-3</v>
          </cell>
          <cell r="H32" t="str">
            <v>Extremadamente alto</v>
          </cell>
          <cell r="I32" t="str">
            <v xml:space="preserve">EXTREMADAMENTE ALTO: Reducir, evitar, compartir o transferir </v>
          </cell>
        </row>
        <row r="33">
          <cell r="G33" t="str">
            <v>4-4</v>
          </cell>
          <cell r="H33" t="str">
            <v>Extremadamente alto</v>
          </cell>
          <cell r="I33" t="str">
            <v xml:space="preserve">EXTREMADAMENTE ALTO: Reducir, evitar, compartir o transferir </v>
          </cell>
        </row>
        <row r="34">
          <cell r="G34" t="str">
            <v>4-5</v>
          </cell>
          <cell r="H34" t="str">
            <v>Extremadamente alto</v>
          </cell>
          <cell r="I34" t="str">
            <v xml:space="preserve">EXTREMADAMENTE ALTO: Reducir, evitar, compartir o transferir </v>
          </cell>
        </row>
        <row r="35">
          <cell r="G35" t="str">
            <v>5-1</v>
          </cell>
          <cell r="H35" t="str">
            <v>Alto</v>
          </cell>
          <cell r="I35" t="str">
            <v xml:space="preserve">ALTO: Reducir, evitar, compartir o transferir </v>
          </cell>
        </row>
        <row r="36">
          <cell r="G36" t="str">
            <v>5-2</v>
          </cell>
          <cell r="H36" t="str">
            <v>Extremadamente alto</v>
          </cell>
          <cell r="I36" t="str">
            <v xml:space="preserve">EXTREMADAMENTE ALTO: Reducir, evitar, compartir o transferir </v>
          </cell>
        </row>
        <row r="37">
          <cell r="G37" t="str">
            <v>5-3</v>
          </cell>
          <cell r="H37" t="str">
            <v>Extremadamente alto</v>
          </cell>
          <cell r="I37" t="str">
            <v xml:space="preserve">EXTREMADAMENTE ALTO: Reducir, evitar, compartir o transferir </v>
          </cell>
        </row>
        <row r="38">
          <cell r="G38" t="str">
            <v>5-4</v>
          </cell>
          <cell r="H38" t="str">
            <v>Extremadamente alto</v>
          </cell>
          <cell r="I38" t="str">
            <v xml:space="preserve">EXTREMADAMENTE ALTO: Reducir, evitar, compartir o transferir </v>
          </cell>
        </row>
        <row r="39">
          <cell r="G39" t="str">
            <v>5-5</v>
          </cell>
          <cell r="H39" t="str">
            <v>Extremadamente alto</v>
          </cell>
          <cell r="I39" t="str">
            <v xml:space="preserve">EXTREMADAMENTE ALTO: Reducir, evitar, compartir o transferir 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A14"/>
  <sheetViews>
    <sheetView tabSelected="1" zoomScale="55" zoomScaleNormal="55" zoomScaleSheetLayoutView="50" zoomScalePageLayoutView="10" workbookViewId="0">
      <pane ySplit="5" topLeftCell="A9" activePane="bottomLeft" state="frozen"/>
      <selection activeCell="E1" sqref="E1"/>
      <selection pane="bottomLeft" activeCell="A11" sqref="A11"/>
    </sheetView>
  </sheetViews>
  <sheetFormatPr baseColWidth="10" defaultColWidth="11.42578125" defaultRowHeight="15" x14ac:dyDescent="0.25"/>
  <cols>
    <col min="1" max="1" width="3.85546875" style="1" customWidth="1"/>
    <col min="2" max="2" width="49.42578125" style="1" customWidth="1"/>
    <col min="3" max="3" width="31.140625" style="1" bestFit="1" customWidth="1"/>
    <col min="4" max="4" width="57" style="1" bestFit="1" customWidth="1"/>
    <col min="5" max="5" width="83.28515625" style="1" bestFit="1" customWidth="1"/>
    <col min="6" max="6" width="74.42578125" style="1" bestFit="1" customWidth="1"/>
    <col min="7" max="7" width="23.5703125" style="1" customWidth="1"/>
    <col min="8" max="9" width="10.140625" style="8" bestFit="1" customWidth="1"/>
    <col min="10" max="10" width="7.140625" style="8" bestFit="1" customWidth="1"/>
    <col min="11" max="11" width="17.7109375" style="8" customWidth="1"/>
    <col min="12" max="12" width="4.140625" style="1" bestFit="1" customWidth="1"/>
    <col min="13" max="13" width="6.7109375" style="1" customWidth="1"/>
    <col min="14" max="14" width="7.7109375" style="8" bestFit="1" customWidth="1"/>
    <col min="15" max="15" width="34.140625" style="8" customWidth="1"/>
    <col min="16" max="16" width="67" style="8" customWidth="1"/>
    <col min="17" max="17" width="4.140625" style="1" bestFit="1" customWidth="1"/>
    <col min="18" max="18" width="9.140625" style="1" customWidth="1"/>
    <col min="19" max="19" width="6.140625" style="1" customWidth="1"/>
    <col min="20" max="20" width="10.28515625" style="1" customWidth="1"/>
    <col min="21" max="21" width="43.140625" style="1" bestFit="1" customWidth="1"/>
    <col min="22" max="22" width="38.42578125" style="1" bestFit="1" customWidth="1"/>
    <col min="23" max="23" width="42.7109375" style="1" bestFit="1" customWidth="1"/>
    <col min="24" max="24" width="11.42578125" style="1"/>
    <col min="25" max="25" width="28.42578125" style="1" customWidth="1"/>
    <col min="26" max="26" width="20.42578125" style="1" customWidth="1"/>
    <col min="27" max="27" width="27.85546875" style="1" customWidth="1"/>
    <col min="28" max="28" width="31" style="1" customWidth="1"/>
    <col min="29" max="29" width="11.42578125" style="1"/>
    <col min="30" max="31" width="11.42578125" style="1" customWidth="1"/>
    <col min="32" max="32" width="13.85546875" style="1" customWidth="1"/>
    <col min="33" max="33" width="35" style="1" customWidth="1"/>
    <col min="34" max="35" width="13" style="1" customWidth="1"/>
    <col min="36" max="36" width="16.140625" style="1" customWidth="1"/>
    <col min="37" max="37" width="18.85546875" style="1" customWidth="1"/>
    <col min="38" max="38" width="15.42578125" style="1" customWidth="1"/>
    <col min="39" max="16384" width="11.42578125" style="1"/>
  </cols>
  <sheetData>
    <row r="1" spans="1:27" ht="45.75" customHeight="1" thickBot="1" x14ac:dyDescent="0.3">
      <c r="A1" s="38"/>
      <c r="B1" s="39"/>
      <c r="C1" s="39"/>
      <c r="D1" s="40"/>
      <c r="E1" s="44" t="s">
        <v>11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6"/>
      <c r="W1" s="5" t="s">
        <v>14</v>
      </c>
    </row>
    <row r="2" spans="1:27" ht="73.5" customHeight="1" x14ac:dyDescent="0.25">
      <c r="A2" s="41"/>
      <c r="B2" s="42"/>
      <c r="C2" s="42"/>
      <c r="D2" s="43"/>
      <c r="E2" s="35" t="s">
        <v>28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7"/>
      <c r="W2" s="6" t="s">
        <v>15</v>
      </c>
    </row>
    <row r="3" spans="1:27" s="7" customFormat="1" ht="22.5" customHeight="1" x14ac:dyDescent="0.25">
      <c r="A3" s="47" t="s">
        <v>7</v>
      </c>
      <c r="B3" s="48" t="s">
        <v>0</v>
      </c>
      <c r="C3" s="48" t="s">
        <v>1</v>
      </c>
      <c r="D3" s="48" t="s">
        <v>2</v>
      </c>
      <c r="E3" s="48" t="s">
        <v>3</v>
      </c>
      <c r="F3" s="47" t="s">
        <v>16</v>
      </c>
      <c r="G3" s="49" t="s">
        <v>17</v>
      </c>
      <c r="H3" s="50" t="s">
        <v>5</v>
      </c>
      <c r="I3" s="50" t="s">
        <v>4</v>
      </c>
      <c r="J3" s="50" t="s">
        <v>19</v>
      </c>
      <c r="K3" s="50" t="s">
        <v>18</v>
      </c>
      <c r="L3" s="51" t="s">
        <v>20</v>
      </c>
      <c r="M3" s="52" t="s">
        <v>21</v>
      </c>
      <c r="N3" s="52" t="s">
        <v>22</v>
      </c>
      <c r="O3" s="52"/>
      <c r="P3" s="52"/>
      <c r="Q3" s="52"/>
      <c r="R3" s="51" t="s">
        <v>23</v>
      </c>
      <c r="S3" s="51" t="s">
        <v>24</v>
      </c>
      <c r="T3" s="52" t="s">
        <v>25</v>
      </c>
      <c r="U3" s="52" t="s">
        <v>26</v>
      </c>
      <c r="V3" s="52" t="s">
        <v>6</v>
      </c>
      <c r="W3" s="52"/>
      <c r="X3" s="19"/>
      <c r="Y3" s="19"/>
      <c r="Z3" s="19"/>
      <c r="AA3" s="19"/>
    </row>
    <row r="4" spans="1:27" s="7" customFormat="1" ht="15" customHeight="1" x14ac:dyDescent="0.25">
      <c r="A4" s="47"/>
      <c r="B4" s="48"/>
      <c r="C4" s="48"/>
      <c r="D4" s="48"/>
      <c r="E4" s="48"/>
      <c r="F4" s="47"/>
      <c r="G4" s="49"/>
      <c r="H4" s="50"/>
      <c r="I4" s="50"/>
      <c r="J4" s="50"/>
      <c r="K4" s="50"/>
      <c r="L4" s="51"/>
      <c r="M4" s="52"/>
      <c r="N4" s="51" t="s">
        <v>5</v>
      </c>
      <c r="O4" s="51" t="s">
        <v>4</v>
      </c>
      <c r="P4" s="51" t="s">
        <v>109</v>
      </c>
      <c r="Q4" s="51" t="s">
        <v>18</v>
      </c>
      <c r="R4" s="51"/>
      <c r="S4" s="51"/>
      <c r="T4" s="52"/>
      <c r="U4" s="52"/>
      <c r="V4" s="52" t="s">
        <v>8</v>
      </c>
      <c r="W4" s="52" t="s">
        <v>27</v>
      </c>
      <c r="X4" s="19"/>
      <c r="Y4" s="19"/>
      <c r="Z4" s="19"/>
      <c r="AA4" s="19"/>
    </row>
    <row r="5" spans="1:27" s="7" customFormat="1" ht="75" customHeight="1" thickBot="1" x14ac:dyDescent="0.3">
      <c r="A5" s="47"/>
      <c r="B5" s="48"/>
      <c r="C5" s="48"/>
      <c r="D5" s="48"/>
      <c r="E5" s="48"/>
      <c r="F5" s="47"/>
      <c r="G5" s="49"/>
      <c r="H5" s="50"/>
      <c r="I5" s="50"/>
      <c r="J5" s="50"/>
      <c r="K5" s="50"/>
      <c r="L5" s="51"/>
      <c r="M5" s="52"/>
      <c r="N5" s="51"/>
      <c r="O5" s="51"/>
      <c r="P5" s="51"/>
      <c r="Q5" s="51"/>
      <c r="R5" s="51"/>
      <c r="S5" s="51"/>
      <c r="T5" s="52"/>
      <c r="U5" s="52"/>
      <c r="V5" s="52"/>
      <c r="W5" s="52"/>
      <c r="X5" s="19"/>
      <c r="Y5" s="19"/>
      <c r="Z5" s="19"/>
      <c r="AA5" s="19"/>
    </row>
    <row r="6" spans="1:27" s="7" customFormat="1" ht="150.75" customHeight="1" thickBot="1" x14ac:dyDescent="0.3">
      <c r="A6" s="20">
        <v>1</v>
      </c>
      <c r="B6" s="21" t="s">
        <v>29</v>
      </c>
      <c r="C6" s="21" t="s">
        <v>30</v>
      </c>
      <c r="D6" s="21" t="s">
        <v>65</v>
      </c>
      <c r="E6" s="21" t="s">
        <v>32</v>
      </c>
      <c r="F6" s="21" t="s">
        <v>12</v>
      </c>
      <c r="G6" s="21" t="s">
        <v>64</v>
      </c>
      <c r="H6" s="20" t="s">
        <v>77</v>
      </c>
      <c r="I6" s="20" t="s">
        <v>79</v>
      </c>
      <c r="J6" s="20" t="str">
        <f t="shared" ref="J6" si="0">IF(AND(H6="Muy Alto (MA)",OR(I6="Muy Alto (MA)",I6="Alto (A) ",I6="Medio (M) ",I6="Bajo (B) ")),"Riesgo Alto",IF(AND(H6="Muy Alto (MA)",I6="Muy bajo (MB) "),"Riego Medio",IF(AND(H6="Alto (A) ",OR(I6="Muy Alto (MA)",I6="Alto (A) ")),"Riesgo Alto",IF(AND(H6="Alto (A) ",OR(I6="Medio (M) ",I6="Bajo (B) ")),"Riego Medio",IF(AND(H6="Alto (A) ",I6="Muy bajo (MB) "),"Riesgo Bajo",IF(AND(H6="Medio (M) ",I6="Muy bajo (MB) "),"Riesgo Bajo",IF(AND(H6="Medio (M) ",I6="Muy Alto (MA)"),"Riesgo Alto",IF(AND(H6="Medio (M) ",OR(I6="Alto (A) ",I6="Medio (M) ",I6="Bajo (B) ")),"Riego Medio",IF(AND(H6="Bajo (B) ",I6="Muy Alto (MA)"),"Riesgo Alto",IF(AND(H6="Bajo (B) ",OR(I6="Alto (A) ",I6="Medio (M) ")),"Riego Medio",IF(AND(H6="Bajo (B) ",OR(I6="Bajo (B) ",I6="Muy bajo (MB) ")),"Riesgo Bajo",IF(AND(H6="Muy bajo (MB) ",OR(I6="Alto (A) ",I6="Medio (M) ",I6="Bajo (B) ",I6="Muy bajo (MB) ")),"Riesgo Bajo",IF(AND(H6="Muy bajo (MB) ",I6="Muy Alto (MA)"),"Riego Medio",1)))))))))))))</f>
        <v>Riego Medio</v>
      </c>
      <c r="K6" s="20" t="str">
        <f>+IF(J6="Riesgo Alto","3",IF(J6="Riego Medio","2",IF(J6="Riesgo Bajo","1",1)))</f>
        <v>2</v>
      </c>
      <c r="L6" s="20" t="s">
        <v>61</v>
      </c>
      <c r="M6" s="20" t="s">
        <v>62</v>
      </c>
      <c r="N6" s="20" t="s">
        <v>77</v>
      </c>
      <c r="O6" s="20" t="s">
        <v>80</v>
      </c>
      <c r="P6" s="20" t="str">
        <f t="shared" ref="P6" si="1">IF(AND(N6="Muy Alto (MA)",OR(O6="Muy Alto (MA)",O6="Alto (A) ",O6="Medio (M) ",O6="Bajo (B) ")),"Riesgo Alto",IF(AND(N6="Muy Alto (MA)",O6="Muy bajo (MB) "),"Riego Medio",IF(AND(N6="Alto (A) ",OR(O6="Muy Alto (MA)",O6="Alto (A) ")),"Riesgo Alto",IF(AND(N6="Alto (A) ",OR(O6="Medio (M) ",O6="Bajo (B) ")),"Riego Medio",IF(AND(N6="Alto (A) ",O6="Muy bajo (MB) "),"Riesgo Bajo",IF(AND(N6="Medio (M) ",O6="Muy bajo (MB) "),"Riesgo Bajo",IF(AND(N6="Medio (M) ",O6="Muy Alto (MA)"),"Riesgo Alto",IF(AND(N6="Medio (M) ",OR(O6="Alto (A) ",O6="Medio (M) ",O6="Bajo (B) ")),"Riego Medio",IF(AND(N6="Bajo (B) ",O6="Muy Alto (MA)"),"Riesgo Alto",IF(AND(N6="Bajo (B) ",OR(O6="Alto (A) ",O6="Medio (M) ")),"Riego Medio",IF(AND(N6="Bajo (B) ",OR(O6="Bajo (B) ",O6="Muy bajo (MB) ")),"Riesgo Bajo",IF(AND(N6="Muy bajo (MB) ",OR(O6="Alto (A) ",O6="Medio (M) ",O6="Bajo (B) ",O6="Muy bajo (MB) ")),"Riesgo Bajo",IF(AND(N6="Muy bajo (MB) ",O6="Muy Alto (MA)"),"Riego Medio",1)))))))))))))</f>
        <v>Riesgo Bajo</v>
      </c>
      <c r="Q6" s="20" t="str">
        <f>+IF(P6="Riesgo Alto","3",IF(P6="Riego Medio","2",IF(P6="Riesgo Bajo","1",1)))</f>
        <v>1</v>
      </c>
      <c r="R6" s="20" t="s">
        <v>35</v>
      </c>
      <c r="S6" s="20" t="s">
        <v>43</v>
      </c>
      <c r="T6" s="22" t="s">
        <v>36</v>
      </c>
      <c r="U6" s="23" t="s">
        <v>63</v>
      </c>
      <c r="V6" s="21" t="s">
        <v>13</v>
      </c>
      <c r="W6" s="20" t="s">
        <v>44</v>
      </c>
      <c r="X6" s="19"/>
      <c r="Y6" s="19"/>
      <c r="Z6" s="19"/>
      <c r="AA6" s="19"/>
    </row>
    <row r="7" spans="1:27" ht="93.75" customHeight="1" thickBot="1" x14ac:dyDescent="0.3">
      <c r="A7" s="24">
        <v>2</v>
      </c>
      <c r="B7" s="21" t="s">
        <v>45</v>
      </c>
      <c r="C7" s="21" t="s">
        <v>46</v>
      </c>
      <c r="D7" s="21" t="s">
        <v>31</v>
      </c>
      <c r="E7" s="21" t="s">
        <v>47</v>
      </c>
      <c r="F7" s="21" t="s">
        <v>48</v>
      </c>
      <c r="G7" s="32" t="s">
        <v>128</v>
      </c>
      <c r="H7" s="20" t="s">
        <v>76</v>
      </c>
      <c r="I7" s="20" t="s">
        <v>79</v>
      </c>
      <c r="J7" s="20" t="str">
        <f t="shared" ref="J7:J14" si="2">IF(AND(H7="Muy Alto (MA)",OR(I7="Muy Alto (MA)",I7="Alto (A) ",I7="Medio (M) ",I7="Bajo (B) ")),"Riesgo Alto",IF(AND(H7="Muy Alto (MA)",I7="Muy bajo (MB) "),"Riego Medio",IF(AND(H7="Alto (A) ",OR(I7="Muy Alto (MA)",I7="Alto (A) ")),"Riesgo Alto",IF(AND(H7="Alto (A) ",OR(I7="Medio (M) ",I7="Bajo (B) ")),"Riego Medio",IF(AND(H7="Alto (A) ",I7="Muy bajo (MB) "),"Riesgo Bajo",IF(AND(H7="Medio (M) ",I7="Muy bajo (MB) "),"Riesgo Bajo",IF(AND(H7="Medio (M) ",I7="Muy Alto (MA)"),"Riesgo Alto",IF(AND(H7="Medio (M) ",OR(I7="Alto (A) ",I7="Medio (M) ",I7="Bajo (B) ")),"Riego Medio",IF(AND(H7="Bajo (B) ",I7="Muy Alto (MA)"),"Riesgo Alto",IF(AND(H7="Bajo (B) ",OR(I7="Alto (A) ",I7="Medio (M) ")),"Riego Medio",IF(AND(H7="Bajo (B) ",OR(I7="Bajo (B) ",I7="Muy bajo (MB) ")),"Riesgo Bajo",IF(AND(H7="Muy bajo (MB) ",OR(I7="Alto (A) ",I7="Medio (M) ",I7="Bajo (B) ",I7="Muy bajo (MB) ")),"Riesgo Bajo",IF(AND(H7="Muy bajo (MB) ",I7="Muy Alto (MA)"),"Riego Medio",1)))))))))))))</f>
        <v>Riesgo Alto</v>
      </c>
      <c r="K7" s="20" t="str">
        <f t="shared" ref="K7:K14" si="3">+IF(J7="Riesgo Alto","3",IF(J7="Riego Medio","2",IF(J7="Riesgo Bajo","1",1)))</f>
        <v>3</v>
      </c>
      <c r="L7" s="21" t="s">
        <v>51</v>
      </c>
      <c r="M7" s="21" t="s">
        <v>52</v>
      </c>
      <c r="N7" s="20" t="s">
        <v>77</v>
      </c>
      <c r="O7" s="20" t="s">
        <v>79</v>
      </c>
      <c r="P7" s="20" t="str">
        <f>IF(AND(N7="Muy Alto (MA)",OR(O7="Muy Alto (MA)",O7="Alto (A) ",O7="Medio (M) ",O7="Bajo (B) ")),"Riesgo Alto",IF(AND(N7="Muy Alto (MA)",O7="Muy bajo (MB) "),"Riego Medio",IF(AND(N7="Alto (A) ",OR(O7="Muy Alto (MA)",O7="Alto (A) ")),"Riesgo Alto",IF(AND(N7="Alto (A) ",OR(O7="Medio (M) ",O7="Bajo (B) ")),"Riego Medio",IF(AND(N7="Alto (A) ",O7="Muy bajo (MB) "),"Riesgo Bajo",IF(AND(N7="Medio (M) ",O7="Muy bajo (MB) "),"Riesgo Bajo",IF(AND(N7="Medio (M) ",O7="Muy Alto (MA)"),"Riesgo Alto",IF(AND(N7="Medio (M) ",OR(O7="Alto (A) ",O7="Medio (M) ",O7="Bajo (B) ")),"Riego Medio",IF(AND(N7="Bajo (B) ",O7="Muy Alto (MA)"),"Riesgo Alto",IF(AND(N7="Bajo (B) ",OR(O7="Alto (A) ",O7="Medio (M) ")),"Riego Medio",IF(AND(N7="Bajo (B) ",OR(O7="Bajo (B) ",O7="Muy bajo (MB) ")),"Riesgo Bajo",IF(AND(N7="Muy bajo (MB) ",OR(O7="Alto (A) ",O7="Medio (M) ",O7="Bajo (B) ",O7="Muy bajo (MB) ")),"Riesgo Bajo",IF(AND(N7="Muy bajo (MB) ",O7="Muy Alto (MA)"),"Riego Medio",1)))))))))))))</f>
        <v>Riego Medio</v>
      </c>
      <c r="Q7" s="20" t="str">
        <f t="shared" ref="Q7:Q14" si="4">+IF(P7="Riesgo Alto","3",IF(P7="Riego Medio","2",IF(P7="Riesgo Bajo","1",1)))</f>
        <v>2</v>
      </c>
      <c r="R7" s="21" t="s">
        <v>53</v>
      </c>
      <c r="S7" s="21" t="s">
        <v>57</v>
      </c>
      <c r="T7" s="23" t="s">
        <v>54</v>
      </c>
      <c r="U7" s="23" t="s">
        <v>129</v>
      </c>
      <c r="V7" s="21" t="s">
        <v>56</v>
      </c>
      <c r="W7" s="20" t="s">
        <v>41</v>
      </c>
    </row>
    <row r="8" spans="1:27" ht="103.5" customHeight="1" thickBot="1" x14ac:dyDescent="0.3">
      <c r="A8" s="24">
        <v>3</v>
      </c>
      <c r="B8" s="21" t="s">
        <v>29</v>
      </c>
      <c r="C8" s="21" t="s">
        <v>30</v>
      </c>
      <c r="D8" s="21" t="s">
        <v>31</v>
      </c>
      <c r="E8" s="21" t="s">
        <v>32</v>
      </c>
      <c r="F8" s="21" t="s">
        <v>39</v>
      </c>
      <c r="G8" s="32" t="s">
        <v>130</v>
      </c>
      <c r="H8" s="20" t="s">
        <v>77</v>
      </c>
      <c r="I8" s="20" t="s">
        <v>78</v>
      </c>
      <c r="J8" s="20" t="str">
        <f t="shared" si="2"/>
        <v>Riego Medio</v>
      </c>
      <c r="K8" s="20" t="str">
        <f t="shared" si="3"/>
        <v>2</v>
      </c>
      <c r="L8" s="21" t="s">
        <v>9</v>
      </c>
      <c r="M8" s="21" t="s">
        <v>40</v>
      </c>
      <c r="N8" s="20" t="s">
        <v>77</v>
      </c>
      <c r="O8" s="20" t="s">
        <v>80</v>
      </c>
      <c r="P8" s="20" t="str">
        <f t="shared" ref="P7:P14" si="5">IF(AND(N8="Muy Alto (MA)",OR(O8="Muy Alto (MA)",O8="Alto (A) ",O8="Medio (M) ",O8="Bajo (B) ")),"Riesgo Alto",IF(AND(N8="Muy Alto (MA)",O8="Muy bajo (MB) "),"Riego Medio",IF(AND(N8="Alto (A) ",OR(O8="Muy Alto (MA)",O8="Alto (A) ")),"Riesgo Alto",IF(AND(N8="Alto (A) ",OR(O8="Medio (M) ",O8="Bajo (B) ")),"Riego Medio",IF(AND(N8="Alto (A) ",O8="Muy bajo (MB) "),"Riesgo Bajo",IF(AND(N8="Medio (M) ",O8="Muy bajo (MB) "),"Riesgo Bajo",IF(AND(N8="Medio (M) ",O8="Muy Alto (MA)"),"Riesgo Alto",IF(AND(N8="Medio (M) ",OR(O8="Alto (A) ",O8="Medio (M) ",O8="Bajo (B) ")),"Riego Medio",IF(AND(N8="Bajo (B) ",O8="Muy Alto (MA)"),"Riesgo Alto",IF(AND(N8="Bajo (B) ",OR(O8="Alto (A) ",O8="Medio (M) ")),"Riego Medio",IF(AND(N8="Bajo (B) ",OR(O8="Bajo (B) ",O8="Muy bajo (MB) ")),"Riesgo Bajo",IF(AND(N8="Muy bajo (MB) ",OR(O8="Alto (A) ",O8="Medio (M) ",O8="Bajo (B) ",O8="Muy bajo (MB) ")),"Riesgo Bajo",IF(AND(N8="Muy bajo (MB) ",O8="Muy Alto (MA)"),"Riego Medio",1)))))))))))))</f>
        <v>Riesgo Bajo</v>
      </c>
      <c r="Q8" s="20" t="str">
        <f t="shared" si="4"/>
        <v>1</v>
      </c>
      <c r="R8" s="21" t="s">
        <v>38</v>
      </c>
      <c r="S8" s="21" t="s">
        <v>51</v>
      </c>
      <c r="T8" s="23" t="s">
        <v>36</v>
      </c>
      <c r="U8" s="23" t="s">
        <v>55</v>
      </c>
      <c r="V8" s="21" t="s">
        <v>40</v>
      </c>
      <c r="W8" s="21" t="s">
        <v>10</v>
      </c>
    </row>
    <row r="9" spans="1:27" ht="97.5" customHeight="1" thickBot="1" x14ac:dyDescent="0.3">
      <c r="A9" s="20">
        <v>4</v>
      </c>
      <c r="B9" s="20" t="s">
        <v>29</v>
      </c>
      <c r="C9" s="20" t="s">
        <v>30</v>
      </c>
      <c r="D9" s="20" t="s">
        <v>31</v>
      </c>
      <c r="E9" s="20" t="s">
        <v>32</v>
      </c>
      <c r="F9" s="21" t="s">
        <v>66</v>
      </c>
      <c r="G9" s="32" t="s">
        <v>125</v>
      </c>
      <c r="H9" s="20" t="s">
        <v>78</v>
      </c>
      <c r="I9" s="20" t="s">
        <v>79</v>
      </c>
      <c r="J9" s="20" t="str">
        <f t="shared" si="2"/>
        <v>Riego Medio</v>
      </c>
      <c r="K9" s="20" t="str">
        <f t="shared" si="3"/>
        <v>2</v>
      </c>
      <c r="L9" s="20" t="s">
        <v>9</v>
      </c>
      <c r="M9" s="34" t="s">
        <v>131</v>
      </c>
      <c r="N9" s="20" t="s">
        <v>77</v>
      </c>
      <c r="O9" s="20" t="s">
        <v>79</v>
      </c>
      <c r="P9" s="20" t="str">
        <f t="shared" si="5"/>
        <v>Riego Medio</v>
      </c>
      <c r="Q9" s="20" t="str">
        <f t="shared" si="4"/>
        <v>2</v>
      </c>
      <c r="R9" s="20" t="s">
        <v>35</v>
      </c>
      <c r="S9" s="20" t="s">
        <v>43</v>
      </c>
      <c r="T9" s="22" t="s">
        <v>36</v>
      </c>
      <c r="U9" s="22" t="s">
        <v>67</v>
      </c>
      <c r="V9" s="34" t="s">
        <v>132</v>
      </c>
      <c r="W9" s="20" t="s">
        <v>10</v>
      </c>
    </row>
    <row r="10" spans="1:27" s="28" customFormat="1" ht="93" customHeight="1" thickBot="1" x14ac:dyDescent="0.3">
      <c r="A10" s="25">
        <v>5</v>
      </c>
      <c r="B10" s="20" t="s">
        <v>45</v>
      </c>
      <c r="C10" s="26" t="s">
        <v>46</v>
      </c>
      <c r="D10" s="26" t="s">
        <v>31</v>
      </c>
      <c r="E10" s="26" t="s">
        <v>59</v>
      </c>
      <c r="F10" s="26" t="s">
        <v>60</v>
      </c>
      <c r="G10" s="26" t="s">
        <v>58</v>
      </c>
      <c r="H10" s="20" t="s">
        <v>76</v>
      </c>
      <c r="I10" s="20" t="s">
        <v>79</v>
      </c>
      <c r="J10" s="20" t="str">
        <f t="shared" si="2"/>
        <v>Riesgo Alto</v>
      </c>
      <c r="K10" s="20" t="str">
        <f t="shared" si="3"/>
        <v>3</v>
      </c>
      <c r="L10" s="26" t="s">
        <v>51</v>
      </c>
      <c r="M10" s="26" t="s">
        <v>110</v>
      </c>
      <c r="N10" s="20" t="s">
        <v>77</v>
      </c>
      <c r="O10" s="20" t="s">
        <v>80</v>
      </c>
      <c r="P10" s="20" t="str">
        <f t="shared" si="5"/>
        <v>Riesgo Bajo</v>
      </c>
      <c r="Q10" s="20" t="str">
        <f t="shared" si="4"/>
        <v>1</v>
      </c>
      <c r="R10" s="26" t="s">
        <v>35</v>
      </c>
      <c r="S10" s="27" t="s">
        <v>43</v>
      </c>
      <c r="T10" s="22" t="s">
        <v>118</v>
      </c>
      <c r="U10" s="22" t="s">
        <v>67</v>
      </c>
      <c r="V10" s="26" t="s">
        <v>119</v>
      </c>
      <c r="W10" s="26" t="s">
        <v>10</v>
      </c>
    </row>
    <row r="11" spans="1:27" s="28" customFormat="1" ht="81" customHeight="1" thickBot="1" x14ac:dyDescent="0.3">
      <c r="A11" s="29">
        <v>6</v>
      </c>
      <c r="B11" s="20" t="s">
        <v>72</v>
      </c>
      <c r="C11" s="27" t="s">
        <v>46</v>
      </c>
      <c r="D11" s="26" t="s">
        <v>31</v>
      </c>
      <c r="E11" s="27" t="s">
        <v>32</v>
      </c>
      <c r="F11" s="31" t="s">
        <v>124</v>
      </c>
      <c r="G11" s="31" t="s">
        <v>126</v>
      </c>
      <c r="H11" s="20" t="s">
        <v>76</v>
      </c>
      <c r="I11" s="20" t="s">
        <v>76</v>
      </c>
      <c r="J11" s="20" t="str">
        <f t="shared" si="2"/>
        <v>Riesgo Alto</v>
      </c>
      <c r="K11" s="20" t="str">
        <f t="shared" si="3"/>
        <v>3</v>
      </c>
      <c r="L11" s="27" t="s">
        <v>43</v>
      </c>
      <c r="M11" s="31" t="s">
        <v>133</v>
      </c>
      <c r="N11" s="20" t="s">
        <v>76</v>
      </c>
      <c r="O11" s="20" t="s">
        <v>78</v>
      </c>
      <c r="P11" s="20" t="str">
        <f t="shared" si="5"/>
        <v>Riesgo Alto</v>
      </c>
      <c r="Q11" s="20" t="str">
        <f t="shared" si="4"/>
        <v>3</v>
      </c>
      <c r="R11" s="27"/>
      <c r="S11" s="27" t="s">
        <v>43</v>
      </c>
      <c r="T11" s="23" t="s">
        <v>112</v>
      </c>
      <c r="U11" s="22" t="s">
        <v>67</v>
      </c>
      <c r="V11" s="27" t="s">
        <v>68</v>
      </c>
      <c r="W11" s="27" t="s">
        <v>69</v>
      </c>
    </row>
    <row r="12" spans="1:27" ht="71.25" customHeight="1" thickBot="1" x14ac:dyDescent="0.3">
      <c r="A12" s="30">
        <v>7</v>
      </c>
      <c r="B12" s="26" t="s">
        <v>72</v>
      </c>
      <c r="C12" s="26" t="s">
        <v>46</v>
      </c>
      <c r="D12" s="26" t="s">
        <v>112</v>
      </c>
      <c r="E12" s="27" t="s">
        <v>120</v>
      </c>
      <c r="F12" s="33" t="s">
        <v>135</v>
      </c>
      <c r="G12" s="26" t="s">
        <v>121</v>
      </c>
      <c r="H12" s="20" t="s">
        <v>76</v>
      </c>
      <c r="I12" s="20" t="s">
        <v>79</v>
      </c>
      <c r="J12" s="20" t="str">
        <f t="shared" si="2"/>
        <v>Riesgo Alto</v>
      </c>
      <c r="K12" s="20" t="str">
        <f t="shared" si="3"/>
        <v>3</v>
      </c>
      <c r="L12" s="27" t="s">
        <v>43</v>
      </c>
      <c r="M12" s="31" t="s">
        <v>134</v>
      </c>
      <c r="N12" s="20" t="s">
        <v>78</v>
      </c>
      <c r="O12" s="20" t="s">
        <v>79</v>
      </c>
      <c r="P12" s="20" t="str">
        <f t="shared" si="5"/>
        <v>Riego Medio</v>
      </c>
      <c r="Q12" s="20" t="str">
        <f t="shared" si="4"/>
        <v>2</v>
      </c>
      <c r="R12" s="28" t="s">
        <v>111</v>
      </c>
      <c r="S12" s="27" t="s">
        <v>43</v>
      </c>
      <c r="T12" s="23" t="s">
        <v>112</v>
      </c>
      <c r="U12" s="22" t="s">
        <v>67</v>
      </c>
      <c r="V12" s="31" t="s">
        <v>136</v>
      </c>
      <c r="W12" s="27" t="s">
        <v>69</v>
      </c>
    </row>
    <row r="13" spans="1:27" ht="71.25" customHeight="1" thickBot="1" x14ac:dyDescent="0.3">
      <c r="A13" s="28">
        <v>8</v>
      </c>
      <c r="B13" s="26" t="s">
        <v>29</v>
      </c>
      <c r="C13" s="26" t="s">
        <v>46</v>
      </c>
      <c r="D13" s="26" t="s">
        <v>112</v>
      </c>
      <c r="E13" s="27" t="s">
        <v>120</v>
      </c>
      <c r="F13" s="26" t="s">
        <v>122</v>
      </c>
      <c r="G13" s="33" t="s">
        <v>127</v>
      </c>
      <c r="H13" s="20" t="s">
        <v>76</v>
      </c>
      <c r="I13" s="20" t="s">
        <v>79</v>
      </c>
      <c r="J13" s="20" t="str">
        <f t="shared" si="2"/>
        <v>Riesgo Alto</v>
      </c>
      <c r="K13" s="20" t="str">
        <f t="shared" si="3"/>
        <v>3</v>
      </c>
      <c r="L13" s="27" t="s">
        <v>43</v>
      </c>
      <c r="M13" s="31" t="s">
        <v>137</v>
      </c>
      <c r="N13" s="20" t="s">
        <v>78</v>
      </c>
      <c r="O13" s="20" t="s">
        <v>79</v>
      </c>
      <c r="P13" s="20" t="str">
        <f t="shared" si="5"/>
        <v>Riego Medio</v>
      </c>
      <c r="Q13" s="20" t="str">
        <f t="shared" si="4"/>
        <v>2</v>
      </c>
      <c r="R13" s="28" t="s">
        <v>111</v>
      </c>
      <c r="S13" s="27" t="s">
        <v>43</v>
      </c>
      <c r="T13" s="23" t="s">
        <v>112</v>
      </c>
      <c r="U13" s="22" t="s">
        <v>67</v>
      </c>
      <c r="V13" s="31" t="s">
        <v>138</v>
      </c>
      <c r="W13" s="27" t="s">
        <v>123</v>
      </c>
    </row>
    <row r="14" spans="1:27" ht="73.5" customHeight="1" thickBot="1" x14ac:dyDescent="0.3">
      <c r="A14" s="28">
        <v>9</v>
      </c>
      <c r="B14" s="26" t="s">
        <v>72</v>
      </c>
      <c r="C14" s="26" t="s">
        <v>46</v>
      </c>
      <c r="D14" s="26" t="s">
        <v>112</v>
      </c>
      <c r="E14" s="26" t="s">
        <v>59</v>
      </c>
      <c r="F14" s="26" t="s">
        <v>70</v>
      </c>
      <c r="G14" s="26" t="s">
        <v>71</v>
      </c>
      <c r="H14" s="20" t="s">
        <v>76</v>
      </c>
      <c r="I14" s="20" t="s">
        <v>80</v>
      </c>
      <c r="J14" s="20" t="str">
        <f t="shared" si="2"/>
        <v>Riego Medio</v>
      </c>
      <c r="K14" s="20" t="str">
        <f t="shared" si="3"/>
        <v>2</v>
      </c>
      <c r="L14" s="27" t="s">
        <v>51</v>
      </c>
      <c r="M14" s="27" t="s">
        <v>113</v>
      </c>
      <c r="N14" s="20" t="s">
        <v>79</v>
      </c>
      <c r="O14" s="20" t="s">
        <v>80</v>
      </c>
      <c r="P14" s="20" t="str">
        <f t="shared" si="5"/>
        <v>Riesgo Bajo</v>
      </c>
      <c r="Q14" s="20" t="str">
        <f t="shared" si="4"/>
        <v>1</v>
      </c>
      <c r="R14" s="28" t="s">
        <v>111</v>
      </c>
      <c r="S14" s="27" t="s">
        <v>51</v>
      </c>
      <c r="T14" s="23" t="s">
        <v>112</v>
      </c>
      <c r="U14" s="22" t="s">
        <v>67</v>
      </c>
      <c r="V14" s="31" t="s">
        <v>139</v>
      </c>
      <c r="W14" s="27" t="s">
        <v>114</v>
      </c>
    </row>
  </sheetData>
  <sheetProtection algorithmName="SHA-512" hashValue="7qbpkDmPUp5RjIikCIicAXF2FEf8yhuSBQ3iZ+2KcQh4yscKUoHbfuBPRO9gdvrlu3XR90fWU/PJWpStz0AvMQ==" saltValue="BZh999WPWJEO5udEa/6rHA==" spinCount="100000" sheet="1" formatCells="0" formatColumns="0" formatRows="0" insertColumns="0" insertRows="0" autoFilter="0" pivotTables="0"/>
  <autoFilter ref="A1:W9" xr:uid="{00000000-0001-0000-0000-000000000000}">
    <filterColumn colId="0" showButton="0"/>
    <filterColumn colId="1" showButton="0"/>
    <filterColumn colId="2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</autoFilter>
  <mergeCells count="28">
    <mergeCell ref="T3:T5"/>
    <mergeCell ref="U3:U5"/>
    <mergeCell ref="V3:W3"/>
    <mergeCell ref="N4:N5"/>
    <mergeCell ref="O4:O5"/>
    <mergeCell ref="P4:P5"/>
    <mergeCell ref="Q4:Q5"/>
    <mergeCell ref="V4:V5"/>
    <mergeCell ref="W4:W5"/>
    <mergeCell ref="N3:Q3"/>
    <mergeCell ref="R3:R5"/>
    <mergeCell ref="S3:S5"/>
    <mergeCell ref="E2:V2"/>
    <mergeCell ref="A1:D2"/>
    <mergeCell ref="E1:V1"/>
    <mergeCell ref="A3:A5"/>
    <mergeCell ref="B3:B5"/>
    <mergeCell ref="C3:C5"/>
    <mergeCell ref="D3:D5"/>
    <mergeCell ref="E3:E5"/>
    <mergeCell ref="F3:F5"/>
    <mergeCell ref="G3:G5"/>
    <mergeCell ref="I3:I5"/>
    <mergeCell ref="J3:J5"/>
    <mergeCell ref="K3:K5"/>
    <mergeCell ref="H3:H5"/>
    <mergeCell ref="L3:L5"/>
    <mergeCell ref="M3:M5"/>
  </mergeCells>
  <conditionalFormatting sqref="T8:T14">
    <cfRule type="cellIs" dxfId="3" priority="1" operator="equal">
      <formula>"Extremo"</formula>
    </cfRule>
    <cfRule type="cellIs" dxfId="2" priority="2" operator="equal">
      <formula>"Alto"</formula>
    </cfRule>
    <cfRule type="cellIs" dxfId="1" priority="3" operator="equal">
      <formula>"Moderado"</formula>
    </cfRule>
    <cfRule type="cellIs" dxfId="0" priority="4" operator="equal">
      <formula>"Bajo"</formula>
    </cfRule>
  </conditionalFormatting>
  <pageMargins left="0.25" right="0.25" top="0.75" bottom="0.75" header="0.3" footer="0.3"/>
  <pageSetup paperSize="5" scale="50" fitToWidth="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32F8630-9776-4418-B66A-634A057C00C7}">
          <x14:formula1>
            <xm:f>DATOS!$C$3:$C$7</xm:f>
          </x14:formula1>
          <xm:sqref>N6:N14 H6:H14</xm:sqref>
        </x14:dataValidation>
        <x14:dataValidation type="list" allowBlank="1" showInputMessage="1" showErrorMessage="1" xr:uid="{CBB20BEF-7F1D-42E1-86B5-141A6922691C}">
          <x14:formula1>
            <xm:f>DATOS!$C$12:$C$16</xm:f>
          </x14:formula1>
          <xm:sqref>O6:O14 I6:I14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137A-1ED4-49D3-86CC-BEBA805A0271}">
  <dimension ref="A1:F24"/>
  <sheetViews>
    <sheetView zoomScale="70" zoomScaleNormal="70" workbookViewId="0">
      <selection activeCell="D12" sqref="D12"/>
    </sheetView>
  </sheetViews>
  <sheetFormatPr baseColWidth="10" defaultRowHeight="15" x14ac:dyDescent="0.25"/>
  <cols>
    <col min="3" max="3" width="44.140625" customWidth="1"/>
    <col min="4" max="4" width="47.140625" customWidth="1"/>
    <col min="5" max="5" width="44.140625" customWidth="1"/>
  </cols>
  <sheetData>
    <row r="1" spans="1:5" x14ac:dyDescent="0.25">
      <c r="A1" t="s">
        <v>33</v>
      </c>
      <c r="C1" s="53" t="s">
        <v>73</v>
      </c>
      <c r="D1" s="53"/>
      <c r="E1" s="53"/>
    </row>
    <row r="2" spans="1:5" x14ac:dyDescent="0.25">
      <c r="A2" t="s">
        <v>34</v>
      </c>
      <c r="C2" s="3" t="s">
        <v>5</v>
      </c>
      <c r="D2" s="3" t="s">
        <v>74</v>
      </c>
      <c r="E2" s="3" t="s">
        <v>75</v>
      </c>
    </row>
    <row r="3" spans="1:5" ht="45" x14ac:dyDescent="0.25">
      <c r="A3" t="s">
        <v>37</v>
      </c>
      <c r="C3" s="2" t="s">
        <v>76</v>
      </c>
      <c r="D3" s="11" t="s">
        <v>89</v>
      </c>
      <c r="E3" s="2" t="s">
        <v>42</v>
      </c>
    </row>
    <row r="4" spans="1:5" ht="45" x14ac:dyDescent="0.25">
      <c r="A4" t="s">
        <v>49</v>
      </c>
      <c r="C4" s="2" t="s">
        <v>77</v>
      </c>
      <c r="D4" s="11" t="s">
        <v>91</v>
      </c>
      <c r="E4" s="2" t="s">
        <v>94</v>
      </c>
    </row>
    <row r="5" spans="1:5" ht="45" x14ac:dyDescent="0.25">
      <c r="A5" t="s">
        <v>50</v>
      </c>
      <c r="C5" s="2" t="s">
        <v>78</v>
      </c>
      <c r="D5" s="11" t="s">
        <v>90</v>
      </c>
      <c r="E5" s="2" t="s">
        <v>81</v>
      </c>
    </row>
    <row r="6" spans="1:5" ht="45" x14ac:dyDescent="0.25">
      <c r="C6" s="2" t="s">
        <v>79</v>
      </c>
      <c r="D6" s="11" t="s">
        <v>92</v>
      </c>
      <c r="E6" s="2" t="s">
        <v>95</v>
      </c>
    </row>
    <row r="7" spans="1:5" ht="45" x14ac:dyDescent="0.25">
      <c r="C7" s="2" t="s">
        <v>80</v>
      </c>
      <c r="D7" s="11" t="s">
        <v>93</v>
      </c>
      <c r="E7" s="2" t="s">
        <v>96</v>
      </c>
    </row>
    <row r="9" spans="1:5" x14ac:dyDescent="0.25">
      <c r="C9" t="s">
        <v>84</v>
      </c>
    </row>
    <row r="10" spans="1:5" x14ac:dyDescent="0.25">
      <c r="C10" s="53" t="s">
        <v>82</v>
      </c>
      <c r="D10" s="53"/>
      <c r="E10" s="53"/>
    </row>
    <row r="11" spans="1:5" x14ac:dyDescent="0.25">
      <c r="C11" s="3" t="s">
        <v>4</v>
      </c>
      <c r="D11" s="3" t="s">
        <v>74</v>
      </c>
      <c r="E11" s="3" t="s">
        <v>83</v>
      </c>
    </row>
    <row r="12" spans="1:5" x14ac:dyDescent="0.25">
      <c r="C12" s="2" t="s">
        <v>76</v>
      </c>
      <c r="D12" s="4" t="s">
        <v>97</v>
      </c>
      <c r="E12" s="4">
        <v>5</v>
      </c>
    </row>
    <row r="13" spans="1:5" x14ac:dyDescent="0.25">
      <c r="C13" s="2" t="s">
        <v>77</v>
      </c>
      <c r="D13" s="4" t="s">
        <v>85</v>
      </c>
      <c r="E13" s="4">
        <v>4</v>
      </c>
    </row>
    <row r="14" spans="1:5" x14ac:dyDescent="0.25">
      <c r="C14" s="2" t="s">
        <v>78</v>
      </c>
      <c r="D14" s="4" t="s">
        <v>86</v>
      </c>
      <c r="E14" s="4">
        <v>3</v>
      </c>
    </row>
    <row r="15" spans="1:5" x14ac:dyDescent="0.25">
      <c r="C15" s="2" t="s">
        <v>79</v>
      </c>
      <c r="D15" s="10" t="s">
        <v>87</v>
      </c>
      <c r="E15" s="4">
        <v>2</v>
      </c>
    </row>
    <row r="16" spans="1:5" x14ac:dyDescent="0.25">
      <c r="C16" s="2" t="s">
        <v>80</v>
      </c>
      <c r="D16" s="4" t="s">
        <v>88</v>
      </c>
      <c r="E16" s="4">
        <v>1</v>
      </c>
    </row>
    <row r="22" spans="6:6" x14ac:dyDescent="0.25">
      <c r="F22" s="9"/>
    </row>
    <row r="23" spans="6:6" x14ac:dyDescent="0.25">
      <c r="F23" s="9"/>
    </row>
    <row r="24" spans="6:6" x14ac:dyDescent="0.25">
      <c r="F24" s="9"/>
    </row>
  </sheetData>
  <mergeCells count="2">
    <mergeCell ref="C1:E1"/>
    <mergeCell ref="C10:E10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180EC-2B65-4673-A170-E1E07A41F01D}">
  <dimension ref="A1:C36"/>
  <sheetViews>
    <sheetView topLeftCell="A16" workbookViewId="0">
      <selection activeCell="B24" sqref="B24"/>
    </sheetView>
  </sheetViews>
  <sheetFormatPr baseColWidth="10" defaultColWidth="48.28515625" defaultRowHeight="15" x14ac:dyDescent="0.25"/>
  <cols>
    <col min="1" max="1" width="14.7109375" bestFit="1" customWidth="1"/>
    <col min="2" max="2" width="79.7109375" customWidth="1"/>
    <col min="3" max="3" width="36" bestFit="1" customWidth="1"/>
  </cols>
  <sheetData>
    <row r="1" spans="1:3" x14ac:dyDescent="0.25">
      <c r="A1" s="53" t="s">
        <v>73</v>
      </c>
      <c r="B1" s="53"/>
      <c r="C1" s="53"/>
    </row>
    <row r="2" spans="1:3" x14ac:dyDescent="0.25">
      <c r="A2" s="3" t="s">
        <v>5</v>
      </c>
      <c r="B2" s="3" t="s">
        <v>74</v>
      </c>
      <c r="C2" s="3" t="s">
        <v>75</v>
      </c>
    </row>
    <row r="3" spans="1:3" x14ac:dyDescent="0.25">
      <c r="A3" s="2" t="s">
        <v>76</v>
      </c>
      <c r="B3" s="11" t="s">
        <v>107</v>
      </c>
      <c r="C3" s="2" t="s">
        <v>42</v>
      </c>
    </row>
    <row r="4" spans="1:3" x14ac:dyDescent="0.25">
      <c r="A4" s="2" t="s">
        <v>77</v>
      </c>
      <c r="B4" s="11" t="s">
        <v>104</v>
      </c>
      <c r="C4" s="2" t="s">
        <v>94</v>
      </c>
    </row>
    <row r="5" spans="1:3" x14ac:dyDescent="0.25">
      <c r="A5" s="2" t="s">
        <v>78</v>
      </c>
      <c r="B5" s="11" t="s">
        <v>103</v>
      </c>
      <c r="C5" s="2" t="s">
        <v>81</v>
      </c>
    </row>
    <row r="6" spans="1:3" x14ac:dyDescent="0.25">
      <c r="A6" s="2" t="s">
        <v>79</v>
      </c>
      <c r="B6" s="11" t="s">
        <v>105</v>
      </c>
      <c r="C6" s="2" t="s">
        <v>95</v>
      </c>
    </row>
    <row r="7" spans="1:3" x14ac:dyDescent="0.25">
      <c r="A7" s="2" t="s">
        <v>80</v>
      </c>
      <c r="B7" s="11" t="s">
        <v>106</v>
      </c>
      <c r="C7" s="2" t="s">
        <v>96</v>
      </c>
    </row>
    <row r="10" spans="1:3" x14ac:dyDescent="0.25">
      <c r="A10" s="53" t="s">
        <v>82</v>
      </c>
      <c r="B10" s="53"/>
      <c r="C10" s="53"/>
    </row>
    <row r="11" spans="1:3" x14ac:dyDescent="0.25">
      <c r="A11" s="3" t="s">
        <v>5</v>
      </c>
      <c r="B11" s="3" t="s">
        <v>74</v>
      </c>
      <c r="C11" s="3" t="s">
        <v>83</v>
      </c>
    </row>
    <row r="12" spans="1:3" x14ac:dyDescent="0.25">
      <c r="A12" s="2" t="s">
        <v>76</v>
      </c>
      <c r="B12" s="12" t="s">
        <v>102</v>
      </c>
      <c r="C12" s="4">
        <v>5</v>
      </c>
    </row>
    <row r="13" spans="1:3" x14ac:dyDescent="0.25">
      <c r="A13" s="2" t="s">
        <v>77</v>
      </c>
      <c r="B13" s="12" t="s">
        <v>101</v>
      </c>
      <c r="C13" s="4">
        <v>4</v>
      </c>
    </row>
    <row r="14" spans="1:3" x14ac:dyDescent="0.25">
      <c r="A14" s="2" t="s">
        <v>78</v>
      </c>
      <c r="B14" s="12" t="s">
        <v>100</v>
      </c>
      <c r="C14" s="4">
        <v>3</v>
      </c>
    </row>
    <row r="15" spans="1:3" x14ac:dyDescent="0.25">
      <c r="A15" s="2" t="s">
        <v>79</v>
      </c>
      <c r="B15" s="13" t="s">
        <v>99</v>
      </c>
      <c r="C15" s="4">
        <v>2</v>
      </c>
    </row>
    <row r="16" spans="1:3" x14ac:dyDescent="0.25">
      <c r="A16" s="2" t="s">
        <v>80</v>
      </c>
      <c r="B16" s="12" t="s">
        <v>98</v>
      </c>
      <c r="C16" s="4">
        <v>1</v>
      </c>
    </row>
    <row r="21" spans="1:3" x14ac:dyDescent="0.25">
      <c r="A21" s="53" t="s">
        <v>73</v>
      </c>
      <c r="B21" s="53"/>
      <c r="C21" s="53"/>
    </row>
    <row r="22" spans="1:3" x14ac:dyDescent="0.25">
      <c r="A22" s="3" t="s">
        <v>5</v>
      </c>
      <c r="B22" s="3" t="s">
        <v>74</v>
      </c>
      <c r="C22" s="3" t="s">
        <v>75</v>
      </c>
    </row>
    <row r="23" spans="1:3" x14ac:dyDescent="0.25">
      <c r="A23" s="2" t="s">
        <v>76</v>
      </c>
      <c r="B23" s="11" t="s">
        <v>108</v>
      </c>
      <c r="C23" s="2" t="s">
        <v>42</v>
      </c>
    </row>
    <row r="24" spans="1:3" x14ac:dyDescent="0.25">
      <c r="A24" s="2" t="s">
        <v>77</v>
      </c>
      <c r="B24" s="11"/>
      <c r="C24" s="2" t="s">
        <v>94</v>
      </c>
    </row>
    <row r="25" spans="1:3" x14ac:dyDescent="0.25">
      <c r="A25" s="2" t="s">
        <v>78</v>
      </c>
      <c r="B25" s="11"/>
      <c r="C25" s="2" t="s">
        <v>81</v>
      </c>
    </row>
    <row r="26" spans="1:3" x14ac:dyDescent="0.25">
      <c r="A26" s="2" t="s">
        <v>79</v>
      </c>
      <c r="B26" s="11"/>
      <c r="C26" s="2" t="s">
        <v>95</v>
      </c>
    </row>
    <row r="27" spans="1:3" x14ac:dyDescent="0.25">
      <c r="A27" s="2" t="s">
        <v>80</v>
      </c>
      <c r="B27" s="11"/>
      <c r="C27" s="2" t="s">
        <v>96</v>
      </c>
    </row>
    <row r="30" spans="1:3" x14ac:dyDescent="0.25">
      <c r="A30" s="53" t="s">
        <v>82</v>
      </c>
      <c r="B30" s="53"/>
      <c r="C30" s="53"/>
    </row>
    <row r="31" spans="1:3" x14ac:dyDescent="0.25">
      <c r="A31" s="3" t="s">
        <v>5</v>
      </c>
      <c r="B31" s="3" t="s">
        <v>74</v>
      </c>
      <c r="C31" s="3" t="s">
        <v>83</v>
      </c>
    </row>
    <row r="32" spans="1:3" x14ac:dyDescent="0.25">
      <c r="A32" s="2" t="s">
        <v>76</v>
      </c>
      <c r="B32" s="12"/>
      <c r="C32" s="4">
        <v>5</v>
      </c>
    </row>
    <row r="33" spans="1:3" x14ac:dyDescent="0.25">
      <c r="A33" s="2" t="s">
        <v>77</v>
      </c>
      <c r="B33" s="12"/>
      <c r="C33" s="4">
        <v>4</v>
      </c>
    </row>
    <row r="34" spans="1:3" x14ac:dyDescent="0.25">
      <c r="A34" s="2" t="s">
        <v>78</v>
      </c>
      <c r="B34" s="12"/>
      <c r="C34" s="4">
        <v>3</v>
      </c>
    </row>
    <row r="35" spans="1:3" x14ac:dyDescent="0.25">
      <c r="A35" s="2" t="s">
        <v>79</v>
      </c>
      <c r="B35" s="13"/>
      <c r="C35" s="4">
        <v>2</v>
      </c>
    </row>
    <row r="36" spans="1:3" x14ac:dyDescent="0.25">
      <c r="A36" s="2" t="s">
        <v>80</v>
      </c>
      <c r="B36" s="12"/>
      <c r="C36" s="4">
        <v>1</v>
      </c>
    </row>
  </sheetData>
  <mergeCells count="4">
    <mergeCell ref="A1:C1"/>
    <mergeCell ref="A10:C10"/>
    <mergeCell ref="A21:C21"/>
    <mergeCell ref="A30:C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4CD47-9E16-41E7-A863-6ADA267F8856}">
  <dimension ref="C2:H8"/>
  <sheetViews>
    <sheetView workbookViewId="0">
      <selection activeCell="E6" sqref="E6"/>
    </sheetView>
  </sheetViews>
  <sheetFormatPr baseColWidth="10" defaultRowHeight="15" x14ac:dyDescent="0.25"/>
  <cols>
    <col min="3" max="3" width="14.28515625" bestFit="1" customWidth="1"/>
    <col min="4" max="4" width="14.140625" bestFit="1" customWidth="1"/>
    <col min="5" max="7" width="11" bestFit="1" customWidth="1"/>
    <col min="8" max="8" width="14.5703125" bestFit="1" customWidth="1"/>
  </cols>
  <sheetData>
    <row r="2" spans="3:8" x14ac:dyDescent="0.25">
      <c r="D2" s="54" t="s">
        <v>4</v>
      </c>
      <c r="E2" s="54"/>
      <c r="F2" s="54"/>
      <c r="G2" s="54"/>
      <c r="H2" s="54"/>
    </row>
    <row r="3" spans="3:8" x14ac:dyDescent="0.25">
      <c r="C3" s="14" t="s">
        <v>5</v>
      </c>
      <c r="D3" s="15" t="s">
        <v>76</v>
      </c>
      <c r="E3" s="15" t="s">
        <v>77</v>
      </c>
      <c r="F3" s="15" t="s">
        <v>78</v>
      </c>
      <c r="G3" s="15" t="s">
        <v>79</v>
      </c>
      <c r="H3" s="15" t="s">
        <v>80</v>
      </c>
    </row>
    <row r="4" spans="3:8" ht="30" x14ac:dyDescent="0.25">
      <c r="C4" s="15" t="s">
        <v>76</v>
      </c>
      <c r="D4" s="16" t="s">
        <v>115</v>
      </c>
      <c r="E4" s="16" t="s">
        <v>115</v>
      </c>
      <c r="F4" s="16" t="s">
        <v>115</v>
      </c>
      <c r="G4" s="16" t="s">
        <v>115</v>
      </c>
      <c r="H4" s="17" t="s">
        <v>116</v>
      </c>
    </row>
    <row r="5" spans="3:8" ht="30" x14ac:dyDescent="0.25">
      <c r="C5" s="15" t="s">
        <v>77</v>
      </c>
      <c r="D5" s="16" t="s">
        <v>115</v>
      </c>
      <c r="E5" s="16" t="s">
        <v>115</v>
      </c>
      <c r="F5" s="17" t="s">
        <v>116</v>
      </c>
      <c r="G5" s="17" t="s">
        <v>116</v>
      </c>
      <c r="H5" s="18" t="s">
        <v>117</v>
      </c>
    </row>
    <row r="6" spans="3:8" ht="30" x14ac:dyDescent="0.25">
      <c r="C6" s="15" t="s">
        <v>78</v>
      </c>
      <c r="D6" s="16" t="s">
        <v>115</v>
      </c>
      <c r="E6" s="17" t="s">
        <v>116</v>
      </c>
      <c r="F6" s="17" t="s">
        <v>116</v>
      </c>
      <c r="G6" s="17" t="s">
        <v>116</v>
      </c>
      <c r="H6" s="18" t="s">
        <v>117</v>
      </c>
    </row>
    <row r="7" spans="3:8" ht="30" x14ac:dyDescent="0.25">
      <c r="C7" s="15" t="s">
        <v>79</v>
      </c>
      <c r="D7" s="16" t="s">
        <v>115</v>
      </c>
      <c r="E7" s="17" t="s">
        <v>116</v>
      </c>
      <c r="F7" s="17" t="s">
        <v>116</v>
      </c>
      <c r="G7" s="18" t="s">
        <v>117</v>
      </c>
      <c r="H7" s="18" t="s">
        <v>117</v>
      </c>
    </row>
    <row r="8" spans="3:8" ht="30" x14ac:dyDescent="0.25">
      <c r="C8" s="15" t="s">
        <v>80</v>
      </c>
      <c r="D8" s="17" t="s">
        <v>116</v>
      </c>
      <c r="E8" s="18" t="s">
        <v>117</v>
      </c>
      <c r="F8" s="18" t="s">
        <v>117</v>
      </c>
      <c r="G8" s="18" t="s">
        <v>117</v>
      </c>
      <c r="H8" s="18" t="s">
        <v>117</v>
      </c>
    </row>
  </sheetData>
  <mergeCells count="1">
    <mergeCell ref="D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Matriz</vt:lpstr>
      <vt:lpstr>DATOS</vt:lpstr>
      <vt:lpstr>Hoja1</vt:lpstr>
      <vt:lpstr>Matriz Valoración Riesgo</vt:lpstr>
      <vt:lpstr>Matriz!_Hlk24883099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</dc:creator>
  <cp:lastModifiedBy>Juan Bautista Ceballos Gutiérrez</cp:lastModifiedBy>
  <cp:lastPrinted>2021-05-04T01:22:37Z</cp:lastPrinted>
  <dcterms:created xsi:type="dcterms:W3CDTF">2014-04-03T14:52:15Z</dcterms:created>
  <dcterms:modified xsi:type="dcterms:W3CDTF">2025-01-14T14:44:15Z</dcterms:modified>
</cp:coreProperties>
</file>