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jcjimenez\Desktop\JUAN CAMILO JIMENEZ OCAMPO\PRESTACION DE SERVICIOS\CONTRATO UNE\"/>
    </mc:Choice>
  </mc:AlternateContent>
  <bookViews>
    <workbookView xWindow="-28920" yWindow="-120" windowWidth="29040" windowHeight="15720" tabRatio="765"/>
  </bookViews>
  <sheets>
    <sheet name="Introduccion" sheetId="17" r:id="rId1"/>
    <sheet name="Ponderaciones" sheetId="36" r:id="rId2"/>
    <sheet name="Trasnversales" sheetId="51" r:id="rId3"/>
    <sheet name="Atención Primer Nivel" sheetId="49" r:id="rId4"/>
    <sheet name="Servidores" sheetId="29" r:id="rId5"/>
    <sheet name="Almacenamiento" sheetId="21" r:id="rId6"/>
    <sheet name="Respaldos" sheetId="22" r:id="rId7"/>
    <sheet name="Aplicaciones" sheetId="24" r:id="rId8"/>
    <sheet name="Bases de Datos" sheetId="25" r:id="rId9"/>
    <sheet name="Microsoft y Office 365" sheetId="38" r:id="rId10"/>
    <sheet name="Centro de Computo" sheetId="28" r:id="rId11"/>
    <sheet name="Redes LAN" sheetId="42" r:id="rId12"/>
    <sheet name="Redes WLAN" sheetId="43" r:id="rId13"/>
    <sheet name="Seguridad" sheetId="33" r:id="rId14"/>
    <sheet name="Gest. Mon y Herramientas" sheetId="40" r:id="rId15"/>
    <sheet name="DNS" sheetId="45" r:id="rId16"/>
    <sheet name="Voz IP" sheetId="47" r:id="rId17"/>
    <sheet name="Otros Servicios" sheetId="48" r:id="rId18"/>
  </sheets>
  <externalReferences>
    <externalReference r:id="rId19"/>
  </externalReferences>
  <definedNames>
    <definedName name="_GoBack" localSheetId="15">DNS!#REF!</definedName>
    <definedName name="_GoBack" localSheetId="17">'Otros Servicios'!#REF!</definedName>
    <definedName name="_GoBack" localSheetId="12">'Redes WLAN'!#REF!</definedName>
    <definedName name="_GoBack" localSheetId="16">'Voz IP'!#REF!</definedName>
    <definedName name="_Toc283798510" localSheetId="15">DNS!#REF!</definedName>
    <definedName name="_Toc283798510" localSheetId="17">'Otros Servicios'!#REF!</definedName>
    <definedName name="_Toc283798510" localSheetId="12">'Redes WLAN'!#REF!</definedName>
    <definedName name="_Toc283798510" localSheetId="16">'Voz IP'!#REF!</definedName>
    <definedName name="_Toc283798513" localSheetId="15">DNS!#REF!</definedName>
    <definedName name="_Toc283798513" localSheetId="17">'Otros Servicios'!#REF!</definedName>
    <definedName name="_Toc283798513" localSheetId="12">'Redes WLAN'!#REF!</definedName>
    <definedName name="_Toc283798513" localSheetId="16">'Voz IP'!#REF!</definedName>
    <definedName name="_Toc289767285" localSheetId="15">DNS!#REF!</definedName>
    <definedName name="_Toc289767285" localSheetId="17">'Otros Servicios'!#REF!</definedName>
    <definedName name="_Toc289767285" localSheetId="12">'Redes WLAN'!#REF!</definedName>
    <definedName name="_Toc289767285" localSheetId="16">'Voz IP'!#REF!</definedName>
    <definedName name="_Toc289767287" localSheetId="15">DNS!#REF!</definedName>
    <definedName name="_Toc289767287" localSheetId="17">'Otros Servicios'!#REF!</definedName>
    <definedName name="_Toc289767287" localSheetId="12">'Redes WLAN'!#REF!</definedName>
    <definedName name="_Toc289767287" localSheetId="16">'Voz IP'!#REF!</definedName>
    <definedName name="_Toc289767288" localSheetId="15">DNS!#REF!</definedName>
    <definedName name="_Toc289767288" localSheetId="17">'Otros Servicios'!#REF!</definedName>
    <definedName name="_Toc289767288" localSheetId="12">'Redes WLAN'!#REF!</definedName>
    <definedName name="_Toc289767288" localSheetId="16">'Voz IP'!#REF!</definedName>
    <definedName name="_Toc289767289" localSheetId="15">DNS!#REF!</definedName>
    <definedName name="_Toc289767289" localSheetId="17">'Otros Servicios'!#REF!</definedName>
    <definedName name="_Toc289767289" localSheetId="12">'Redes WLAN'!#REF!</definedName>
    <definedName name="_Toc289767289" localSheetId="16">'Voz IP'!#REF!</definedName>
    <definedName name="_Toc289767290" localSheetId="15">DNS!#REF!</definedName>
    <definedName name="_Toc289767290" localSheetId="17">'Otros Servicios'!#REF!</definedName>
    <definedName name="_Toc289767290" localSheetId="12">'Redes WLAN'!#REF!</definedName>
    <definedName name="_Toc289767290" localSheetId="16">'Voz IP'!#REF!</definedName>
    <definedName name="_Toc289767291" localSheetId="15">DNS!#REF!</definedName>
    <definedName name="_Toc289767291" localSheetId="17">'Otros Servicios'!#REF!</definedName>
    <definedName name="_Toc289767291" localSheetId="12">'Redes WLAN'!#REF!</definedName>
    <definedName name="_Toc289767291" localSheetId="16">'Voz IP'!#REF!</definedName>
    <definedName name="_Toc289767292" localSheetId="15">DNS!#REF!</definedName>
    <definedName name="_Toc289767292" localSheetId="17">'Otros Servicios'!#REF!</definedName>
    <definedName name="_Toc289767292" localSheetId="12">'Redes WLAN'!#REF!</definedName>
    <definedName name="_Toc289767292" localSheetId="16">'Voz IP'!#REF!</definedName>
    <definedName name="_Toc289767295" localSheetId="15">DNS!#REF!</definedName>
    <definedName name="_Toc289767295" localSheetId="17">'Otros Servicios'!#REF!</definedName>
    <definedName name="_Toc289767295" localSheetId="12">'Redes WLAN'!#REF!</definedName>
    <definedName name="_Toc289767295" localSheetId="16">'Voz IP'!#REF!</definedName>
    <definedName name="_Toc289767296" localSheetId="15">DNS!#REF!</definedName>
    <definedName name="_Toc289767296" localSheetId="17">'Otros Servicios'!#REF!</definedName>
    <definedName name="_Toc289767296" localSheetId="12">'Redes WLAN'!#REF!</definedName>
    <definedName name="_Toc289767296" localSheetId="16">'Voz IP'!#REF!</definedName>
    <definedName name="_Toc289767297" localSheetId="15">DNS!#REF!</definedName>
    <definedName name="_Toc289767297" localSheetId="17">'Otros Servicios'!#REF!</definedName>
    <definedName name="_Toc289767297" localSheetId="12">'Redes WLAN'!#REF!</definedName>
    <definedName name="_Toc289767297" localSheetId="16">'Voz IP'!#REF!</definedName>
    <definedName name="_Toc289767298" localSheetId="15">DNS!#REF!</definedName>
    <definedName name="_Toc289767298" localSheetId="17">'Otros Servicios'!#REF!</definedName>
    <definedName name="_Toc289767298" localSheetId="12">'Redes WLAN'!#REF!</definedName>
    <definedName name="_Toc289767298" localSheetId="16">'Voz IP'!#REF!</definedName>
    <definedName name="ANS_ALM1._Disponibilidad_del_Almacenamiento_SAN">Almacenamiento!$B$4:$S$17</definedName>
    <definedName name="ANS_ALM2._Disponibilidad_del_Almacenamiento_NAS">Almacenamiento!$B$18:$S$30</definedName>
    <definedName name="ANS_ALM3._Gestión_de_Incidentes_y_Requerimientos">Almacenamiento!$B$31:$S$48</definedName>
    <definedName name="ANS_AP1._Disponibilidad_del_servicio_de_aplicativos">Aplicaciones!$B$4:$S$37</definedName>
    <definedName name="ANS_AP2._Gestión_de_Incidentes_y_Requerimientos">Aplicaciones!$B$38:$S$56</definedName>
    <definedName name="ANS_BD1._Disponibilidad_del_servicio_Base_de_Datos">'Bases de Datos'!$B$4:$S$37</definedName>
    <definedName name="ANS_BD2._Gestión_de_Incidentes_y_Requerimientos">'Bases de Datos'!$B$38:$S$55</definedName>
    <definedName name="ANS_BK1._Cumplimiento_de_la_ejecución_exitosa_de_la_toma_de_copias_de_seguridad_íntegras.">Respaldos!$B$4:$S$16</definedName>
    <definedName name="ANS_BK2._Cumplimiento_de_la_ejecución_exitosa_de_tareas_de_restauración_para_soportar_la_continuidad_de_la_información__del_ICBF.">Respaldos!$B$17:$S$29</definedName>
    <definedName name="ANS_BK3._Disponibilidad_de_la_Infraestructura_de_Backup.">Respaldos!$B$30:$S$42</definedName>
    <definedName name="ANS_BK4._Tiempo_de_respuesta_para_la_realización_de_un_respaldo.">Respaldos!$B$43:$S$51</definedName>
    <definedName name="ANS_BK5._Tiempo_de_respuesta_para_la_realización_de_una_restauración_de_un_Backup.">Respaldos!$B$52:$S$60</definedName>
    <definedName name="ANS_BK6._Gestión_de_Incidentes_y_Requerimientos.">Respaldos!$B$61:$S$78</definedName>
    <definedName name="ANS_CC1._Disponibilidad_del_Centro_de_Cómputo">'Centro de Computo'!$B$4:$S$15</definedName>
    <definedName name="ANS_CC2._Gestión_de_Incidentes_y_Requerimientos_de_Centro_de_Cómputo">'Centro de Computo'!$B$16:$S$33</definedName>
    <definedName name="ANS_CLOUD_1._Disponibilidad_Del_Grupo_de_Servicios_en_producción_alojados_en_Microsoft_Azure">#REF!</definedName>
    <definedName name="ANS_CLOUD_2._Gestión_de_Incidentes_y_Requerimientos__Azure__Cloud_Services__EMS">#REF!</definedName>
    <definedName name="ANS_E1._Disponibilidad_de_la_infraestructura._SWITCH_CORE_DATACENTER_PRINCIPAL_Y_SWITCH_CORE_SEDE_NACIONAL">'Redes LAN'!$B$4:$S$16</definedName>
    <definedName name="ANS_E2._Disponibilidad_de_la_infraestructura._SWITCH´s_SEDE_NACIONAL_Y_SWITCH´s_SEDES_ANEXAS">'Redes LAN'!$B$17:$S$28</definedName>
    <definedName name="ANS_E3._Gestión_de_Incidentes_y_Requerimientos">'Redes LAN'!$B$41:$S$58</definedName>
    <definedName name="ANS_HM1._Nivel_de_Cobertura_de_Gestión_de_Endpoints">'Gest. Mon y Herramientas'!$A$5:$F$10</definedName>
    <definedName name="ANS_HM2._Nivel_de_Cobertura_WSUS">'Gest. Mon y Herramientas'!$A$11:$F$16</definedName>
    <definedName name="ANS_HM3._Cobertura_de_monitoreo_de_CI__Elemento_de_Configuración__y_o_Endpoint_y_o_Servicios">'Gest. Mon y Herramientas'!$A$17:$F$22</definedName>
    <definedName name="ANS_HM4_Gestión_de_Incidentes_y_Requerimientos_Herramientas_de_Gestión_y_Monitoreo">'Gest. Mon y Herramientas'!$A$23:$N$40</definedName>
    <definedName name="ANS_O365_1._Disponibilidad_Del_Grupo_de_Servicios_de_Office_365_en_entorno_Hibrido">'Microsoft y Office 365'!$B$4:$S$37</definedName>
    <definedName name="ANS_O365_2._Gestión_de_Incidentes_y_Requerimientos__Office_365___Servicios_Asociados_y_o_derivados">'Microsoft y Office 365'!$B$38:$S$55</definedName>
    <definedName name="ANS_S1._Disponibilidad_de_Sistema_de_Seguridad__Firewall_Perimetral">Seguridad!$A$7:$G$14</definedName>
    <definedName name="ANS_S10._Disponibilidad_de_Database_Monitor">Seguridad!#REF!</definedName>
    <definedName name="ANS_S10._Disponibilidad_de_Sistema_de_Seguridad_amenazas_persistentes_avanzadas">Seguridad!$A$91:$G$98</definedName>
    <definedName name="ANS_S11._Disponibilidad_de_Database_Monitor">Seguridad!#REF!</definedName>
    <definedName name="ANS_S11._Disponibilidad_de_Sistema_de_Antispam_en_la_nube">Seguridad!#REF!</definedName>
    <definedName name="ANS_S12._Disponibilidad_de_Sistema_de_Antispam_en_la_nube">Seguridad!$A$99:$G$106</definedName>
    <definedName name="ANS_S12._Gestión_de_Incidentes_y_Requerimientos_de_herramientas_de_seguridad">Seguridad!#REF!</definedName>
    <definedName name="ANS_S13._Gestión_de_Incidentes_y_Requerimientos_de_herramientas_de_seguridad">Seguridad!$A$107:$F$119</definedName>
    <definedName name="ANS_S14._Disponibilidad_del_SOC">Seguridad!#REF!</definedName>
    <definedName name="ANS_S15._Gestión_de_eventos_del_SOC">Seguridad!#REF!</definedName>
    <definedName name="ANS_S2._Disponibilidad_de_la_DMZ">Seguridad!$A$15:$G$22</definedName>
    <definedName name="ANS_S3._Disponibilidad_de_Web_Application_Firewall">Seguridad!$A$23:$G$30</definedName>
    <definedName name="ANS_S4._Disponibilidad_de_Sistema_de_seguridad_DDOS_en_la_nube">Seguridad!$A$31:$G$38</definedName>
    <definedName name="ANS_S5._Gestión_de_Incidentes_y_Requerimientos_de_Seguridad_Perimetral">Seguridad!$A$39:$F$54</definedName>
    <definedName name="ANS_S6._Nivel_de_Cobertura_y_Actualización_de_Antivirus">Seguridad!#REF!</definedName>
    <definedName name="ANS_S6._Nivel_de_Cobertura_y_Actualización_de_Antivirus_equipos_finales">Seguridad!$A$55:$F$60</definedName>
    <definedName name="ANS_S7._Gestión_de_Incidentes_y_Requerimientos_Antivirus">Seguridad!#REF!</definedName>
    <definedName name="ANS_S7._Nivel_de_Cobertura_y_Actualización_de_Antivirus_servidores">Seguridad!$A$61:$F$66</definedName>
    <definedName name="ANS_S8._Disponibilidad_de_Sistema_de_Seguridad_Firewall_Sede_Nacional">Seguridad!#REF!</definedName>
    <definedName name="ANS_S8._Gestión_de_Incidentes_y_Requerimientos_Antivirus">Seguridad!$A$67:$F$82</definedName>
    <definedName name="ANS_S9._Disponibilidad_de_Sistema_de_Seguridad_amenazas_persistentes_avanzadas">Seguridad!#REF!</definedName>
    <definedName name="ANS_S9._Disponibilidad_de_Sistema_de_Seguridad_Firewall_Sede_Nacional">Seguridad!$A$83:$G$90</definedName>
    <definedName name="ANS_SRV1.__Disponibilidad_de_Servidores_Centro_de_Computo_Sede_Nacional" localSheetId="3">'Atención Primer Nivel'!#REF!</definedName>
    <definedName name="ANS_SRV1.__Disponibilidad_de_Servidores_Centro_de_Computo_Sede_Nacional" localSheetId="2">Trasnversales!#REF!</definedName>
    <definedName name="ANS_SRV1.__Disponibilidad_de_Servidores_Centro_de_Computo_Sede_Nacional">Servidores!$B$4:$S$15</definedName>
    <definedName name="ANS_SRV2.__Disponibilidad_de_Servidores_Data_Center_Externo." localSheetId="3">'Atención Primer Nivel'!#REF!</definedName>
    <definedName name="ANS_SRV2.__Disponibilidad_de_Servidores_Data_Center_Externo." localSheetId="2">Trasnversales!#REF!</definedName>
    <definedName name="ANS_SRV2.__Disponibilidad_de_Servidores_Data_Center_Externo.">Servidores!#REF!</definedName>
    <definedName name="ANS_SRV3__Disponibilidad_de_Servidores_Regionales" localSheetId="3">'Atención Primer Nivel'!#REF!</definedName>
    <definedName name="ANS_SRV3__Disponibilidad_de_Servidores_Regionales" localSheetId="2">Trasnversales!#REF!</definedName>
    <definedName name="ANS_SRV3__Disponibilidad_de_Servidores_Regionales">Servidores!#REF!</definedName>
    <definedName name="ANS_SRV4.__Capacidad" localSheetId="3">'Atención Primer Nivel'!#REF!</definedName>
    <definedName name="ANS_SRV4.__Capacidad" localSheetId="2">Trasnversales!#REF!</definedName>
    <definedName name="ANS_SRV4.__Capacidad">Servidores!$B$16:$S$35</definedName>
    <definedName name="ANS_SRV5.__Gestión_de_Incidentes_y_Requerimientos" localSheetId="3">'Atención Primer Nivel'!$B$4:$S$24</definedName>
    <definedName name="ANS_SRV5.__Gestión_de_Incidentes_y_Requerimientos" localSheetId="2">Trasnversales!#REF!</definedName>
    <definedName name="ANS_SRV5.__Gestión_de_Incidentes_y_Requerimientos">Servidores!$B$36:$S$54</definedName>
    <definedName name="ANS_VoIP1._Disponibilidad_de_Servidores_de_Telefonía_IP_en_Data_Center_Externo.">#REF!</definedName>
    <definedName name="ANS_VoIP2._Gestión_de_Incidentes_y_Requerimientos">#REF!</definedName>
    <definedName name="ANS_WL1._Disponibilidad_del_servicio_CONTROLADORAS_INALAMBRICAS" localSheetId="15">DNS!$A$4:$Q$14</definedName>
    <definedName name="ANS_WL1._Disponibilidad_del_servicio_CONTROLADORAS_INALAMBRICAS" localSheetId="17">'Otros Servicios'!#REF!</definedName>
    <definedName name="ANS_WL1._Disponibilidad_del_servicio_CONTROLADORAS_INALAMBRICAS" localSheetId="16">'Voz IP'!#REF!</definedName>
    <definedName name="ANS_WL1._Disponibilidad_del_servicio_CONTROLADORAS_INALAMBRICAS">'Redes WLAN'!$A$4:$Q$14</definedName>
    <definedName name="ANS_WL2._Disponibilidad_del_servicio_ACCESS_POINT" localSheetId="15">DNS!#REF!</definedName>
    <definedName name="ANS_WL2._Disponibilidad_del_servicio_ACCESS_POINT" localSheetId="17">'Otros Servicios'!$A$4:$Q$17</definedName>
    <definedName name="ANS_WL2._Disponibilidad_del_servicio_ACCESS_POINT" localSheetId="16">'Voz IP'!$A$4:$Q$17</definedName>
    <definedName name="ANS_WL2._Disponibilidad_del_servicio_ACCESS_POINT">'Redes WLAN'!$A$15:$Q$28</definedName>
    <definedName name="ANS_WL3._Gestión_de_Incidentes_y_Requerimientos" localSheetId="15">DNS!$A$15:$U$35</definedName>
    <definedName name="ANS_WL3._Gestión_de_Incidentes_y_Requerimientos" localSheetId="17">'Otros Servicios'!$A$46:$U$66</definedName>
    <definedName name="ANS_WL3._Gestión_de_Incidentes_y_Requerimientos" localSheetId="16">'Voz IP'!$A$46:$Q$66</definedName>
    <definedName name="ANS_WL3._Gestión_de_Incidentes_y_Requerimientos">'Redes WLAN'!$A$29:$U$49</definedName>
    <definedName name="_xlnm.Print_Area" localSheetId="3">'Atención Primer Nivel'!$A$1:$S$24</definedName>
    <definedName name="_xlnm.Print_Area" localSheetId="15">DNS!$A$1:$U$35</definedName>
    <definedName name="_xlnm.Print_Area" localSheetId="9">'Microsoft y Office 365'!$A$1:$T$55</definedName>
    <definedName name="_xlnm.Print_Area" localSheetId="17">'Otros Servicios'!$A$1:$U$66</definedName>
    <definedName name="_xlnm.Print_Area" localSheetId="11">'Redes LAN'!$A$1:$S$58</definedName>
    <definedName name="_xlnm.Print_Area" localSheetId="12">'Redes WLAN'!$A$1:$U$49</definedName>
    <definedName name="_xlnm.Print_Area" localSheetId="4">Servidores!$A$1:$S$54</definedName>
    <definedName name="_xlnm.Print_Area" localSheetId="2">Trasnversales!$A$1:$S$3</definedName>
    <definedName name="_xlnm.Print_Area" localSheetId="16">'Voz IP'!$A$1:$Q$66</definedName>
    <definedName name="Horas_Disponibles" localSheetId="15">#REF!</definedName>
    <definedName name="Horas_Disponibles" localSheetId="14">'[1]OFFICE 365'!$L$7</definedName>
    <definedName name="Horas_Disponibles" localSheetId="9">#REF!</definedName>
    <definedName name="Horas_Disponibles" localSheetId="17">#REF!</definedName>
    <definedName name="Horas_Disponibles" localSheetId="11">#REF!</definedName>
    <definedName name="Horas_Disponibles" localSheetId="12">#REF!</definedName>
    <definedName name="Horas_Disponibles" localSheetId="13">'[1]OFFICE 365'!$L$7</definedName>
    <definedName name="Horas_Disponibles" localSheetId="16">#REF!</definedName>
    <definedName name="Horas_Disponibles">#REF!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23" i="49" l="1"/>
  <c r="J23" i="49"/>
  <c r="I23" i="49"/>
  <c r="I45" i="43"/>
  <c r="J45" i="43"/>
  <c r="H45" i="43"/>
  <c r="J57" i="42"/>
  <c r="K57" i="42"/>
  <c r="I57" i="42"/>
  <c r="J32" i="28"/>
  <c r="K32" i="28"/>
  <c r="I32" i="28"/>
  <c r="J54" i="38"/>
  <c r="K54" i="38"/>
  <c r="I54" i="38"/>
  <c r="K54" i="25"/>
  <c r="J54" i="25"/>
  <c r="I54" i="25"/>
  <c r="J54" i="24"/>
  <c r="K54" i="24"/>
  <c r="I54" i="24"/>
  <c r="J77" i="22"/>
  <c r="K77" i="22"/>
  <c r="I77" i="22"/>
  <c r="J47" i="21"/>
  <c r="K47" i="21"/>
  <c r="I47" i="21"/>
  <c r="J53" i="29"/>
  <c r="K53" i="29"/>
  <c r="I53" i="29"/>
  <c r="H37" i="36"/>
  <c r="H34" i="36"/>
  <c r="H29" i="36"/>
  <c r="H8" i="36"/>
  <c r="R5" i="28" l="1"/>
  <c r="F25" i="33" l="1"/>
  <c r="F26" i="33"/>
  <c r="F27" i="33"/>
  <c r="F28" i="33"/>
  <c r="F29" i="33"/>
  <c r="O7" i="43"/>
  <c r="O8" i="43"/>
  <c r="O9" i="43"/>
  <c r="P9" i="42"/>
  <c r="P10" i="42"/>
  <c r="P11" i="42"/>
  <c r="O40" i="48" l="1"/>
  <c r="O39" i="48"/>
  <c r="O38" i="48"/>
  <c r="O37" i="48"/>
  <c r="O36" i="48"/>
  <c r="J62" i="48"/>
  <c r="I62" i="48"/>
  <c r="H62" i="48"/>
  <c r="O26" i="48"/>
  <c r="O25" i="48"/>
  <c r="O24" i="48"/>
  <c r="O23" i="48"/>
  <c r="O22" i="48"/>
  <c r="O12" i="48"/>
  <c r="O11" i="48"/>
  <c r="O10" i="48"/>
  <c r="O9" i="48"/>
  <c r="O8" i="48"/>
  <c r="O40" i="47"/>
  <c r="O39" i="47"/>
  <c r="O38" i="47"/>
  <c r="O37" i="47"/>
  <c r="O36" i="47"/>
  <c r="O10" i="47"/>
  <c r="O9" i="47"/>
  <c r="O8" i="47"/>
  <c r="J62" i="47"/>
  <c r="I62" i="47"/>
  <c r="H62" i="47"/>
  <c r="O26" i="47"/>
  <c r="O25" i="47"/>
  <c r="O24" i="47"/>
  <c r="O23" i="47"/>
  <c r="O22" i="47"/>
  <c r="O12" i="47"/>
  <c r="O11" i="47"/>
  <c r="O7" i="45"/>
  <c r="J31" i="45"/>
  <c r="I31" i="45"/>
  <c r="H31" i="45"/>
  <c r="O9" i="45"/>
  <c r="O8" i="45"/>
  <c r="P34" i="42" l="1"/>
  <c r="P35" i="42"/>
  <c r="P36" i="42"/>
  <c r="P37" i="42"/>
  <c r="P38" i="42"/>
  <c r="P23" i="42" l="1"/>
  <c r="H41" i="36" l="1"/>
  <c r="G39" i="40"/>
  <c r="F39" i="40"/>
  <c r="E39" i="40"/>
  <c r="H26" i="36" l="1"/>
  <c r="H20" i="36"/>
  <c r="H18" i="36"/>
  <c r="H16" i="36"/>
  <c r="H14" i="36"/>
  <c r="H5" i="36"/>
  <c r="H2" i="36"/>
  <c r="D65" i="33" l="1"/>
  <c r="D64" i="33"/>
  <c r="Q12" i="28"/>
  <c r="Q11" i="28"/>
  <c r="Q10" i="28"/>
  <c r="Q9" i="28"/>
  <c r="F11" i="33" l="1"/>
  <c r="F86" i="33"/>
  <c r="F93" i="33"/>
  <c r="F9" i="33" l="1"/>
  <c r="Q20" i="38"/>
  <c r="Q9" i="29" l="1"/>
  <c r="F119" i="33" l="1"/>
  <c r="E119" i="33"/>
  <c r="D119" i="33"/>
  <c r="F105" i="33"/>
  <c r="F104" i="33"/>
  <c r="F103" i="33"/>
  <c r="F102" i="33"/>
  <c r="F101" i="33"/>
  <c r="F97" i="33"/>
  <c r="F96" i="33"/>
  <c r="F95" i="33"/>
  <c r="F94" i="33"/>
  <c r="F89" i="33"/>
  <c r="F88" i="33"/>
  <c r="F87" i="33"/>
  <c r="F85" i="33"/>
  <c r="F82" i="33"/>
  <c r="E82" i="33"/>
  <c r="D82" i="33"/>
  <c r="F79" i="33"/>
  <c r="E79" i="33"/>
  <c r="D79" i="33"/>
  <c r="F54" i="33" l="1"/>
  <c r="E54" i="33"/>
  <c r="D54" i="33"/>
  <c r="F51" i="33"/>
  <c r="E51" i="33"/>
  <c r="D51" i="33"/>
  <c r="F37" i="33"/>
  <c r="F36" i="33"/>
  <c r="F35" i="33"/>
  <c r="F34" i="33"/>
  <c r="F33" i="33"/>
  <c r="F21" i="33"/>
  <c r="F20" i="33"/>
  <c r="F19" i="33"/>
  <c r="F18" i="33"/>
  <c r="F17" i="33"/>
  <c r="F13" i="33"/>
  <c r="F12" i="33"/>
  <c r="F10" i="33"/>
  <c r="O23" i="43" l="1"/>
  <c r="O22" i="43"/>
  <c r="O21" i="43"/>
  <c r="O20" i="43"/>
  <c r="O19" i="43"/>
  <c r="P26" i="42"/>
  <c r="P25" i="42"/>
  <c r="P24" i="42"/>
  <c r="P22" i="42"/>
  <c r="Q34" i="38" l="1"/>
  <c r="Q33" i="38"/>
  <c r="Q32" i="38"/>
  <c r="Q31" i="38"/>
  <c r="Q30" i="38"/>
  <c r="Q24" i="38"/>
  <c r="Q23" i="38"/>
  <c r="Q22" i="38"/>
  <c r="Q21" i="38"/>
  <c r="Q14" i="38"/>
  <c r="Q13" i="38"/>
  <c r="Q12" i="38"/>
  <c r="Q11" i="38"/>
  <c r="Q10" i="38"/>
  <c r="Q14" i="24" l="1"/>
  <c r="Q11" i="24"/>
  <c r="Q10" i="24"/>
  <c r="H22" i="36" l="1"/>
  <c r="Q22" i="29" l="1"/>
  <c r="Q23" i="29"/>
  <c r="Q24" i="29"/>
  <c r="Q25" i="29"/>
  <c r="Q21" i="29"/>
  <c r="Q23" i="21"/>
  <c r="Q35" i="22" l="1"/>
  <c r="Q36" i="22"/>
  <c r="Q37" i="22"/>
  <c r="Q38" i="22"/>
  <c r="Q39" i="22"/>
  <c r="Q13" i="29"/>
  <c r="Q12" i="29"/>
  <c r="Q11" i="29"/>
  <c r="Q10" i="29"/>
  <c r="Q34" i="25" l="1"/>
  <c r="Q33" i="25"/>
  <c r="Q32" i="25"/>
  <c r="Q31" i="25"/>
  <c r="Q30" i="25"/>
  <c r="Q24" i="25"/>
  <c r="Q23" i="25"/>
  <c r="Q22" i="25"/>
  <c r="Q21" i="25"/>
  <c r="Q20" i="25"/>
  <c r="Q14" i="25"/>
  <c r="Q13" i="25"/>
  <c r="Q12" i="25"/>
  <c r="Q11" i="25"/>
  <c r="Q10" i="25"/>
  <c r="Q20" i="24"/>
  <c r="Q34" i="24"/>
  <c r="Q33" i="24"/>
  <c r="Q32" i="24"/>
  <c r="Q31" i="24"/>
  <c r="Q30" i="24"/>
  <c r="Q24" i="24"/>
  <c r="Q23" i="24"/>
  <c r="Q22" i="24"/>
  <c r="Q21" i="24"/>
  <c r="Q13" i="24"/>
  <c r="Q12" i="24"/>
  <c r="Q27" i="21" l="1"/>
  <c r="Q26" i="21"/>
  <c r="Q25" i="21"/>
  <c r="Q24" i="21"/>
  <c r="Q13" i="21"/>
  <c r="Q12" i="21"/>
  <c r="Q11" i="21"/>
  <c r="Q10" i="21"/>
  <c r="Q9" i="21"/>
</calcChain>
</file>

<file path=xl/sharedStrings.xml><?xml version="1.0" encoding="utf-8"?>
<sst xmlns="http://schemas.openxmlformats.org/spreadsheetml/2006/main" count="1190" uniqueCount="444">
  <si>
    <t>COMPONENTE</t>
  </si>
  <si>
    <t>NOMBRE DEL ANS</t>
  </si>
  <si>
    <t>PONDERACION ANS SERVICIOS (%)</t>
  </si>
  <si>
    <t>TOTAL POR SERVICIO</t>
  </si>
  <si>
    <t>SERVIDORES</t>
  </si>
  <si>
    <t>ANS-SRV1 Disponibilidad de Servidores Centro de Computo Sede CAN</t>
  </si>
  <si>
    <t>ALMACENAMIENTO</t>
  </si>
  <si>
    <t>ANS-ALM1. Disponibilidad del Almacenamiento SAN</t>
  </si>
  <si>
    <t>ANS-ALM2. Disponibilidad del Almacenamiento NAS</t>
  </si>
  <si>
    <t>ANS-ALM3. Gestión de Incidentes y Requerimientos</t>
  </si>
  <si>
    <t>RESPALDOS</t>
  </si>
  <si>
    <t>ANS-BK1. Cumplimiento de la ejecución exitosa de la toma de copias de seguridad íntegras.</t>
  </si>
  <si>
    <t>ANS-BK3. Disponibilidad de la Infraestructura de Backup.</t>
  </si>
  <si>
    <t>ANS-BK4. Tiempo de respuesta para la realización de un respaldo.</t>
  </si>
  <si>
    <t>ANS-BK5. Tiempo de respuesta para la realización de una restauración de un Backup.</t>
  </si>
  <si>
    <t>ANS-BK6. Gestión de Incidentes y Requerimientos</t>
  </si>
  <si>
    <t>ADMIN. APLICACIONES</t>
  </si>
  <si>
    <t>ANS-AP1. Disponibilidad del servicio de aplicativos</t>
  </si>
  <si>
    <t>ANS-AP2. Gestión de Incidentes y Requerimientos</t>
  </si>
  <si>
    <t>ADMIN. BASES DE DATOS</t>
  </si>
  <si>
    <t>ANS-BD1. Disponibilidad del servicio de Motor de Base de Datos</t>
  </si>
  <si>
    <t>ANS-BD2. Gestión de Incidentes y Requerimientos</t>
  </si>
  <si>
    <t>ANS-O365-1. Disponibilidad Del Grupo de Servicios de Office 365 en entorno Hibrido</t>
  </si>
  <si>
    <t>ANS-O365-2. Gestión de Incidentes y Requerimientos (Office 365 - Servicios Asociados y/o derivados)</t>
  </si>
  <si>
    <t>CENTRO DE COMPUTO</t>
  </si>
  <si>
    <t>ANS-CC1. Disponibilidad del Centro de Cómputo</t>
  </si>
  <si>
    <t>ANS-CC2. Gestión de Incidentes y Requerimientos</t>
  </si>
  <si>
    <t>REDES LAN</t>
  </si>
  <si>
    <t>REDES WLAN</t>
  </si>
  <si>
    <t>ANS-WL1. Disponibilidad del servicio CONTROLADORAS INALAMBRICAS</t>
  </si>
  <si>
    <t>ANS-WL2. Disponibilidad del servicio ACCESS POINT</t>
  </si>
  <si>
    <t>ANS-WL3. Gestión de Incidentes y Requerimientos</t>
  </si>
  <si>
    <t>SEGURIDAD</t>
  </si>
  <si>
    <t>PERIMETRAL</t>
  </si>
  <si>
    <t xml:space="preserve">ANS-S1. Disponibilidad de Sistema de Seguridad Firewall Perimetral </t>
  </si>
  <si>
    <t>ANS-S2. Disponibilidad de la DMZ</t>
  </si>
  <si>
    <t>ANS-S4. Disponibilidad de Sistema de seguridad DDOS en la nube</t>
  </si>
  <si>
    <t>ANS-S5. Gestión de Incidentes y Requerimientos de Seguridad Perimetral</t>
  </si>
  <si>
    <t>ANTIVIRUS</t>
  </si>
  <si>
    <t>ANS-S6. Nivel de Cobertura y Actualización de Antivirus en equipos finales</t>
  </si>
  <si>
    <t>ANS-S7. Nivel de Cobertura y Actualización de Antivirus en servidores</t>
  </si>
  <si>
    <t>ANS-S8. Gestión de Incidentes y Requerimientos Antivirus</t>
  </si>
  <si>
    <t>HERRAMIENTAS DE SEGURIDAD INFORMATICA</t>
  </si>
  <si>
    <t>ANS-S10. Disponibilidad de Sistema de Seguridad amenazas persistentes avanzadas</t>
  </si>
  <si>
    <t>GESTION, MONITOREO Y HERRAMIENTAS</t>
  </si>
  <si>
    <t>ANS-HM1. Nivel de Cobertura de Gestión de Endpoints</t>
  </si>
  <si>
    <t>ANS-HM2. Nivel de Cobertura WSUS</t>
  </si>
  <si>
    <t>ANS-HM3. Cobertura de monitoreo de CI (Elemento de Configuración) y/o Endpoint y/o Servicios</t>
  </si>
  <si>
    <t>ANS-HM4. Gestión de Incidentes y Requerimientos (Herramientas de Gestión y Monitoreo)</t>
  </si>
  <si>
    <t xml:space="preserve">Nota: </t>
  </si>
  <si>
    <t>Los no pagos por no cumplimiento a los Acuerdos de Niveles de Servicio (ANS) se aplicarán para el 100% del valor del servicio que se afecta según la ponderación de cada ANS en la tabla anterior. Ejemplo si se tiene un no cumplimiento  del 100% del ANS-S1, este no se pagará sobre el 40% del 100% del valor de servicio de Seguridad perimetral facturado. Este no pago es independiente del no cumplimiento por el ANS-GE01. Oportunidad en la Entrega de Informes de Gestión y Facturación, el cual no se pagará hasta el 2% del valor total de la factura.</t>
  </si>
  <si>
    <t>ANS DEL SERVICIO DE SERVIDORES</t>
  </si>
  <si>
    <t>&lt; Ponderaciones</t>
  </si>
  <si>
    <t>DESCRIPCIÓN DEL ANS</t>
  </si>
  <si>
    <t xml:space="preserve">TABLA DE DESCUENTO APLICADO </t>
  </si>
  <si>
    <t>ANS-SRV1. 
Disponibilidad de Servidores Centro de Computo Sede CAN</t>
  </si>
  <si>
    <r>
      <t xml:space="preserve">Objetivo: </t>
    </r>
    <r>
      <rPr>
        <sz val="11"/>
        <color theme="1"/>
        <rFont val="Arial"/>
        <family val="2"/>
      </rPr>
      <t>Medir la disponibilidad de los Servidores en el Data Center</t>
    </r>
  </si>
  <si>
    <t>Horas Disponibilidad Mes</t>
  </si>
  <si>
    <r>
      <t xml:space="preserve">Descripción: </t>
    </r>
    <r>
      <rPr>
        <sz val="11"/>
        <color theme="1"/>
        <rFont val="Arial"/>
        <family val="2"/>
      </rPr>
      <t xml:space="preserve">Con este parámetro se quiere verificar la disponibilidad del servicio de servidores en un nivel superior o igual al </t>
    </r>
    <r>
      <rPr>
        <b/>
        <sz val="11"/>
        <color theme="1"/>
        <rFont val="Arial"/>
        <family val="2"/>
      </rPr>
      <t>99.90%</t>
    </r>
  </si>
  <si>
    <t>DE&lt;=</t>
  </si>
  <si>
    <t>A &gt;=</t>
  </si>
  <si>
    <t>Tiempo Máximo Indisponibilidad (Horas)</t>
  </si>
  <si>
    <t>Descuento Sobre Valor Mensual del Servicio</t>
  </si>
  <si>
    <t>%</t>
  </si>
  <si>
    <r>
      <t xml:space="preserve">Mediciones y pruebas: </t>
    </r>
    <r>
      <rPr>
        <sz val="11"/>
        <color theme="1"/>
        <rFont val="Arial"/>
        <family val="2"/>
      </rPr>
      <t>Las mediciones se ejecutan con intervalos de 2 minutos, de acuerdo al agente de monitoreo que debe estar instalado en cada servidor, respondiendo el estado de vida de los servidores que se encuentren en el centro de computo de la Sede Nacional, se tomara la indisponibilidad a partir de la segunda confirmación fallida.</t>
    </r>
  </si>
  <si>
    <t>La disponibilidad se medirá siempre que las condiciones mínimas de funcionalidad de la plataforma estén dadas.
El cálculo se realizará mediante la siguiente fórmula:
Disp = 100 x (T – Tc) / T
Donde: 
Disp = % de disponibilidad del servicio 
T = Tiempo total mensual
Tc = Tiempo total con pérdida de conectividad, que será el tiempo transcurrido desde la apertura de la incidencia por parte del cliente y hasta la restitución de la conectividad del servidor o servicio afectado.
Disponibilidad de servicio” = disponibilidad de conectividad.</t>
  </si>
  <si>
    <r>
      <rPr>
        <b/>
        <sz val="11"/>
        <color theme="1"/>
        <rFont val="Arial"/>
        <family val="2"/>
      </rPr>
      <t xml:space="preserve">Nota: </t>
    </r>
    <r>
      <rPr>
        <sz val="11"/>
        <color theme="1"/>
        <rFont val="Arial"/>
        <family val="2"/>
      </rPr>
      <t>En los casos donde no se tenga disponible agente para la medicion o exista alguna eventualidad, la misma se debera justificar tecnicamente por el CONTRATISTA, y se debera tomar como medida la realización de un PING en intervalos de 5 minutos al servidor correspondiente, el tiempo de indisponibilidad se contara a partir del segundo PING fallido y debe confirmar el estado cada 1 (UNO) minuto hasta el restablecimiento de la respuesta del PING.</t>
    </r>
  </si>
  <si>
    <t>Se tomará en cuenta la sumatoria de inactividad del servidor reportada por la herramienta durante el mes.</t>
  </si>
  <si>
    <r>
      <t xml:space="preserve">Objetivo: </t>
    </r>
    <r>
      <rPr>
        <sz val="11"/>
        <rFont val="Arial"/>
        <family val="2"/>
      </rPr>
      <t>Mide la capacidad de los recursos de los servidores.</t>
    </r>
  </si>
  <si>
    <t>Horas al Mes</t>
  </si>
  <si>
    <r>
      <t xml:space="preserve">Descripción: </t>
    </r>
    <r>
      <rPr>
        <sz val="11"/>
        <rFont val="Arial"/>
        <family val="2"/>
      </rPr>
      <t>El cálculo del indicador de capacidad comprende la medición y el monitoreo a través de las herramientas de monitoreo.</t>
    </r>
  </si>
  <si>
    <t>Tiempo de incumplimiento</t>
  </si>
  <si>
    <t>Horas</t>
  </si>
  <si>
    <r>
      <t xml:space="preserve">Mediciones y pruebas: </t>
    </r>
    <r>
      <rPr>
        <sz val="11"/>
        <rFont val="Arial"/>
        <family val="2"/>
      </rPr>
      <t>El monitoreo de la capacidad se basa en el cumplimiento del porcentaje de holgura de las siguientes variables, para cada servidor.</t>
    </r>
  </si>
  <si>
    <t>RECURSO</t>
  </si>
  <si>
    <t>Primer Nivel de Alerta</t>
  </si>
  <si>
    <t>Memoria RAM</t>
  </si>
  <si>
    <t>Procesador</t>
  </si>
  <si>
    <t>Almacenamiento</t>
  </si>
  <si>
    <t>Menor que 98,34%</t>
  </si>
  <si>
    <t>La capacidad se medirá siempre que las condiciones mínimas de funcionalidad de la plataforma estén dadas.
El cálculo se realizará mediante la siguiente fórmula:
Cap = 100 x (T – Tcp) / T
Donde: 
Cap = % de tiempo por fuera de la capacidad maxima de acuerdo con el umbral del primer nivel de alerta del servicio 
T = Tiempo total mensual
Tcp = Tiempo total con pérdida de capacidad, que será el tiempo transcurrido desde la apertura de la incidencia por parte del cliente y hasta la restitución de la conectividad del servidor o servicio afectado.
Disponibilidad de servicio” = disponibilidad de conectividad.</t>
  </si>
  <si>
    <t>La medición se debe realizar para cada servidor que no cumplen con la holgura de algunas de las tres variables y según el tiempo que demora el restablecimiento a la condición de cumplimiento</t>
  </si>
  <si>
    <r>
      <rPr>
        <b/>
        <sz val="10"/>
        <color theme="1"/>
        <rFont val="Arial"/>
        <family val="2"/>
      </rPr>
      <t xml:space="preserve">NOTA: </t>
    </r>
    <r>
      <rPr>
        <sz val="10"/>
        <color theme="1"/>
        <rFont val="Arial"/>
        <family val="2"/>
      </rPr>
      <t>Los porcentajes de holgura establecidos están sujetos a revisión y ajuste de acuerdo a la tendencia presentada durante el tiempo de ejecución del contrato, y se revisaran en conjunto con EL CONTRATISTA de acuerdo a la información suministrada por la herramienta de monitoreo..</t>
    </r>
  </si>
  <si>
    <r>
      <t xml:space="preserve">Objetivo: </t>
    </r>
    <r>
      <rPr>
        <sz val="11"/>
        <rFont val="Arial"/>
        <family val="2"/>
      </rPr>
      <t>Garantizar tiempos de atención, recuperación y solución a Incidentes y Requerimientos que sean escalados a los especialistas y personal del CONTRATISTA</t>
    </r>
  </si>
  <si>
    <r>
      <t xml:space="preserve">Descripción: </t>
    </r>
    <r>
      <rPr>
        <sz val="11"/>
        <rFont val="Arial"/>
        <family val="2"/>
      </rPr>
      <t>Se miden los tiempos de respuesta de atención, recuperación y solución a Incidentes y Requerimientos, de acuerdo a su criticidad.</t>
    </r>
  </si>
  <si>
    <r>
      <t xml:space="preserve">Mediciones y pruebas: </t>
    </r>
    <r>
      <rPr>
        <sz val="11"/>
        <rFont val="Arial"/>
        <family val="2"/>
      </rPr>
      <t>El cálculo del indicador de gestión del servicio de servidores es medido a partir del escalamiento a segundo nivel, es decir desde que es recibido por especialistas del CONTRATISTA. Comprende la medición a través de la herramienta de Mesa de Servicio, en la cual se debe registrar la documentación efectiva de los casos intervenidos por el CONTRATISTA.</t>
    </r>
  </si>
  <si>
    <t>91.99</t>
  </si>
  <si>
    <t>89.00</t>
  </si>
  <si>
    <t>El indicador de gestión es calculado mediante la siguiente formula:</t>
  </si>
  <si>
    <t>86.00</t>
  </si>
  <si>
    <t>(Número de solicitudes de servicio atendidas y solucionadas por el CONTRATISTA dentro de los tiempos del ANS*100)/(Número de solicitudes de servicio escaladas al CONTRATISTA)</t>
  </si>
  <si>
    <t>Menor que 83.00%</t>
  </si>
  <si>
    <t>Solicitud de Servicio / Criticidad</t>
  </si>
  <si>
    <t>Clase de Servicio</t>
  </si>
  <si>
    <t>Actividad</t>
  </si>
  <si>
    <t>Alta</t>
  </si>
  <si>
    <t>Media</t>
  </si>
  <si>
    <t>Baja</t>
  </si>
  <si>
    <t>Minutos</t>
  </si>
  <si>
    <t>Incidente</t>
  </si>
  <si>
    <t>Atención</t>
  </si>
  <si>
    <t>Solución</t>
  </si>
  <si>
    <t xml:space="preserve">TOTAL </t>
  </si>
  <si>
    <t>Requerimiento</t>
  </si>
  <si>
    <t>ANS DEL SERVICIO DE ALMACENAMIENTO</t>
  </si>
  <si>
    <r>
      <t xml:space="preserve">Mediciones y pruebas: </t>
    </r>
    <r>
      <rPr>
        <sz val="11"/>
        <color theme="1"/>
        <rFont val="Arial"/>
        <family val="2"/>
      </rPr>
      <t>Se mide la disponibilidad del servicio a Nivel de PING de los Switchs de Fiber Channel, las controladoras y las interfaces de Administración durante el mes.</t>
    </r>
  </si>
  <si>
    <r>
      <t xml:space="preserve">La disponibilidad se medirá siempre que las condiciones mínimas de funcionalidad de la plataforma estén dadas.
El cálculo se realizará mediante la siguiente fórmula:
Disp = 100 x (T – Tc) / T
Donde: 
Disp = % de disponibilidad del servicio 
T = Tiempo total mensual
Tc = Tiempo total con pérdida de conectividad, que será el tiempo transcurrido desde la apertura de la incidencia por parte del cliente y hasta la restitución de la conectividad del servidor o servicio afectado.
</t>
    </r>
    <r>
      <rPr>
        <b/>
        <sz val="11"/>
        <rFont val="Arial"/>
        <family val="2"/>
      </rPr>
      <t>Disponibilidad de servicio” = disponibilidad de conectividad o acceso.</t>
    </r>
  </si>
  <si>
    <r>
      <t xml:space="preserve">Objetivo:  </t>
    </r>
    <r>
      <rPr>
        <sz val="11"/>
        <color theme="1"/>
        <rFont val="Arial"/>
        <family val="2"/>
      </rPr>
      <t>Medir la disponibilidad de la NAS</t>
    </r>
  </si>
  <si>
    <r>
      <t xml:space="preserve">Mediciones y pruebas: </t>
    </r>
    <r>
      <rPr>
        <sz val="11"/>
        <color theme="1"/>
        <rFont val="Arial"/>
        <family val="2"/>
      </rPr>
      <t>Se mide la disponibilidad del servicio a Nivel de PING de los Switchs de Fiber Channel, las controladoras A y B y las interfaces de Administración de la NAS durante el mes.</t>
    </r>
  </si>
  <si>
    <r>
      <t xml:space="preserve">La disponibilidad se medirá siempre que las condiciones mínimas de funcionalidad de la plataforma estén dadas.
El cálculo se realizará mediante la siguiente fórmula:
Disp = 100 x (T – Tc) / T
Donde: 
Disp = % de disponibilidad del servicio 
T = Tiempo total mensual
Tc = Tiempo total con pérdida de conectividad, que será el tiempo transcurrido desde la apertura de la incidencia por parte del cliente y hasta la restitución de la conectividad del servidor o servicio afectado.
</t>
    </r>
    <r>
      <rPr>
        <b/>
        <sz val="11"/>
        <color theme="1"/>
        <rFont val="Arial"/>
        <family val="2"/>
      </rPr>
      <t>Disponibilidad de servicio” = disponibilidad de conectividad o acceso.</t>
    </r>
  </si>
  <si>
    <r>
      <t xml:space="preserve">Descripción: </t>
    </r>
    <r>
      <rPr>
        <sz val="11"/>
        <rFont val="Arial"/>
        <family val="2"/>
      </rPr>
      <t>Se miden los tiempos de respuesta de atención, recuperación y solución a Incidentes y Requerimientos, de acuerdo a su criticidad, para ubicarlos en el rango de tiempos aceptado por el ANS y compararlos sobre la cantidad total de casos escalados al CONTRATISTA.</t>
    </r>
  </si>
  <si>
    <r>
      <t xml:space="preserve">Mediciones y pruebas: </t>
    </r>
    <r>
      <rPr>
        <sz val="11"/>
        <rFont val="Arial"/>
        <family val="2"/>
      </rPr>
      <t>El cálculo del indicador de gestión del servicio de Almacenamiento es medido a partir del escalamiento a segundo nivel, es decir desde que es recibido por especialistas del CONTRATISTA. Comprende la medición a través de la herramienta de Mesa de Servicio, en la cual se debe registrar la documentación efectiva de los casos intervenidos por el CONTRATISTA.</t>
    </r>
  </si>
  <si>
    <t>Menor que 95.00%</t>
  </si>
  <si>
    <t>MTTR</t>
  </si>
  <si>
    <t>ANS DEL SERVICIO DE BACKUP</t>
  </si>
  <si>
    <r>
      <t xml:space="preserve">Objetivo: </t>
    </r>
    <r>
      <rPr>
        <sz val="11"/>
        <color theme="1"/>
        <rFont val="Arial"/>
        <family val="2"/>
      </rPr>
      <t>Gestionar la realización de relanzamientos de respaldos en caso que estos presenten falla en primera instancia</t>
    </r>
  </si>
  <si>
    <r>
      <t xml:space="preserve">Descripción: </t>
    </r>
    <r>
      <rPr>
        <sz val="11"/>
        <color theme="1"/>
        <rFont val="Arial"/>
        <family val="2"/>
      </rPr>
      <t>Con este parámetro se busca garantizar que todos los backups fallidos son reprogramados y ejecutados a satisfacción.</t>
    </r>
  </si>
  <si>
    <t>Backup Fallidos no Relanzados = FNR</t>
  </si>
  <si>
    <r>
      <t xml:space="preserve">Mediciones y pruebas: </t>
    </r>
    <r>
      <rPr>
        <sz val="11"/>
        <color theme="1"/>
        <rFont val="Arial"/>
        <family val="2"/>
      </rPr>
      <t>Verificación de la ejecución de respaldos reprogramados mediante los archivos de logs generados.</t>
    </r>
  </si>
  <si>
    <t>Backup Diario</t>
  </si>
  <si>
    <t>1&lt;=FNR&lt;5</t>
  </si>
  <si>
    <t>FNR&gt;=5</t>
  </si>
  <si>
    <r>
      <rPr>
        <b/>
        <sz val="11"/>
        <color theme="1"/>
        <rFont val="Arial"/>
        <family val="2"/>
      </rPr>
      <t xml:space="preserve">Observaciones: </t>
    </r>
    <r>
      <rPr>
        <sz val="11"/>
        <color theme="1"/>
        <rFont val="Arial"/>
        <family val="2"/>
      </rPr>
      <t>La ejecución de la actividad de relanzamiento, no podrá superar en ningún caso 48 horas después de la fecha de programación del respaldo original. En caso contrario se dará por incumplido el ANS.</t>
    </r>
  </si>
  <si>
    <t>Backup Semanal</t>
  </si>
  <si>
    <t>1&lt;=FNR&lt;4</t>
  </si>
  <si>
    <t>FNR&gt;=4</t>
  </si>
  <si>
    <t>Backup Mensual</t>
  </si>
  <si>
    <t>1&lt;=FNR&lt;3</t>
  </si>
  <si>
    <t>FNR&gt;=3</t>
  </si>
  <si>
    <t>Backup Anual</t>
  </si>
  <si>
    <t>FNR&gt;=1</t>
  </si>
  <si>
    <r>
      <t xml:space="preserve">Descripción: </t>
    </r>
    <r>
      <rPr>
        <sz val="11"/>
        <color theme="1"/>
        <rFont val="Arial"/>
        <family val="2"/>
      </rPr>
      <t>Con este parámetro se busca asegurar que la información respaldada por la entidad es íntegra y útil ante pérdida, daño o corrupción de la misma.</t>
    </r>
  </si>
  <si>
    <t>Restauración de Backup Fallida = RBF</t>
  </si>
  <si>
    <r>
      <t xml:space="preserve">Mediciones y pruebas: </t>
    </r>
    <r>
      <rPr>
        <sz val="11"/>
        <color theme="1"/>
        <rFont val="Arial"/>
        <family val="2"/>
      </rPr>
      <t>Verificación de la ejecución exitosa de tareas de restauración mediante los archivos logs generados.</t>
    </r>
  </si>
  <si>
    <t>1&lt;=RBF&lt;5</t>
  </si>
  <si>
    <t>RBF&gt;=5</t>
  </si>
  <si>
    <r>
      <rPr>
        <b/>
        <sz val="11"/>
        <color theme="1"/>
        <rFont val="Arial"/>
        <family val="2"/>
      </rPr>
      <t xml:space="preserve">Observaciones: </t>
    </r>
    <r>
      <rPr>
        <sz val="11"/>
        <color theme="1"/>
        <rFont val="Arial"/>
        <family val="2"/>
      </rPr>
      <t>Se deberán programar y realizar pruebas de restauración aleatorias de forma mensual. Sobre estas actividades también se aplicará el ANS aquí descrito.</t>
    </r>
  </si>
  <si>
    <t>1&lt;=RBF&lt;4</t>
  </si>
  <si>
    <t>RBF&gt;=4</t>
  </si>
  <si>
    <t>1&lt;=RBF&lt;3</t>
  </si>
  <si>
    <t>RBF&gt;=3</t>
  </si>
  <si>
    <t>RBF&gt;=1</t>
  </si>
  <si>
    <r>
      <t xml:space="preserve">Objetivo: </t>
    </r>
    <r>
      <rPr>
        <sz val="11"/>
        <color theme="1"/>
        <rFont val="Arial"/>
        <family val="2"/>
      </rPr>
      <t>Garantizar la disponibilidad de la infraestructura de la solución de respaldos.</t>
    </r>
  </si>
  <si>
    <r>
      <t xml:space="preserve">Descripción: </t>
    </r>
    <r>
      <rPr>
        <sz val="11"/>
        <color theme="1"/>
        <rFont val="Arial"/>
        <family val="2"/>
      </rPr>
      <t>Con este parámetro se busca asegurar que la infraestructura de Backups, tanto para realizar copias de respaldo como restauraciones se encuentre disponible en un nivel superior o igual al</t>
    </r>
    <r>
      <rPr>
        <b/>
        <sz val="11"/>
        <color theme="1"/>
        <rFont val="Arial"/>
        <family val="2"/>
      </rPr>
      <t xml:space="preserve"> 99,98%</t>
    </r>
  </si>
  <si>
    <r>
      <t xml:space="preserve">Mediciones y pruebas: </t>
    </r>
    <r>
      <rPr>
        <sz val="11"/>
        <color theme="1"/>
        <rFont val="Arial"/>
        <family val="2"/>
      </rPr>
      <t>Mide la disponibilidad del servicio de Backup las mediciones se ejecutan con intervalos de 5 minutos, Realizando PING a la infraestructura de backup</t>
    </r>
  </si>
  <si>
    <t>Se tomará en cuenta la sumatoria de indisponibilidad de la infraestructura de backup reportada por la herramienta durante el mes.</t>
  </si>
  <si>
    <r>
      <rPr>
        <b/>
        <sz val="11"/>
        <color theme="1"/>
        <rFont val="Arial"/>
        <family val="2"/>
      </rPr>
      <t xml:space="preserve">Observaciones: </t>
    </r>
    <r>
      <rPr>
        <sz val="11"/>
        <color theme="1"/>
        <rFont val="Arial"/>
        <family val="2"/>
      </rPr>
      <t>La medición de la disponibilidad de la infraestructura de la solución de respaldo será vista a nivel global, quiere ello decir que se promediará la disponibilidad de los elementos de la solución de Backup.</t>
    </r>
  </si>
  <si>
    <r>
      <t xml:space="preserve">Objetivo: </t>
    </r>
    <r>
      <rPr>
        <sz val="11"/>
        <color theme="1"/>
        <rFont val="Arial"/>
        <family val="2"/>
      </rPr>
      <t>Garantizar la realización de las tareas de respaldo en los tiempos requeridos por la RNEC</t>
    </r>
  </si>
  <si>
    <r>
      <t xml:space="preserve">Descripción: </t>
    </r>
    <r>
      <rPr>
        <sz val="11"/>
        <color theme="1"/>
        <rFont val="Arial"/>
        <family val="2"/>
      </rPr>
      <t>Con este parámetro se busca asegurar el cumplimiento de las tareas de respaldo en los tiempos requeridos para dar cumplimiento con los procedimientos establecidos.</t>
    </r>
  </si>
  <si>
    <t>Tiempo de ejecución de Backup tras solicitud=TBTS</t>
  </si>
  <si>
    <t>Tiempo Máximo Realización de Respaldos (Horas)</t>
  </si>
  <si>
    <r>
      <t>Mediciones y pruebas:</t>
    </r>
    <r>
      <rPr>
        <sz val="11"/>
        <color theme="1"/>
        <rFont val="Arial"/>
        <family val="2"/>
      </rPr>
      <t xml:space="preserve"> Verificación de la ejecución de las tareas de respaldo mediante los archivos de logs generados.</t>
    </r>
  </si>
  <si>
    <t>Política de Backup o Backup Esporádico</t>
  </si>
  <si>
    <t>TBTS&gt;= 3 días (calendario)</t>
  </si>
  <si>
    <r>
      <rPr>
        <b/>
        <sz val="11"/>
        <color theme="1"/>
        <rFont val="Arial"/>
        <family val="2"/>
      </rPr>
      <t xml:space="preserve">Observaciones: </t>
    </r>
    <r>
      <rPr>
        <sz val="11"/>
        <color theme="1"/>
        <rFont val="Arial"/>
        <family val="2"/>
      </rPr>
      <t>El descuento aplicado se realizará de forma acumulativa  por cada backup que incumpla con el ANS aquí descrito. Es decir, se realizará el descuento cuantas veces se registre el incumplimiento del ANS.</t>
    </r>
  </si>
  <si>
    <r>
      <t xml:space="preserve">Descripción: </t>
    </r>
    <r>
      <rPr>
        <sz val="11"/>
        <color theme="1"/>
        <rFont val="Arial"/>
        <family val="2"/>
      </rPr>
      <t>Con este parámetro se busca asegurar el cumplimiento de las tareas de resturación en los tiempos requeridos para dar cumplimiento con los procedimientos establecidos.</t>
    </r>
  </si>
  <si>
    <t>Tiempo de ejecución de Restauración de Backup tras solicitud=TRTS</t>
  </si>
  <si>
    <t>TRTS&gt;= 2 días (calendario)</t>
  </si>
  <si>
    <t>ANS-BK6. Gestión de Incidentes y Requerimientos.</t>
  </si>
  <si>
    <r>
      <t xml:space="preserve">Objetivo: </t>
    </r>
    <r>
      <rPr>
        <sz val="11"/>
        <rFont val="Arial"/>
        <family val="2"/>
      </rPr>
      <t>Garantizar tiempos de atención, recuperacion y solución a Incidentes y Requerimientos que sean escalados a los especialistas y personal del CONTRATISTA</t>
    </r>
  </si>
  <si>
    <r>
      <t xml:space="preserve">Descripción: </t>
    </r>
    <r>
      <rPr>
        <sz val="11"/>
        <rFont val="Arial"/>
        <family val="2"/>
      </rPr>
      <t>Se miden los tiempos de respuesta de atención, recuperacion y solución a Incidentes y Requerimientos, de acuerdo a su criticidad.</t>
    </r>
  </si>
  <si>
    <r>
      <t xml:space="preserve">Mediciones y pruebas: </t>
    </r>
    <r>
      <rPr>
        <sz val="11"/>
        <rFont val="Arial"/>
        <family val="2"/>
      </rPr>
      <t>El cálculo del indicador de gestión del servicicio de Backup es medido a partir del escalamiento a segundo nivel, es decir desde que es recibido por especialistas del CONTRATISTA. Comprende la medición a través de la herramienta de Mesa de Servicio, en la cual se debe registrar la documentacipón efectiva de los casos intervenidos por el CONTRATISTA.</t>
    </r>
  </si>
  <si>
    <t>Menor que 77,00%</t>
  </si>
  <si>
    <t>ANS DEL SERVICIO DE APLICACIONES</t>
  </si>
  <si>
    <r>
      <t xml:space="preserve">Objetivo: </t>
    </r>
    <r>
      <rPr>
        <sz val="11"/>
        <color theme="1"/>
        <rFont val="Arial"/>
        <family val="2"/>
      </rPr>
      <t>Medir la disponibilidad del servicio de aplicaciones.</t>
    </r>
  </si>
  <si>
    <t>CRITICIDAD 1</t>
  </si>
  <si>
    <r>
      <t xml:space="preserve">Descripción: </t>
    </r>
    <r>
      <rPr>
        <sz val="11"/>
        <color theme="1"/>
        <rFont val="Arial"/>
        <family val="2"/>
      </rPr>
      <t>Proporcionar un marco de medición y control del nivel de desempeño de los servicios de aplicativos de la entidad.</t>
    </r>
  </si>
  <si>
    <r>
      <t xml:space="preserve">Mediciones y pruebas: </t>
    </r>
    <r>
      <rPr>
        <sz val="11"/>
        <color theme="1"/>
        <rFont val="Arial"/>
        <family val="2"/>
      </rPr>
      <t>Mide la disponibilidad del servicio de aplicaciones, ingresando a la URL (Si Aplica) de cada una de las aplicaciones y Servicios administrados por el CONTRATISTA de TI, con un intervalo de 5 minutos. Además realizando ping al puerto de cada Aplicación cada 5 minutos.</t>
    </r>
  </si>
  <si>
    <t>Para la medición se definen los siguientes niveles de criticidad de acuerdo al impacto en la operación:</t>
  </si>
  <si>
    <t>Nivel Critico</t>
  </si>
  <si>
    <t>Impacto Operación</t>
  </si>
  <si>
    <t>Alto</t>
  </si>
  <si>
    <t>Menor que 99.72%</t>
  </si>
  <si>
    <t>Medio</t>
  </si>
  <si>
    <t>Bajo</t>
  </si>
  <si>
    <t>CRITICIDAD 2</t>
  </si>
  <si>
    <r>
      <rPr>
        <b/>
        <sz val="11"/>
        <color theme="1"/>
        <rFont val="Arial"/>
        <family val="2"/>
      </rPr>
      <t xml:space="preserve">NOTA: </t>
    </r>
    <r>
      <rPr>
        <sz val="11"/>
        <color theme="1"/>
        <rFont val="Arial"/>
        <family val="2"/>
      </rPr>
      <t>El nivel de criticidad y el numero de aplicaciones por nivel, puede ser variable de acuerdo a cambios en la operacion de la RNEC, en cualquier caso, los cambios se deben dejar establecidos antes del inicio de cada mes con el fin de que EL CONTRATISTA haga los ajustes pertinentes en las herramientas de monitoreo.</t>
    </r>
  </si>
  <si>
    <t>Menor que 99.68%</t>
  </si>
  <si>
    <t>CRITICIDAD 3</t>
  </si>
  <si>
    <t>Menor que 99.56%</t>
  </si>
  <si>
    <r>
      <t xml:space="preserve">Mediciones y pruebas: </t>
    </r>
    <r>
      <rPr>
        <sz val="11"/>
        <rFont val="Arial"/>
        <family val="2"/>
      </rPr>
      <t>El cálculo del indicador de gestión del servicio de Aplicaciones es medido a partir del escalamiento a segundo nivel, es decir desde que es recibido por especialistas del CONTRATISTA. Comprende la medición a través de la herramienta de Mesa de Servicio, en la cual se debe registrar la documentación efectiva de los casos intervenidos por el CONTRATISTA.</t>
    </r>
  </si>
  <si>
    <t>Menor que 75.00%</t>
  </si>
  <si>
    <t>Alta (Minutos)</t>
  </si>
  <si>
    <t>Media (Minutos)</t>
  </si>
  <si>
    <t>Baja (Minutos)</t>
  </si>
  <si>
    <t>Recuperación</t>
  </si>
  <si>
    <t>ANS DEL SERVICIO DE BASE DE DATOS</t>
  </si>
  <si>
    <t>ANS-BD1. Disponibilidad del servicio Base de Datos</t>
  </si>
  <si>
    <r>
      <t xml:space="preserve">Objetivo: </t>
    </r>
    <r>
      <rPr>
        <sz val="11"/>
        <color theme="1"/>
        <rFont val="Arial"/>
        <family val="2"/>
      </rPr>
      <t>Medir la disponibilidad del servicio de base de datos durante el mes.</t>
    </r>
  </si>
  <si>
    <r>
      <t xml:space="preserve">Descripción: </t>
    </r>
    <r>
      <rPr>
        <sz val="11"/>
        <color theme="1"/>
        <rFont val="Arial"/>
        <family val="2"/>
      </rPr>
      <t>Con este parámetro se quiere verificar la disponibilidad del servicio de motor de base de datos.</t>
    </r>
  </si>
  <si>
    <r>
      <t xml:space="preserve">Mediciones y pruebas: </t>
    </r>
    <r>
      <rPr>
        <sz val="11"/>
        <color theme="1"/>
        <rFont val="Arial"/>
        <family val="2"/>
      </rPr>
      <t>Mide la disponibilidad de los servicios del motor de base de datos. Permite evaluar tiempos de respuesta de los motores de bases de datos. Se ejecuta con intervalos de 5 minutos ejecutando una sentencia simple de consulta sql sobre la base de datos en cual se debe evidenciar en la herramienta de monitoreo.</t>
    </r>
  </si>
  <si>
    <r>
      <rPr>
        <b/>
        <sz val="11"/>
        <color theme="1"/>
        <rFont val="Arial"/>
        <family val="2"/>
      </rPr>
      <t xml:space="preserve">NOTA: </t>
    </r>
    <r>
      <rPr>
        <sz val="11"/>
        <color theme="1"/>
        <rFont val="Arial"/>
        <family val="2"/>
      </rPr>
      <t>El nivel de criticidad y el numero de bases de datos por nivel, puede ser variable de acuerdo a cambios en la operación de la RNEC, en cualquier caso, los cambios se deben dejar establecidos antes del inicio de cada mes con el fin de que EL CONTRATISTA haga los ajustes pertinentes en las herramientas de monitoreo.</t>
    </r>
  </si>
  <si>
    <r>
      <t xml:space="preserve">Mediciones y pruebas: </t>
    </r>
    <r>
      <rPr>
        <sz val="11"/>
        <rFont val="Arial"/>
        <family val="2"/>
      </rPr>
      <t>El cálculo del indicador de gestión del servicicio de Bases de Datos es medido a partir del escalamiento a segundo nivel, es decir desde que es recibido por especialistas del CONTRATISTA. Comprende la medición a través de la herramienta de Mesa de Servicio, en la cual se debe registrar la documentación efectiva de los casos intervenidos por el CONTRATISTA.</t>
    </r>
  </si>
  <si>
    <t>ANS DEL SERVICIO DE OFFICE 365</t>
  </si>
  <si>
    <t>Menor que 98.00%</t>
  </si>
  <si>
    <t>Menor que 97,4.00%</t>
  </si>
  <si>
    <r>
      <t xml:space="preserve">La disponibilidad se medirá siempre que las condiciones mínimas de funcionalidad de la plataforma estén dadas.
El cálculo se realizará mediante la siguiente fórmula:
Disp = 100 x (T – Tc) / T
Donde: 
Disp = % de disponibilidad del servicio 
T = Tiempo total mensual
Tc = Tiempo total con pérdida de conectividad y/ Servicios, que será el tiempo transcurrido desde la apertura de la incidencia por parte del cliente y hasta la restitución de la conectividad y/o Servicios del servidor o servicio afectado.
</t>
    </r>
    <r>
      <rPr>
        <b/>
        <sz val="11"/>
        <color theme="1"/>
        <rFont val="Arial"/>
        <family val="2"/>
      </rPr>
      <t>Disponibilidad de servicio” = disponibilidad de conectividad y Servicios.</t>
    </r>
  </si>
  <si>
    <t>Menor que 95,50%</t>
  </si>
  <si>
    <t>ANS DEL SERVICIO DE CENTRO DE CÓMPUTO</t>
  </si>
  <si>
    <r>
      <t xml:space="preserve">Objetivo: </t>
    </r>
    <r>
      <rPr>
        <sz val="11"/>
        <color theme="1"/>
        <rFont val="Arial"/>
        <family val="2"/>
      </rPr>
      <t>Mide la disponibilidad del Centro de Cómputo de la Sede CAN.</t>
    </r>
  </si>
  <si>
    <t>El cálculo se realizará mediante la siguiente fórmula:
Disp = 100 x (T – Tc) / T
Donde: 
Disp = % de disponibilidad del servicio 
T = Tiempo total mensual
Tc = Tiempo total con pérdida de conectividad, Servicios y Componentes del Datacenter.
Disponibilidad de servicio = disponibilidad de conectividad y/o Servicios y/o componentes.</t>
  </si>
  <si>
    <t>Menor que 98.5%</t>
  </si>
  <si>
    <r>
      <t xml:space="preserve">Nota: </t>
    </r>
    <r>
      <rPr>
        <sz val="11"/>
        <color theme="1"/>
        <rFont val="Arial"/>
        <family val="2"/>
      </rPr>
      <t>EL CONTRATISTA debera garantizar que el monitoreo de este ANS este adecuadamente funcional y operativo en la herramienta de gestion y monitoreo.</t>
    </r>
  </si>
  <si>
    <r>
      <t xml:space="preserve">Objetivo: </t>
    </r>
    <r>
      <rPr>
        <sz val="11"/>
        <rFont val="Arial"/>
        <family val="2"/>
      </rPr>
      <t>Garantizar tiempos de atención, recuperación y solución a Incidentes y Requerimientos que sean escalados a los especialistas de CENTRO DE CÓMPUTO y personal del CONTRATISTA</t>
    </r>
  </si>
  <si>
    <r>
      <t xml:space="preserve">Mediciones y pruebas: </t>
    </r>
    <r>
      <rPr>
        <sz val="11"/>
        <rFont val="Arial"/>
        <family val="2"/>
      </rPr>
      <t>El cálculo del indicador de gestión del servicio de Centro de Cómputo  es medido a partir del escalamiento, es decir desde que es recibido por especialistas del CONTRATISTA. Comprende la medición a través de la herramienta de Mesa de Servicio, en la cual se debe registrar la documentación efectiva de los casos intervenidos por el CONTRATISTA.</t>
    </r>
  </si>
  <si>
    <t xml:space="preserve">ANS DEL SERVICIO DE REDES LAN </t>
  </si>
  <si>
    <t>ANS-E1. Disponibilidad de la infraestructura. SWITCH CORE DATACENTER sede CAN</t>
  </si>
  <si>
    <r>
      <rPr>
        <b/>
        <sz val="11"/>
        <color theme="1"/>
        <rFont val="Arial"/>
        <family val="2"/>
      </rPr>
      <t>Objetivo:</t>
    </r>
    <r>
      <rPr>
        <sz val="11"/>
        <color theme="1"/>
        <rFont val="Arial"/>
        <family val="2"/>
      </rPr>
      <t xml:space="preserve"> Mide la disponibilidad de la conectividad de los switch core principales.</t>
    </r>
  </si>
  <si>
    <r>
      <rPr>
        <b/>
        <sz val="11"/>
        <color theme="1"/>
        <rFont val="Arial"/>
        <family val="2"/>
      </rPr>
      <t>Descripción:</t>
    </r>
    <r>
      <rPr>
        <sz val="11"/>
        <color theme="1"/>
        <rFont val="Arial"/>
        <family val="2"/>
      </rPr>
      <t xml:space="preserve"> Con este parámetro se quiere verificar la disponibilidad en cada uno de los switch CORE del Datacenter sede CAN</t>
    </r>
  </si>
  <si>
    <r>
      <rPr>
        <b/>
        <sz val="11"/>
        <rFont val="Arial"/>
        <family val="2"/>
      </rPr>
      <t>Mediciones y pruebas:</t>
    </r>
    <r>
      <rPr>
        <sz val="11"/>
        <rFont val="Arial"/>
        <family val="2"/>
      </rPr>
      <t xml:space="preserve"> Se deberá garantizar una disponibilidad del 99.98% en cada uno de los switch core del Datacenter sede CAN, la medición debe realizarse a través del protocolo ICMP Ping cada 5 minutos a cada switch incluido el switch core</t>
    </r>
  </si>
  <si>
    <t xml:space="preserve">DLAN = (TTSLAN-TFSLAN/TTSLAN)*100% </t>
  </si>
  <si>
    <r>
      <rPr>
        <b/>
        <sz val="11"/>
        <color theme="1"/>
        <rFont val="Arial"/>
        <family val="2"/>
      </rPr>
      <t xml:space="preserve">TFSLAN: </t>
    </r>
    <r>
      <rPr>
        <sz val="11"/>
        <color theme="1"/>
        <rFont val="Arial"/>
        <family val="2"/>
      </rPr>
      <t xml:space="preserve">Tiempo fuera de servicio de cada segmento de la red LAN de las sedes del alcance del contrato.
</t>
    </r>
    <r>
      <rPr>
        <b/>
        <sz val="11"/>
        <color theme="1"/>
        <rFont val="Arial"/>
        <family val="2"/>
      </rPr>
      <t>TTSLAN:</t>
    </r>
    <r>
      <rPr>
        <sz val="11"/>
        <color theme="1"/>
        <rFont val="Arial"/>
        <family val="2"/>
      </rPr>
      <t xml:space="preserve"> Tiempo total de servicio de la red LAN de las sedes del alcance del contrato.
</t>
    </r>
    <r>
      <rPr>
        <b/>
        <sz val="11"/>
        <color theme="1"/>
        <rFont val="Arial"/>
        <family val="2"/>
      </rPr>
      <t>DLAN:</t>
    </r>
    <r>
      <rPr>
        <sz val="11"/>
        <color theme="1"/>
        <rFont val="Arial"/>
        <family val="2"/>
      </rPr>
      <t xml:space="preserve"> Porcentaje de disponibilidad de la red LAN de las sedes del alcance del contrato</t>
    </r>
  </si>
  <si>
    <r>
      <rPr>
        <b/>
        <sz val="10"/>
        <color theme="1"/>
        <rFont val="Arial"/>
        <family val="2"/>
      </rPr>
      <t xml:space="preserve">Nota: </t>
    </r>
    <r>
      <rPr>
        <sz val="10"/>
        <color theme="1"/>
        <rFont val="Arial"/>
        <family val="2"/>
      </rPr>
      <t xml:space="preserve">Cuando la intervención del equipo requiera desplazamiento del Administrador de Redes a las instalaciones del datacenter principal o centro de cómputo de la Sede de la Dirección General, se dará un tiempo máximo de desplazamiento de dos (2) horas para el traslado, tiempo a partir del cual empezará a correr el tiempo máximo de indisponibilidad definido en el presente acuerdo de nivel de servicio, cabe resaltar que los tiempos asociados al ingreso a las instalaciones no se contabilizarán en las dos horas de desplazamiento definidas. </t>
    </r>
  </si>
  <si>
    <t>DLAN =  (TTSLAN-TFSLAN/TTSLAN)*100%</t>
  </si>
  <si>
    <t>Menor que 99.44%</t>
  </si>
  <si>
    <r>
      <t xml:space="preserve">Mediciones y pruebas: </t>
    </r>
    <r>
      <rPr>
        <sz val="11"/>
        <rFont val="Arial"/>
        <family val="2"/>
      </rPr>
      <t>El cálculo del indicador de gestión del servicicio de servidores es medido a partir del escalamiento a segundo nivel, es decir desde que es recibido por especialistas del CONTRATISTA. Comprende la medición a través de la herramienta de Mesa de Servicio, en la cual se debe registrar la documentacipón efectiva de los casos intervenidos por el CONTRATISTA.</t>
    </r>
  </si>
  <si>
    <t>ANS SERVICIO WLAN</t>
  </si>
  <si>
    <t xml:space="preserve">ANS-WL1. Disponibilidad del servicio CONTROLADORAS INALAMBRICAS </t>
  </si>
  <si>
    <t xml:space="preserve">La medición se realizará mensualmente de acuerdo a la formula dada a continuación: </t>
  </si>
  <si>
    <t xml:space="preserve">ANS-WL2. Disponibilidad del servicio ACCESS POINT </t>
  </si>
  <si>
    <t>Tiempo Máximo Indisponibilidad (horas)</t>
  </si>
  <si>
    <t>Cuyo resultado se dara en términos de porcentaje con dos decimales (0.00%), donde:</t>
  </si>
  <si>
    <t>Menor que 99,44%</t>
  </si>
  <si>
    <t xml:space="preserve">ANS-WL3. Gestión de Incidentes y Requerimientos </t>
  </si>
  <si>
    <t>Objetivo: Garantizar tiempos de atención, recuperacion y solución a Incidentes y Requerimientos que sean escalados a los especialistas y personal del CONTRATISTA</t>
  </si>
  <si>
    <t>Descripción: Se miden los tiempos de respuesta de atención, recuperacion y solución a Incidentes y Requerimientos, de acuerdo a su criticidad.</t>
  </si>
  <si>
    <t>Mediciones y pruebas: El cálculo del indicador de gestión del servicicio de servidores es medido a partir del escalamiento a segundo nivel, es decir desde que es recibido por especialistas del CONTRATISTA. Comprende la medición a través de la herramienta de Mesa de Servicio, en la cual se debe registrar la documentacipón efectiva de los casos intervenidos por el CONTRATISTA.</t>
  </si>
  <si>
    <t>ANS DEL SERVICIO DE SEGURIDAD</t>
  </si>
  <si>
    <t>Minutos Disponibilidad Mes</t>
  </si>
  <si>
    <t xml:space="preserve">ANS-S1. Disponibilidad de Sistema de Seguridad  Firewall Perimetral </t>
  </si>
  <si>
    <r>
      <t>Objetivo:</t>
    </r>
    <r>
      <rPr>
        <sz val="10"/>
        <color indexed="8"/>
        <rFont val="Arial"/>
        <family val="2"/>
      </rPr>
      <t xml:space="preserve"> Medir la Disponibilidad del dispositivo de Seguridad, Firewall perimetral.   </t>
    </r>
  </si>
  <si>
    <t>A &gt;</t>
  </si>
  <si>
    <t>Tiempo Máximo Indisponibilidad (Minutos)</t>
  </si>
  <si>
    <r>
      <t xml:space="preserve">Descripción: </t>
    </r>
    <r>
      <rPr>
        <sz val="10"/>
        <color theme="1"/>
        <rFont val="Arial"/>
        <family val="2"/>
      </rPr>
      <t xml:space="preserve">Con este parámetro se quiere verificar la disponibilidad del  Firewall instalado en el datacenter principal para la prestación del servicio de Seguridad perimetral. </t>
    </r>
  </si>
  <si>
    <r>
      <t xml:space="preserve">D=(TSA-TI/TSA)*100                                                      
</t>
    </r>
    <r>
      <rPr>
        <sz val="10"/>
        <color theme="1"/>
        <rFont val="Arial"/>
        <family val="2"/>
      </rPr>
      <t xml:space="preserve">donde:                
</t>
    </r>
    <r>
      <rPr>
        <b/>
        <sz val="10"/>
        <color theme="1"/>
        <rFont val="Arial"/>
        <family val="2"/>
      </rPr>
      <t xml:space="preserve">D </t>
    </r>
    <r>
      <rPr>
        <sz val="10"/>
        <color theme="1"/>
        <rFont val="Arial"/>
        <family val="2"/>
      </rPr>
      <t xml:space="preserve">es la disponibilidad mensual del servicio, en %. </t>
    </r>
    <r>
      <rPr>
        <b/>
        <sz val="10"/>
        <color theme="1"/>
        <rFont val="Arial"/>
        <family val="2"/>
      </rPr>
      <t xml:space="preserve">                              
TI </t>
    </r>
    <r>
      <rPr>
        <sz val="10"/>
        <color theme="1"/>
        <rFont val="Arial"/>
        <family val="2"/>
      </rPr>
      <t xml:space="preserve">es el tiempo de inactividad en minutos. </t>
    </r>
    <r>
      <rPr>
        <b/>
        <sz val="10"/>
        <color theme="1"/>
        <rFont val="Arial"/>
        <family val="2"/>
      </rPr>
      <t xml:space="preserve">                                                                </t>
    </r>
  </si>
  <si>
    <r>
      <rPr>
        <b/>
        <sz val="10"/>
        <color theme="1"/>
        <rFont val="Arial"/>
        <family val="2"/>
      </rPr>
      <t>TSA</t>
    </r>
    <r>
      <rPr>
        <sz val="10"/>
        <color theme="1"/>
        <rFont val="Arial"/>
        <family val="2"/>
      </rPr>
      <t xml:space="preserve"> es el tiempo de servicio acordado, en minutos.  Este tiempo tiene en cuenta la cantidad de minutos del mes en que se realiza la medición.</t>
    </r>
  </si>
  <si>
    <t xml:space="preserve"> </t>
  </si>
  <si>
    <r>
      <t>Objetivo:</t>
    </r>
    <r>
      <rPr>
        <sz val="10"/>
        <color indexed="8"/>
        <rFont val="Arial"/>
        <family val="2"/>
      </rPr>
      <t xml:space="preserve"> Medir la Disponibilidad del dispositivo de Seguridad para la DMZ.   </t>
    </r>
  </si>
  <si>
    <r>
      <t xml:space="preserve">Descripción: </t>
    </r>
    <r>
      <rPr>
        <sz val="10"/>
        <color theme="1"/>
        <rFont val="Arial"/>
        <family val="2"/>
      </rPr>
      <t xml:space="preserve">Con este parámetro se quiere verificar la disponibilidad del  Firewall instalado en el datacenter principal para la prestación del servicio de Seguridad perimetral en la DMZ. </t>
    </r>
  </si>
  <si>
    <r>
      <t xml:space="preserve">D=(TSA-TI/TSA)*100
</t>
    </r>
    <r>
      <rPr>
        <sz val="10"/>
        <color theme="1"/>
        <rFont val="Arial"/>
        <family val="2"/>
      </rPr>
      <t xml:space="preserve">donde:                
</t>
    </r>
    <r>
      <rPr>
        <b/>
        <sz val="10"/>
        <color theme="1"/>
        <rFont val="Arial"/>
        <family val="2"/>
      </rPr>
      <t xml:space="preserve">D </t>
    </r>
    <r>
      <rPr>
        <sz val="10"/>
        <color theme="1"/>
        <rFont val="Arial"/>
        <family val="2"/>
      </rPr>
      <t xml:space="preserve">es la disponibilidad mensual del servicio, en %. 
</t>
    </r>
    <r>
      <rPr>
        <b/>
        <sz val="10"/>
        <color theme="1"/>
        <rFont val="Arial"/>
        <family val="2"/>
      </rPr>
      <t xml:space="preserve">TI </t>
    </r>
    <r>
      <rPr>
        <sz val="10"/>
        <color theme="1"/>
        <rFont val="Arial"/>
        <family val="2"/>
      </rPr>
      <t xml:space="preserve">es el tiempo de inactividad en minutos. </t>
    </r>
    <r>
      <rPr>
        <b/>
        <sz val="10"/>
        <color theme="1"/>
        <rFont val="Arial"/>
        <family val="2"/>
      </rPr>
      <t xml:space="preserve">                                                                </t>
    </r>
  </si>
  <si>
    <r>
      <t>Objetivo:</t>
    </r>
    <r>
      <rPr>
        <sz val="10"/>
        <color indexed="8"/>
        <rFont val="Arial"/>
        <family val="2"/>
      </rPr>
      <t xml:space="preserve"> Medir la Disponibilidad del dispositivo de Firewall de aplicaciones.</t>
    </r>
  </si>
  <si>
    <r>
      <t xml:space="preserve">Descripción: </t>
    </r>
    <r>
      <rPr>
        <sz val="10"/>
        <color theme="1"/>
        <rFont val="Arial"/>
        <family val="2"/>
      </rPr>
      <t>Con este parametro se quiere verificar la continuidad y disponibilidad del dispositivo o modulo WAF instalado para la prestación del servicio de seguridad.</t>
    </r>
  </si>
  <si>
    <r>
      <t xml:space="preserve">D=(TSA-TI/TSA)*100                                                       
</t>
    </r>
    <r>
      <rPr>
        <sz val="10"/>
        <color theme="1"/>
        <rFont val="Arial"/>
        <family val="2"/>
      </rPr>
      <t xml:space="preserve">donde: 
</t>
    </r>
    <r>
      <rPr>
        <b/>
        <sz val="10"/>
        <color theme="1"/>
        <rFont val="Arial"/>
        <family val="2"/>
      </rPr>
      <t xml:space="preserve">D </t>
    </r>
    <r>
      <rPr>
        <sz val="10"/>
        <color theme="1"/>
        <rFont val="Arial"/>
        <family val="2"/>
      </rPr>
      <t xml:space="preserve">es la disponibilidad mensual del servicio, en %. </t>
    </r>
    <r>
      <rPr>
        <b/>
        <sz val="10"/>
        <color theme="1"/>
        <rFont val="Arial"/>
        <family val="2"/>
      </rPr>
      <t xml:space="preserve">                              
TI </t>
    </r>
    <r>
      <rPr>
        <sz val="10"/>
        <color theme="1"/>
        <rFont val="Arial"/>
        <family val="2"/>
      </rPr>
      <t xml:space="preserve">es el tiempo de inactividad en minutos. </t>
    </r>
    <r>
      <rPr>
        <b/>
        <sz val="10"/>
        <color theme="1"/>
        <rFont val="Arial"/>
        <family val="2"/>
      </rPr>
      <t xml:space="preserve">                                                                </t>
    </r>
  </si>
  <si>
    <r>
      <t>Objetivo:</t>
    </r>
    <r>
      <rPr>
        <sz val="10"/>
        <color indexed="8"/>
        <rFont val="Arial"/>
        <family val="2"/>
      </rPr>
      <t xml:space="preserve"> Medir la Disponibilidad del servicio de seguridad contra ataques de DDOS.</t>
    </r>
  </si>
  <si>
    <r>
      <t xml:space="preserve">Descripción: </t>
    </r>
    <r>
      <rPr>
        <sz val="10"/>
        <color theme="1"/>
        <rFont val="Arial"/>
        <family val="2"/>
      </rPr>
      <t>Con este parametro se quiere verificar la continuidad y disponibilidad del servicio de DDOS en la nube.</t>
    </r>
  </si>
  <si>
    <r>
      <t xml:space="preserve">Mediciones y pruebas: </t>
    </r>
    <r>
      <rPr>
        <sz val="10"/>
        <color theme="1"/>
        <rFont val="Arial"/>
        <family val="2"/>
      </rPr>
      <t xml:space="preserve"> El CONTRATISTA deberá Brindar una herramienta  de monitoreo en la cual se verifique la disponibilidad del servicio de DDOS en la nube. </t>
    </r>
  </si>
  <si>
    <t xml:space="preserve">La medición se realizará mensualmente de acuerdo a la formula dada a continuación:                                                                     </t>
  </si>
  <si>
    <r>
      <t xml:space="preserve">D=(TSA-TI/TSA)*100 
</t>
    </r>
    <r>
      <rPr>
        <sz val="10"/>
        <color theme="1"/>
        <rFont val="Arial"/>
        <family val="2"/>
      </rPr>
      <t xml:space="preserve">donde: 
</t>
    </r>
    <r>
      <rPr>
        <b/>
        <sz val="10"/>
        <color theme="1"/>
        <rFont val="Arial"/>
        <family val="2"/>
      </rPr>
      <t xml:space="preserve">D </t>
    </r>
    <r>
      <rPr>
        <sz val="10"/>
        <color theme="1"/>
        <rFont val="Arial"/>
        <family val="2"/>
      </rPr>
      <t xml:space="preserve">es la disponibilidad mensual del servicio, en %. </t>
    </r>
    <r>
      <rPr>
        <b/>
        <sz val="10"/>
        <color theme="1"/>
        <rFont val="Arial"/>
        <family val="2"/>
      </rPr>
      <t xml:space="preserve">                              
TI </t>
    </r>
    <r>
      <rPr>
        <sz val="10"/>
        <color theme="1"/>
        <rFont val="Arial"/>
        <family val="2"/>
      </rPr>
      <t xml:space="preserve">es el tiempo de inactividad en minutos. </t>
    </r>
    <r>
      <rPr>
        <b/>
        <sz val="10"/>
        <color theme="1"/>
        <rFont val="Arial"/>
        <family val="2"/>
      </rPr>
      <t xml:space="preserve">                                                                </t>
    </r>
  </si>
  <si>
    <r>
      <t>Objetivo:</t>
    </r>
    <r>
      <rPr>
        <sz val="10"/>
        <color indexed="8"/>
        <rFont val="Arial"/>
        <family val="2"/>
      </rPr>
      <t xml:space="preserve"> Garantizar tiempos de atención, recuperacion y solución a Incidentes y Requerimientos que sean escalados a los especialistas y personal del CONTRATISTA</t>
    </r>
  </si>
  <si>
    <r>
      <t xml:space="preserve">Descripción: </t>
    </r>
    <r>
      <rPr>
        <sz val="10"/>
        <color theme="1"/>
        <rFont val="Arial"/>
        <family val="2"/>
      </rPr>
      <t>Se miden los tiempos de respuesta de atención, recuperacion y solución a Incidentes y Requerimientos, de acuerdo a su criticidad.</t>
    </r>
  </si>
  <si>
    <r>
      <t xml:space="preserve">Mediciones y pruebas: </t>
    </r>
    <r>
      <rPr>
        <sz val="10"/>
        <color theme="1"/>
        <rFont val="Arial"/>
        <family val="2"/>
      </rPr>
      <t>El cálculo del indicador de gestión del servicio de servidores es medido a partir del escalamiento a segundo nivel, es decir desde que es recibido por especialistas del CONTRATISTA.</t>
    </r>
  </si>
  <si>
    <t xml:space="preserve">Comprende la medición a través de la herramienta de Mesa de Servicio, en la cual se debe registrar la documentación efectiva de los casos intervenidos por el CONTRATISTA.                                                                  </t>
  </si>
  <si>
    <t xml:space="preserve">El indicador de gestión es calculado mediante la siguiente formula:                                                                </t>
  </si>
  <si>
    <t>Menor o Igual que 75.00%</t>
  </si>
  <si>
    <t>ANS-S6. Nivel de Cobertura y Actualización de Antivirus equipos finales</t>
  </si>
  <si>
    <t>Menor o Igual a 90%</t>
  </si>
  <si>
    <t>ANS-S7. Nivel de Cobertura y Actualización de Antivirus servidores</t>
  </si>
  <si>
    <r>
      <t xml:space="preserve">Mediciones y pruebas: </t>
    </r>
    <r>
      <rPr>
        <sz val="10"/>
        <color theme="1"/>
        <rFont val="Arial"/>
        <family val="2"/>
      </rPr>
      <t xml:space="preserve"> El CONTRATISTA debe tomar como medida el total de los servidores listados en el Directorio Activo (DA) y comparará este valor contra el numero de servidores listados en la consola de administración del antivirus para calcular el porcentaje de equipos servidores protegidos y actualizados con la última definición vigente.
Solo se tienen en cuenta las maquinas cuyo tiempo de actualización supere los 5 días anteriores al corte del informe.</t>
    </r>
  </si>
  <si>
    <t>Menor o Igual que 99.980%</t>
  </si>
  <si>
    <r>
      <t xml:space="preserve">Mediciones y pruebas: </t>
    </r>
    <r>
      <rPr>
        <sz val="10"/>
        <color theme="1"/>
        <rFont val="Arial"/>
        <family val="2"/>
      </rPr>
      <t>El cálculo del indicador de gestión del servicicio de servidores es medido a partir del escalamiento a segundo nivel, es decir desde que es recibido por especialistas del CONTRATISTA.</t>
    </r>
  </si>
  <si>
    <t xml:space="preserve">Comprende la medición a través de la herramienta de Mesa de Servicio, en la cual se debe registrar la documentacipón efectiva de los casos intervenidos por el CONTRATISTA.                                                                  </t>
  </si>
  <si>
    <t>Menor o Igual a 75.00%</t>
  </si>
  <si>
    <r>
      <t xml:space="preserve">D=(TSA-TI/TSA)*100
</t>
    </r>
    <r>
      <rPr>
        <sz val="10"/>
        <color theme="1"/>
        <rFont val="Arial"/>
        <family val="2"/>
      </rPr>
      <t xml:space="preserve">donde:
</t>
    </r>
    <r>
      <rPr>
        <b/>
        <sz val="10"/>
        <color theme="1"/>
        <rFont val="Arial"/>
        <family val="2"/>
      </rPr>
      <t xml:space="preserve">D </t>
    </r>
    <r>
      <rPr>
        <sz val="10"/>
        <color theme="1"/>
        <rFont val="Arial"/>
        <family val="2"/>
      </rPr>
      <t xml:space="preserve">es la disponibilidad mensual del servicio, en %.
</t>
    </r>
    <r>
      <rPr>
        <b/>
        <sz val="10"/>
        <color theme="1"/>
        <rFont val="Arial"/>
        <family val="2"/>
      </rPr>
      <t xml:space="preserve">TI </t>
    </r>
    <r>
      <rPr>
        <sz val="10"/>
        <color theme="1"/>
        <rFont val="Arial"/>
        <family val="2"/>
      </rPr>
      <t xml:space="preserve">es el tiempo de inactividad en minutos. </t>
    </r>
    <r>
      <rPr>
        <b/>
        <sz val="10"/>
        <color theme="1"/>
        <rFont val="Arial"/>
        <family val="2"/>
      </rPr>
      <t xml:space="preserve">                                                                </t>
    </r>
  </si>
  <si>
    <r>
      <t xml:space="preserve">Descripción: </t>
    </r>
    <r>
      <rPr>
        <sz val="10"/>
        <color theme="1"/>
        <rFont val="Arial"/>
        <family val="2"/>
      </rPr>
      <t xml:space="preserve">Con este parámetro se quiere verificar la disponibilidad del  Firewall instalado en el datacenter principal para la prestación del servicio de Seguridad  contra amenazas persistentes avanzadas. </t>
    </r>
  </si>
  <si>
    <t>Menor o Igual que 99,583%</t>
  </si>
  <si>
    <t>Menor o igual que 99,931%</t>
  </si>
  <si>
    <r>
      <t xml:space="preserve">Descripción: </t>
    </r>
    <r>
      <rPr>
        <sz val="10"/>
        <color theme="1"/>
        <rFont val="Arial"/>
        <family val="2"/>
      </rPr>
      <t>Se miden los tiempos de respuesta de tención, recuperacion y solución a Incidentes y Requerimientos, de acuerdo a su criticidad.</t>
    </r>
  </si>
  <si>
    <t>ANS DEL SERVICIO DE CENTRO DE GESTIÓN, MONITOREO (NOC) Y HERRAMIENTAS</t>
  </si>
  <si>
    <r>
      <rPr>
        <b/>
        <sz val="10"/>
        <color theme="1"/>
        <rFont val="Arial"/>
        <family val="2"/>
      </rPr>
      <t>Descripción:</t>
    </r>
    <r>
      <rPr>
        <sz val="10"/>
        <color theme="1"/>
        <rFont val="Arial"/>
        <family val="2"/>
      </rPr>
      <t xml:space="preserve"> Con este parámetro se quiere verificar el estado de actualización de parches de sistemas operativos Windows.</t>
    </r>
  </si>
  <si>
    <r>
      <rPr>
        <b/>
        <sz val="10"/>
        <color theme="1"/>
        <rFont val="Arial"/>
        <family val="2"/>
      </rPr>
      <t xml:space="preserve">Objetivo: </t>
    </r>
    <r>
      <rPr>
        <sz val="10"/>
        <color theme="1"/>
        <rFont val="Arial"/>
        <family val="2"/>
      </rPr>
      <t>Medir la cobertura de monitoreo para los Ítems de Configuración y/o Endpoints</t>
    </r>
  </si>
  <si>
    <t>ANS-ALM1. Disponibilidad de los sistemas de Almacenamiento (EVA 4400, 3PAR 7400, Primera c650)</t>
  </si>
  <si>
    <t>ANS-ALM2. Disponibilidad del Almacenamiento tipo NAS (Storeasy 1650)</t>
  </si>
  <si>
    <r>
      <t xml:space="preserve">Objetivo: </t>
    </r>
    <r>
      <rPr>
        <sz val="11"/>
        <color theme="1"/>
        <rFont val="Arial"/>
        <family val="2"/>
      </rPr>
      <t>Medir la disponibilidad de los sistemas de almacenamiento</t>
    </r>
  </si>
  <si>
    <r>
      <rPr>
        <b/>
        <sz val="11"/>
        <rFont val="Arial"/>
        <family val="2"/>
      </rPr>
      <t xml:space="preserve">Nota: </t>
    </r>
    <r>
      <rPr>
        <sz val="11"/>
        <rFont val="Arial"/>
        <family val="2"/>
      </rPr>
      <t>Los ANS se medirán de manera independiente para cada sistema de almacenamiento.</t>
    </r>
  </si>
  <si>
    <t>ANS-BK2. Cumplimiento de la ejecución exitosa de tareas de restauración para soportar la continuidad de la información  dla RNEC.</t>
  </si>
  <si>
    <t>Objetivo: Garantizar la disponibilidad e integridad de la información respaldada por la RNEC.</t>
  </si>
  <si>
    <t>Objetivo:  Garantizar la realización de las tareas de restauración de un backup en los tiempos requeridos por la RNEC</t>
  </si>
  <si>
    <t>En caso de indisponibilidad del servicio, la RNEC pagara según la tabla de descuentos.</t>
  </si>
  <si>
    <r>
      <t xml:space="preserve">Mediciones y pruebas: </t>
    </r>
    <r>
      <rPr>
        <sz val="10"/>
        <color theme="1"/>
        <rFont val="Arial"/>
        <family val="2"/>
      </rPr>
      <t xml:space="preserve">El CONTRATISTA deberá Brindar una herramienta  de monitoreo en la cual se realice un Ping a la IP de WAF de la RNEC cada 5 minutos. </t>
    </r>
  </si>
  <si>
    <t xml:space="preserve">El ping debe realizarse desde la red de la RNEC. La medición se realizará mensualmente de acuerdo a la formula dada a continuación:                                                                     </t>
  </si>
  <si>
    <t>Objetivo: Medir la cobertura del antivirus para las computadoras  de la RNEC</t>
  </si>
  <si>
    <t>Descripción: Con este parametro se quiere verificar el estado de actualización de versiones y definiciones de virus instalados en los equipos de cómputo de la RNEC.</t>
  </si>
  <si>
    <t>Objetivo: Medir la cobertura del antivirus para los servidores de la RNEC</t>
  </si>
  <si>
    <t>Descripción: Con este parametro se quiere verificar el estado de actualización de versiones y definiciones de antivirus instalados en los servidores de la RNEC.</t>
  </si>
  <si>
    <t xml:space="preserve">Mediciones y pruebas: El CONTRATISTA deberá Brindar una herramienta  de monitoreo en la cual se realice un Ping a una IP del dispositivo que presta el servicio contra amenazas persistentes avanzadas de la RNEC cada 5 minutos. </t>
  </si>
  <si>
    <t xml:space="preserve">Mediciones y pruebas: El CONTRATISTA deberá Brindar una herramienta  de monitoreo en la cual se realice un Ping a una IP Publica de DMZ de la RNEC cada 5 minutos. </t>
  </si>
  <si>
    <t>En caso de indisponibilidad del servicio , la RNEC pagara según la tabla de descuentos.</t>
  </si>
  <si>
    <t>Mediciones y pruebas:  El CONTRATISTA debe tomar como medida el total de licencias de antivirus para computadores y comparará este valor contra el numero de computadores listados  en la consola de administración del antivirus para calcular el porcentaje de computadoras protegidas y actualizadas con la última definición vigente, este calculo se hará independiente por cada sede de la RNEC y/o colección de equipos en la herramienta de gestión. Ésto aplica para la/las herramienta(s) de antivirus que tenga la RNEC. Solo se tienen en cuenta las maquinas cuyo tiempo de actualización supere los 15 días anteriores al corte del informe.</t>
  </si>
  <si>
    <t>En caso de indisponibilidad del servicio la RNEC pagara según la tabla de descuentos.</t>
  </si>
  <si>
    <t>Objetivo: Medir la cobertura de WSUS para las computadoras y servidores de la RNEC</t>
  </si>
  <si>
    <t>Mediciones y pruebas:  El CONTRATISTA debe tomar como medida del total de computadores y servidores, la cantidad de cuentas de computadores listados en el DA, y comparará contra el numero de computadores listados en la consola de  SystemCenter y WSUS - Equipos Con las ultimas Actualizaciones, para calcular el porcentaje de computadoras reportadas, este calculo se hará independiente por cada sede de la RNEC y/o Colección de Equipos Aprobada en la Herramienta de Gestión</t>
  </si>
  <si>
    <t>Objetivo: Medir la cobertura de la Gestión de Endpoints de la RNEC</t>
  </si>
  <si>
    <t xml:space="preserve">Descripción: Con este parámetro se quiere verificar el estado de levantamiento de información y gestión de los Endpoints de la RNEC gestionables a través de las herramientas de Gestión Instaladas.
Nota: La RNEC y EL CONTRATISTA deben definir en la etapa incial que Endpoints se deben incluir en este ANS de acuerdo a la descripción del mismo y a las especificaciones tecnicas requeridas.
</t>
  </si>
  <si>
    <t>Mediciones y pruebas:  El CONTRATISTA debe tomar como medida del total los Enpoints activos de acuerdo a levantamiento de información por escaneo de red en todas las subredes de la RNEC y de Directorio Activo y compararlo contra la cantidad de Endpoints registrados en las herramientas de gestión, lo cual dara el porcentaje de cobertura que debe ser de mas del 98.99% para no ser aplicado el ANS.</t>
  </si>
  <si>
    <t>Descripción: Con este parámetro se quiere verificar el estado de cobertura de monitoreo de los Ítems de Configuración y/o Endpoints de acuerdo a la Línea Base y a lo pactado con la RNEC.</t>
  </si>
  <si>
    <t>Mediciones y pruebas:  El CONTRATISTA debe tomar como medida el inventario total de Ítems (Elementos de Configuración y Endpoints) que se tienen bajo monitoreo en cada servicio de acuerdo a la Línea Base, a los ítems pactados con la RNEC, y los ítems que de deben monitorear en cada servicio, contra el total de Items que estan configurados y monitoreados en las herramientas de gestión.</t>
  </si>
  <si>
    <r>
      <rPr>
        <b/>
        <sz val="12"/>
        <color theme="1"/>
        <rFont val="Arial"/>
        <family val="2"/>
      </rPr>
      <t xml:space="preserve">NOTA 2: </t>
    </r>
    <r>
      <rPr>
        <sz val="12"/>
        <color theme="1"/>
        <rFont val="Arial"/>
        <family val="2"/>
      </rPr>
      <t>Las aplicaciones y su nivel de criticidad, serán definidas entre las partes una vez firmada el acta de inicio. Así mismo, se establecerán los criterios de monitoreo y gestión.</t>
    </r>
  </si>
  <si>
    <r>
      <rPr>
        <b/>
        <sz val="12"/>
        <color theme="1"/>
        <rFont val="Arial"/>
        <family val="2"/>
      </rPr>
      <t xml:space="preserve">NOTA 2: </t>
    </r>
    <r>
      <rPr>
        <sz val="12"/>
        <color theme="1"/>
        <rFont val="Arial"/>
        <family val="2"/>
      </rPr>
      <t>Las bases de datos y su nivel de criticidad, serán definidas entre las partes una vez firmada el acta de inicio. Así mismo, se establecerán los criterios de monitoreo y gestión.</t>
    </r>
  </si>
  <si>
    <t>Microsoft y OFFICE 365</t>
  </si>
  <si>
    <t>ANS-BK2. Cumplimiento de la ejecución exitosa de tareas de restauración para soportar la continuidad de la información  de la RNEC.</t>
  </si>
  <si>
    <r>
      <t xml:space="preserve">Mediciones y pruebas: </t>
    </r>
    <r>
      <rPr>
        <sz val="11"/>
        <color theme="1"/>
        <rFont val="Arial"/>
        <family val="2"/>
      </rPr>
      <t>Mide la disponibilidad de los servicios On-Premise de Correo Electrónico,  Teams, Sincronización de Usuarios en Office 365 - Azure Active Directory y Entorno Hibrido</t>
    </r>
    <r>
      <rPr>
        <b/>
        <sz val="11"/>
        <color theme="1"/>
        <rFont val="Arial"/>
        <family val="2"/>
      </rPr>
      <t>/</t>
    </r>
    <r>
      <rPr>
        <sz val="11"/>
        <color theme="1"/>
        <rFont val="Arial"/>
        <family val="2"/>
      </rPr>
      <t>On-premise</t>
    </r>
  </si>
  <si>
    <t>ANS-E2. Disponibilidad de la infraestructura. SWITCH´s SEDE CAN Y SWITCH´s SEDES A NIVEL NACIONAL</t>
  </si>
  <si>
    <t>ANS-E3. Disponibilidad de la infraestructura. BALANCEADOR DE CARGA</t>
  </si>
  <si>
    <r>
      <rPr>
        <b/>
        <sz val="11"/>
        <color theme="1"/>
        <rFont val="Arial"/>
        <family val="2"/>
      </rPr>
      <t>Objetivo:</t>
    </r>
    <r>
      <rPr>
        <sz val="11"/>
        <color theme="1"/>
        <rFont val="Arial"/>
        <family val="2"/>
      </rPr>
      <t xml:space="preserve"> Mide la disponibilidad del servicio de balanceo de carga, proporcionado por el equipo onpremise.</t>
    </r>
  </si>
  <si>
    <r>
      <rPr>
        <b/>
        <sz val="11"/>
        <color theme="1"/>
        <rFont val="Arial"/>
        <family val="2"/>
      </rPr>
      <t>Descripción:</t>
    </r>
    <r>
      <rPr>
        <sz val="11"/>
        <color theme="1"/>
        <rFont val="Arial"/>
        <family val="2"/>
      </rPr>
      <t xml:space="preserve"> Con este parámetro se quiere verificar que se cumple con el parámetro de disponibilidad del servicio de balanceo de trafico.</t>
    </r>
  </si>
  <si>
    <r>
      <rPr>
        <b/>
        <sz val="11"/>
        <rFont val="Arial"/>
        <family val="2"/>
      </rPr>
      <t>Mediciones y pruebas:</t>
    </r>
    <r>
      <rPr>
        <sz val="11"/>
        <rFont val="Arial"/>
        <family val="2"/>
      </rPr>
      <t xml:space="preserve"> Se deberá garantizar una disponibilidad del 99.86% en el servicio de balanceo de trafico y carga; y en la disponibilidad del equipo.</t>
    </r>
  </si>
  <si>
    <t>DBAL =  (TTSBAL-TFSBAL/TTSBAL)*100%</t>
  </si>
  <si>
    <r>
      <rPr>
        <b/>
        <sz val="11"/>
        <color theme="1"/>
        <rFont val="Arial"/>
        <family val="2"/>
      </rPr>
      <t xml:space="preserve">TFSBAL: </t>
    </r>
    <r>
      <rPr>
        <sz val="11"/>
        <color theme="1"/>
        <rFont val="Arial"/>
        <family val="2"/>
      </rPr>
      <t xml:space="preserve">Tiempo fuera de servicio de cada servicio balanceado o equipo.
</t>
    </r>
    <r>
      <rPr>
        <b/>
        <sz val="11"/>
        <color theme="1"/>
        <rFont val="Arial"/>
        <family val="2"/>
      </rPr>
      <t>TTSBAL:</t>
    </r>
    <r>
      <rPr>
        <sz val="11"/>
        <color theme="1"/>
        <rFont val="Arial"/>
        <family val="2"/>
      </rPr>
      <t xml:space="preserve"> Tiempo total de servicio de de cada servicio balanceado o equipo.
</t>
    </r>
    <r>
      <rPr>
        <b/>
        <sz val="11"/>
        <color theme="1"/>
        <rFont val="Arial"/>
        <family val="2"/>
      </rPr>
      <t>DBAL:</t>
    </r>
    <r>
      <rPr>
        <sz val="11"/>
        <color theme="1"/>
        <rFont val="Arial"/>
        <family val="2"/>
      </rPr>
      <t xml:space="preserve"> Porcentaje de disponibilidad del servicio de balanceo de trafico.</t>
    </r>
  </si>
  <si>
    <r>
      <rPr>
        <b/>
        <sz val="11"/>
        <color theme="1"/>
        <rFont val="Arial"/>
        <family val="2"/>
      </rPr>
      <t>Objetivo:</t>
    </r>
    <r>
      <rPr>
        <sz val="11"/>
        <color theme="1"/>
        <rFont val="Arial"/>
        <family val="2"/>
      </rPr>
      <t xml:space="preserve"> Medir la disponibilidad del servicio de WLAN en cuanto a las controladoras inalambricas de la  RNEC.</t>
    </r>
  </si>
  <si>
    <r>
      <rPr>
        <b/>
        <sz val="11"/>
        <color theme="1"/>
        <rFont val="Arial"/>
        <family val="2"/>
      </rPr>
      <t>DWLAN</t>
    </r>
    <r>
      <rPr>
        <sz val="11"/>
        <color theme="1"/>
        <rFont val="Arial"/>
        <family val="2"/>
      </rPr>
      <t> = (TTSWLAN-TFSWLAN/TTSWLAN)*100%</t>
    </r>
  </si>
  <si>
    <r>
      <rPr>
        <b/>
        <sz val="11"/>
        <color theme="1"/>
        <rFont val="Arial"/>
        <family val="2"/>
      </rPr>
      <t>Descripción</t>
    </r>
    <r>
      <rPr>
        <sz val="11"/>
        <color theme="1"/>
        <rFont val="Arial"/>
        <family val="2"/>
      </rPr>
      <t>: Con este parámetro se quiere verificar la disponibilidad de cada una de las Controladoras del Datacenter principal y/o Centro de Computo de la sede nacional</t>
    </r>
  </si>
  <si>
    <r>
      <rPr>
        <b/>
        <sz val="11"/>
        <color theme="1"/>
        <rFont val="Arial"/>
        <family val="2"/>
      </rPr>
      <t>Mediciones y pruebas:</t>
    </r>
    <r>
      <rPr>
        <sz val="11"/>
        <color theme="1"/>
        <rFont val="Arial"/>
        <family val="2"/>
      </rPr>
      <t xml:space="preserve"> Se deberá garantizar una disponibilidad del 99.98% en cada uno de las controladoras del Datacenter principal y/o Centro de Computo de la sede nacional, la medición debe realizarse a través del protocolo ICMP Ping cada 5 minutos las controladoras      
</t>
    </r>
  </si>
  <si>
    <r>
      <t>Mediciones y pruebas:</t>
    </r>
    <r>
      <rPr>
        <sz val="11"/>
        <rFont val="Arial"/>
        <family val="2"/>
      </rPr>
      <t xml:space="preserve"> Mide la disponibilidad del servicio WLAN, realizando la medicion por medio de una herramienta de monitoreo. Se ejecuta la consulta de disponibilidad de la controladora y de los access point con intervalos de 5 minutos</t>
    </r>
  </si>
  <si>
    <r>
      <t xml:space="preserve">TMedido = </t>
    </r>
    <r>
      <rPr>
        <sz val="11"/>
        <color indexed="8"/>
        <rFont val="Arial"/>
        <family val="2"/>
      </rPr>
      <t xml:space="preserve">Tiempo Medido de  disponibilidad medido por el CONTRATISTA en el período de tiempo considerado (minutos). </t>
    </r>
  </si>
  <si>
    <r>
      <t>TTotal</t>
    </r>
    <r>
      <rPr>
        <sz val="11"/>
        <color indexed="8"/>
        <rFont val="Arial"/>
        <family val="2"/>
      </rPr>
      <t xml:space="preserve"> = Tiempo Total del periodo considerado en que debió estar operativo el servicio (minutos).</t>
    </r>
  </si>
  <si>
    <r>
      <t>Objetivo:</t>
    </r>
    <r>
      <rPr>
        <sz val="11"/>
        <color indexed="8"/>
        <rFont val="Arial"/>
        <family val="2"/>
      </rPr>
      <t xml:space="preserve"> Medir la disponibilidad del servicio de WLAN para el 100% de las sedes de la RNEC donde se encuentra instalado el servicio.</t>
    </r>
  </si>
  <si>
    <r>
      <t>Descripción:</t>
    </r>
    <r>
      <rPr>
        <sz val="11"/>
        <color indexed="8"/>
        <rFont val="Arial"/>
        <family val="2"/>
      </rPr>
      <t xml:space="preserve"> Con este parámetro se quiere verificar que los usuarios de las sedes definidas pueden tener acceso a la red de la RNEC, se busca es probar que el servicio de WLAN está funcionando adecuadamente.</t>
    </r>
  </si>
  <si>
    <r>
      <rPr>
        <b/>
        <sz val="11"/>
        <color theme="1"/>
        <rFont val="Arial"/>
        <family val="2"/>
      </rPr>
      <t>DAP</t>
    </r>
    <r>
      <rPr>
        <sz val="11"/>
        <color theme="1"/>
        <rFont val="Arial"/>
        <family val="2"/>
      </rPr>
      <t xml:space="preserve">= (TTotal-TMedido/TTotal)*100% </t>
    </r>
  </si>
  <si>
    <r>
      <t xml:space="preserve">DAP = </t>
    </r>
    <r>
      <rPr>
        <sz val="10"/>
        <color theme="1"/>
        <rFont val="Arial"/>
        <family val="2"/>
      </rPr>
      <t>Porcentaje de disponibilidad del servicio de Access Point</t>
    </r>
  </si>
  <si>
    <r>
      <rPr>
        <b/>
        <sz val="11"/>
        <color theme="1"/>
        <rFont val="Arial"/>
        <family val="2"/>
      </rPr>
      <t>TFSWLAN</t>
    </r>
    <r>
      <rPr>
        <sz val="11"/>
        <color theme="1"/>
        <rFont val="Arial"/>
        <family val="2"/>
      </rPr>
      <t xml:space="preserve">: Tiempo fuera de servicio de servicio de controladoras inalambricas
</t>
    </r>
    <r>
      <rPr>
        <b/>
        <sz val="11"/>
        <color theme="1"/>
        <rFont val="Arial"/>
        <family val="2"/>
      </rPr>
      <t>TTSWLAN:</t>
    </r>
    <r>
      <rPr>
        <sz val="11"/>
        <color theme="1"/>
        <rFont val="Arial"/>
        <family val="2"/>
      </rPr>
      <t xml:space="preserve"> Tiempo total de servicio de servicio de controladoras inalambricas
</t>
    </r>
    <r>
      <rPr>
        <b/>
        <sz val="11"/>
        <color theme="1"/>
        <rFont val="Arial"/>
        <family val="2"/>
      </rPr>
      <t>DWLAN:</t>
    </r>
    <r>
      <rPr>
        <sz val="11"/>
        <color theme="1"/>
        <rFont val="Arial"/>
        <family val="2"/>
      </rPr>
      <t xml:space="preserve"> Porcentaje de disponibilidad de servicio de controladoras inalambricas</t>
    </r>
  </si>
  <si>
    <t xml:space="preserve">ANS-E4. Gestión de Incidentes y Requerimientos </t>
  </si>
  <si>
    <t>ANS OTROS SERVICIOS</t>
  </si>
  <si>
    <r>
      <rPr>
        <b/>
        <sz val="11"/>
        <color theme="1"/>
        <rFont val="Arial"/>
        <family val="2"/>
      </rPr>
      <t>Objetivo:</t>
    </r>
    <r>
      <rPr>
        <sz val="11"/>
        <color theme="1"/>
        <rFont val="Arial"/>
        <family val="2"/>
      </rPr>
      <t xml:space="preserve"> Medir la disponibilidad del servicio de DNS internos y externos de la RNEC.</t>
    </r>
  </si>
  <si>
    <r>
      <rPr>
        <b/>
        <sz val="11"/>
        <color theme="1"/>
        <rFont val="Arial"/>
        <family val="2"/>
      </rPr>
      <t>Descripción</t>
    </r>
    <r>
      <rPr>
        <sz val="11"/>
        <color theme="1"/>
        <rFont val="Arial"/>
        <family val="2"/>
      </rPr>
      <t>: Con este parámetro se quiere verificar la disponibilidad del servicio de DNS tanto interno como externo de la entidad.</t>
    </r>
  </si>
  <si>
    <r>
      <rPr>
        <b/>
        <sz val="11"/>
        <color theme="1"/>
        <rFont val="Arial"/>
        <family val="2"/>
      </rPr>
      <t>DDNS</t>
    </r>
    <r>
      <rPr>
        <sz val="11"/>
        <color theme="1"/>
        <rFont val="Arial"/>
        <family val="2"/>
      </rPr>
      <t> = (TTDNS-TFDNS/TTDNS)*100%</t>
    </r>
  </si>
  <si>
    <r>
      <rPr>
        <b/>
        <sz val="11"/>
        <color theme="1"/>
        <rFont val="Arial"/>
        <family val="2"/>
      </rPr>
      <t>TFDNS</t>
    </r>
    <r>
      <rPr>
        <sz val="11"/>
        <color theme="1"/>
        <rFont val="Arial"/>
        <family val="2"/>
      </rPr>
      <t xml:space="preserve">: Tiempo fuera de servicio de DNS.
</t>
    </r>
    <r>
      <rPr>
        <b/>
        <sz val="11"/>
        <color theme="1"/>
        <rFont val="Arial"/>
        <family val="2"/>
      </rPr>
      <t>TTDNS:</t>
    </r>
    <r>
      <rPr>
        <sz val="11"/>
        <color theme="1"/>
        <rFont val="Arial"/>
        <family val="2"/>
      </rPr>
      <t xml:space="preserve"> Tiempo total de servicio de DNS.
</t>
    </r>
    <r>
      <rPr>
        <b/>
        <sz val="11"/>
        <color theme="1"/>
        <rFont val="Arial"/>
        <family val="2"/>
      </rPr>
      <t>DDNS:</t>
    </r>
    <r>
      <rPr>
        <sz val="11"/>
        <color theme="1"/>
        <rFont val="Arial"/>
        <family val="2"/>
      </rPr>
      <t xml:space="preserve"> Porcentaje de disponibilidad de servicio de DNS</t>
    </r>
  </si>
  <si>
    <r>
      <rPr>
        <b/>
        <sz val="10"/>
        <color theme="1"/>
        <rFont val="Arial"/>
        <family val="2"/>
      </rPr>
      <t>NOTA</t>
    </r>
    <r>
      <rPr>
        <sz val="10"/>
        <color theme="1"/>
        <rFont val="Arial"/>
        <family val="2"/>
      </rPr>
      <t>: La disponibiblidad del servicio de DNS interno y externo se tomará de manera separada.</t>
    </r>
  </si>
  <si>
    <t>ANS-S3. Disponibilidad de Web Application Firewall (WAF)</t>
  </si>
  <si>
    <r>
      <t>Objetivo:</t>
    </r>
    <r>
      <rPr>
        <sz val="10"/>
        <color indexed="8"/>
        <rFont val="Arial"/>
        <family val="2"/>
      </rPr>
      <t xml:space="preserve"> Medir la Disponibilidad del servicio de seguridad del Sistema de Antispam</t>
    </r>
  </si>
  <si>
    <r>
      <t xml:space="preserve">Descripción: </t>
    </r>
    <r>
      <rPr>
        <sz val="10"/>
        <color theme="1"/>
        <rFont val="Arial"/>
        <family val="2"/>
      </rPr>
      <t>Con este parametro se quiere verificar la continuidad y disponibilidad del servicio de Sistema de Antispam</t>
    </r>
  </si>
  <si>
    <r>
      <t xml:space="preserve">Mediciones y pruebas: </t>
    </r>
    <r>
      <rPr>
        <sz val="10"/>
        <color theme="1"/>
        <rFont val="Arial"/>
        <family val="2"/>
      </rPr>
      <t xml:space="preserve"> El CONTRATISTA deberá Brindar una herramienta  de monitoreo en la cual se verifique la disponibilidad del servicio de Sistema de Antispam</t>
    </r>
  </si>
  <si>
    <t xml:space="preserve">ANS-S9. Disponibilidad de VPN </t>
  </si>
  <si>
    <r>
      <t xml:space="preserve">Descripción: </t>
    </r>
    <r>
      <rPr>
        <sz val="10"/>
        <color theme="1"/>
        <rFont val="Arial"/>
        <family val="2"/>
      </rPr>
      <t>Con este parámetro se quiere verificar la disponibilidad de los dispositivos y servicios de las VPN SSL.</t>
    </r>
  </si>
  <si>
    <r>
      <t>Objetivo:</t>
    </r>
    <r>
      <rPr>
        <sz val="10"/>
        <color indexed="8"/>
        <rFont val="Arial"/>
        <family val="2"/>
      </rPr>
      <t xml:space="preserve"> Medir la Disponibilidad de los dispositivos de VPN SSL.</t>
    </r>
  </si>
  <si>
    <t xml:space="preserve">Mediciones y pruebas: El CONTRATISTA deberá Brindar una herramienta  de monitoreo en la cual se realice un Ping a las IP de las VPN de la RNEC cada 5 minutos. </t>
  </si>
  <si>
    <t>Menor o Igual que 99%</t>
  </si>
  <si>
    <t>ANS DNS</t>
  </si>
  <si>
    <t>ANS-DNS1. Disponibilidad del servicio DNS</t>
  </si>
  <si>
    <t xml:space="preserve">ANS-DNS. Gestión de Incidentes y Requerimientos </t>
  </si>
  <si>
    <t>ANS VOZ IP</t>
  </si>
  <si>
    <t>ANS-VOIP1. Disponibilidad del servicio de VOZ IP entre sedes</t>
  </si>
  <si>
    <t>Menor que 95,83</t>
  </si>
  <si>
    <t>ANS-VOPI2. Disponibilidad del servicio interoperabilidad entre Servicio de Voz IP y Planta NEC</t>
  </si>
  <si>
    <r>
      <t>Objetivo:</t>
    </r>
    <r>
      <rPr>
        <sz val="11"/>
        <color indexed="8"/>
        <rFont val="Arial"/>
        <family val="2"/>
      </rPr>
      <t xml:space="preserve"> Medir la disponibilidad del servicio que permite la interoperabilidad entre el Servicio de Voz IP y la planta NEC</t>
    </r>
  </si>
  <si>
    <r>
      <t>Descripción:</t>
    </r>
    <r>
      <rPr>
        <sz val="11"/>
        <color indexed="8"/>
        <rFont val="Arial"/>
        <family val="2"/>
      </rPr>
      <t xml:space="preserve"> Con este parámetro se quiere verificar que el servicio de Voz IP ofertado, pueda establecer comunicación con las extensiones de la Planta NEC propieda de la RNEC.</t>
    </r>
  </si>
  <si>
    <r>
      <t>Mediciones y pruebas:</t>
    </r>
    <r>
      <rPr>
        <sz val="11"/>
        <rFont val="Arial"/>
        <family val="2"/>
      </rPr>
      <t xml:space="preserve"> Mide la disponibilidad del servicio de Voz IP. Se realiza una revisión cada 15 minutos.</t>
    </r>
  </si>
  <si>
    <r>
      <t>Mediciones y pruebas:</t>
    </r>
    <r>
      <rPr>
        <sz val="11"/>
        <rFont val="Arial"/>
        <family val="2"/>
      </rPr>
      <t xml:space="preserve"> Mide la disponibilidad del servicio entre Voz IP y la planta NEC, realizando la medicion por medio de una herramienta de monitoreo. Se ejecuta la consulta de disponibilidad haciendo ping al equipo de interconexión o probando la interoperabilidad cada 15 minutos.</t>
    </r>
  </si>
  <si>
    <r>
      <rPr>
        <b/>
        <sz val="11"/>
        <color theme="1"/>
        <rFont val="Arial"/>
        <family val="2"/>
      </rPr>
      <t>DVoIP</t>
    </r>
    <r>
      <rPr>
        <sz val="11"/>
        <color theme="1"/>
        <rFont val="Arial"/>
        <family val="2"/>
      </rPr>
      <t xml:space="preserve">= (TTotal-TMedido/TTotal)*100% </t>
    </r>
  </si>
  <si>
    <r>
      <t xml:space="preserve">DVoIP = </t>
    </r>
    <r>
      <rPr>
        <sz val="10"/>
        <color theme="1"/>
        <rFont val="Arial"/>
        <family val="2"/>
      </rPr>
      <t>Porcentaje de disponibilidad del servicio de Voz IP</t>
    </r>
  </si>
  <si>
    <t>ANS-VOPI3. Disponibilidad del servicio de entrada y salida de llamadas.</t>
  </si>
  <si>
    <r>
      <t>Objetivo:</t>
    </r>
    <r>
      <rPr>
        <sz val="11"/>
        <color indexed="8"/>
        <rFont val="Arial"/>
        <family val="2"/>
      </rPr>
      <t xml:space="preserve"> Medir la disponibilidad del servicio que permite el ingreso y salida de llamadas a la red comercial en el servicio de Voz IP</t>
    </r>
  </si>
  <si>
    <t xml:space="preserve">ANS-VOIP4. Gestión de Incidentes y Requerimientos </t>
  </si>
  <si>
    <t>ANS-OTS2. Disponibilidad del servicio de internet satelital</t>
  </si>
  <si>
    <t xml:space="preserve">ANS-OTS4. Gestión de Incidentes y Requerimientos </t>
  </si>
  <si>
    <t>ANS-SRV2. 
Capacidad</t>
  </si>
  <si>
    <t>ANS-SRV3. 
Gestión de Incidentes y Requerimientos</t>
  </si>
  <si>
    <t>Menor que 94,99%</t>
  </si>
  <si>
    <r>
      <t xml:space="preserve">Mediciones y pruebas: </t>
    </r>
    <r>
      <rPr>
        <sz val="11"/>
        <color theme="1"/>
        <rFont val="Arial"/>
        <family val="2"/>
      </rPr>
      <t>La herramienta de gestion y monitoreo del la RNEC debera presentar a nivel gráfico y de reportes la disponibilidad del Centro de Cómputo de la Sede CAN.</t>
    </r>
  </si>
  <si>
    <r>
      <t xml:space="preserve">Descripción: </t>
    </r>
    <r>
      <rPr>
        <sz val="11"/>
        <color theme="1"/>
        <rFont val="Arial"/>
        <family val="2"/>
      </rPr>
      <t>Con este parámetro se quiere medir la disponibilidad de las condiciones de temperatura, humedad y electricas del  Centro de Cómputo de la Sede CAN.</t>
    </r>
  </si>
  <si>
    <t>ANS-E2. Disponibilidad de la infraestructura. SWITCH´s SEDE CAN</t>
  </si>
  <si>
    <r>
      <rPr>
        <b/>
        <sz val="11"/>
        <color theme="1"/>
        <rFont val="Arial"/>
        <family val="2"/>
      </rPr>
      <t>Objetivo:</t>
    </r>
    <r>
      <rPr>
        <sz val="11"/>
        <color theme="1"/>
        <rFont val="Arial"/>
        <family val="2"/>
      </rPr>
      <t xml:space="preserve"> Mide la disponibilidad de la conectividad de red de las redes LAN de la sede CAN</t>
    </r>
  </si>
  <si>
    <r>
      <rPr>
        <b/>
        <sz val="11"/>
        <color theme="1"/>
        <rFont val="Arial"/>
        <family val="2"/>
      </rPr>
      <t>Descripción:</t>
    </r>
    <r>
      <rPr>
        <sz val="11"/>
        <color theme="1"/>
        <rFont val="Arial"/>
        <family val="2"/>
      </rPr>
      <t xml:space="preserve"> Con este parámetro se quiere verificar que se cumple con el parámetro de disponibilidad en cada una de las redes LAN de las sede CAN de la RNEC según el alcance del contrato.</t>
    </r>
  </si>
  <si>
    <r>
      <rPr>
        <b/>
        <sz val="11"/>
        <rFont val="Arial"/>
        <family val="2"/>
      </rPr>
      <t>Mediciones y pruebas:</t>
    </r>
    <r>
      <rPr>
        <sz val="11"/>
        <rFont val="Arial"/>
        <family val="2"/>
      </rPr>
      <t xml:space="preserve"> Se deberá garantizar una disponibilidad del 99.86% en cada una de las redes LAN de la sede CAN del alcance del contrato, la medición debe realizarse a través del protocolo ICMP Ping cada 5 minutos a cada switch incluido el switch core</t>
    </r>
  </si>
  <si>
    <t>ANS-OTS1. Disponibilidad del servicio APN para modem</t>
  </si>
  <si>
    <r>
      <t>Objetivo:</t>
    </r>
    <r>
      <rPr>
        <sz val="11"/>
        <color indexed="8"/>
        <rFont val="Arial"/>
        <family val="2"/>
      </rPr>
      <t xml:space="preserve"> Medir la disponibilidad del servicio de APN para modem</t>
    </r>
  </si>
  <si>
    <t>Menor o igual que 95%</t>
  </si>
  <si>
    <t>Menor a 95.00%</t>
  </si>
  <si>
    <t>Menor que 99.58%</t>
  </si>
  <si>
    <t>Menor que 98,33%</t>
  </si>
  <si>
    <t>Menor que 98,61</t>
  </si>
  <si>
    <r>
      <t>Descripción:</t>
    </r>
    <r>
      <rPr>
        <sz val="11"/>
        <color indexed="8"/>
        <rFont val="Arial"/>
        <family val="2"/>
      </rPr>
      <t xml:space="preserve"> Con este parámetro se quiere verificar que los usuarios de las sedes donde se utilicen modem pueden tener acceso a la red de la RNEC.</t>
    </r>
  </si>
  <si>
    <t xml:space="preserve">  </t>
  </si>
  <si>
    <r>
      <rPr>
        <b/>
        <sz val="11"/>
        <color theme="1"/>
        <rFont val="Arial"/>
        <family val="2"/>
      </rPr>
      <t>DAPN</t>
    </r>
    <r>
      <rPr>
        <sz val="11"/>
        <color theme="1"/>
        <rFont val="Arial"/>
        <family val="2"/>
      </rPr>
      <t xml:space="preserve">= (TTotal-TMedido/TTotal)*100% </t>
    </r>
  </si>
  <si>
    <r>
      <t xml:space="preserve">DAPN = </t>
    </r>
    <r>
      <rPr>
        <sz val="10"/>
        <color theme="1"/>
        <rFont val="Arial"/>
        <family val="2"/>
      </rPr>
      <t>Porcentaje de disponibilidad del servicio de APN para modem</t>
    </r>
  </si>
  <si>
    <r>
      <t>Objetivo:</t>
    </r>
    <r>
      <rPr>
        <sz val="11"/>
        <color indexed="8"/>
        <rFont val="Arial"/>
        <family val="2"/>
      </rPr>
      <t xml:space="preserve"> Medir la disponibilidad del servicio de internet satelital</t>
    </r>
  </si>
  <si>
    <r>
      <t>Descripción:</t>
    </r>
    <r>
      <rPr>
        <sz val="11"/>
        <color indexed="8"/>
        <rFont val="Arial"/>
        <family val="2"/>
      </rPr>
      <t xml:space="preserve"> Con este parámetro se quiere verificar que el servicio de Internet Satelital ofertado, este disponible y funcional durante su uso.</t>
    </r>
  </si>
  <si>
    <r>
      <t>Mediciones y pruebas:</t>
    </r>
    <r>
      <rPr>
        <sz val="11"/>
        <rFont val="Arial"/>
        <family val="2"/>
      </rPr>
      <t xml:space="preserve"> Mide la disponibilidad del servicio de Internet Satelital, verificando la operación del mismo cuando este sea utilizado.</t>
    </r>
  </si>
  <si>
    <t>Menor o Igual que 99,721%</t>
  </si>
  <si>
    <r>
      <t xml:space="preserve">DVoIP = </t>
    </r>
    <r>
      <rPr>
        <sz val="11"/>
        <color theme="1"/>
        <rFont val="Arial"/>
        <family val="2"/>
      </rPr>
      <t>Porcentaje de disponibilidad del servicio de internet Satelital</t>
    </r>
  </si>
  <si>
    <r>
      <t>Objetivo:</t>
    </r>
    <r>
      <rPr>
        <sz val="11"/>
        <color indexed="8"/>
        <rFont val="Arial"/>
        <family val="2"/>
      </rPr>
      <t xml:space="preserve"> Medir la disponibilidad del servicio de correo masivo.</t>
    </r>
  </si>
  <si>
    <r>
      <t>Descripción:</t>
    </r>
    <r>
      <rPr>
        <sz val="11"/>
        <color indexed="8"/>
        <rFont val="Arial"/>
        <family val="2"/>
      </rPr>
      <t xml:space="preserve"> Con este parámetro se quiere verificar que el servicio de correo masivo ofertado, este disponible y funcional durante su uso.</t>
    </r>
  </si>
  <si>
    <r>
      <t>Mediciones y pruebas:</t>
    </r>
    <r>
      <rPr>
        <sz val="11"/>
        <rFont val="Arial"/>
        <family val="2"/>
      </rPr>
      <t xml:space="preserve"> Mide la disponibilidad del servicio del servicio de correo masivo, verificando la operación del mismo cuando este sea utilizado.</t>
    </r>
  </si>
  <si>
    <r>
      <rPr>
        <b/>
        <sz val="11"/>
        <color theme="1"/>
        <rFont val="Arial"/>
        <family val="2"/>
      </rPr>
      <t>DCmas</t>
    </r>
    <r>
      <rPr>
        <sz val="11"/>
        <color theme="1"/>
        <rFont val="Arial"/>
        <family val="2"/>
      </rPr>
      <t xml:space="preserve">= (TTotal-TMedido/TTotal)*100% </t>
    </r>
  </si>
  <si>
    <r>
      <t xml:space="preserve">DMas = </t>
    </r>
    <r>
      <rPr>
        <sz val="11"/>
        <color theme="1"/>
        <rFont val="Arial"/>
        <family val="2"/>
      </rPr>
      <t>Porcentaje de disponibilidad del servicio de Correo Masivo</t>
    </r>
  </si>
  <si>
    <r>
      <t xml:space="preserve">Descripción: </t>
    </r>
    <r>
      <rPr>
        <sz val="11"/>
        <color theme="1"/>
        <rFont val="Arial"/>
        <family val="2"/>
      </rPr>
      <t xml:space="preserve">Con este parámetro se quiere verificar la disponibilidad del servicio de almacenameinto en un nivel superior o igual al </t>
    </r>
    <r>
      <rPr>
        <b/>
        <sz val="11"/>
        <color theme="1"/>
        <rFont val="Arial"/>
        <family val="2"/>
      </rPr>
      <t>99.90%</t>
    </r>
  </si>
  <si>
    <r>
      <t xml:space="preserve">Descripción: </t>
    </r>
    <r>
      <rPr>
        <sz val="11"/>
        <color theme="1"/>
        <rFont val="Arial"/>
        <family val="2"/>
      </rPr>
      <t xml:space="preserve">Con este parámetro se quiere verificar la disponibilidad del servicio de la NAS en un nivel superior o igual al </t>
    </r>
    <r>
      <rPr>
        <b/>
        <sz val="11"/>
        <color theme="1"/>
        <rFont val="Arial"/>
        <family val="2"/>
      </rPr>
      <t>99.90%</t>
    </r>
  </si>
  <si>
    <r>
      <rPr>
        <b/>
        <sz val="11"/>
        <rFont val="Arial"/>
        <family val="2"/>
      </rPr>
      <t>Mediciones y pruebas:</t>
    </r>
    <r>
      <rPr>
        <sz val="11"/>
        <rFont val="Arial"/>
        <family val="2"/>
      </rPr>
      <t xml:space="preserve"> Monitoreo del funcionamiento de los servicios asociados a cada componente, el agente instalado en los servidores debe reportar cada 1 minuto el estado de vida y funcionamiento de cada ítem de configuración y estado de vida completo del servicio a través del agente de System Center Operation Manager y Microsoft Azure Insights. En caso de que tecnicamente el agente de monitoreo no pueda operar sobre un componente se debe hacer Ping cada 1 minuto al mismo.</t>
    </r>
  </si>
  <si>
    <r>
      <t>Objetivo:</t>
    </r>
    <r>
      <rPr>
        <sz val="10"/>
        <color indexed="8"/>
        <rFont val="Arial"/>
        <family val="2"/>
      </rPr>
      <t xml:space="preserve"> Medir la Disponibilidad del dispositivo y/o servicio de Seguridad contra amenazas persistentes avanzadas.   </t>
    </r>
  </si>
  <si>
    <t>Tiempo Efectivo por mes en minutos</t>
  </si>
  <si>
    <t>Tiempo Máximo Indisponibilidad al mes (minutos)</t>
  </si>
  <si>
    <t>ANS-SRV2 Capacidad</t>
  </si>
  <si>
    <t>ANS-SRV3 Gestión de Incidentes y Requerimientos</t>
  </si>
  <si>
    <t>ANS-S11. Disponibilidad de Sistema de Antispam</t>
  </si>
  <si>
    <t>ANS-S12. Gestión de Incidentes y Requerimientos de herramientas de seguridad</t>
  </si>
  <si>
    <t xml:space="preserve">ANEXO No. 4 - Gestión de Fallas, Disponibilidad y SLA de Infraestructura </t>
  </si>
  <si>
    <r>
      <rPr>
        <b/>
        <sz val="11"/>
        <rFont val="Arial"/>
        <family val="2"/>
      </rPr>
      <t xml:space="preserve">Excepciones: </t>
    </r>
    <r>
      <rPr>
        <sz val="11"/>
        <color rgb="FFFF0000"/>
        <rFont val="Arial"/>
        <family val="2"/>
      </rPr>
      <t xml:space="preserve">
</t>
    </r>
    <r>
      <rPr>
        <sz val="11"/>
        <rFont val="Arial"/>
        <family val="2"/>
      </rPr>
      <t xml:space="preserve">• El CONTRATISTA responsable de los ANS podrá presentar evidencias objetivas que demuestren que no hay lugar al descuento por el no cumplimiento de ANS. 
• Ventanas de mantenimiento programadas.
• En cuanto a los indicadores de disponibilidad, estos excluirán los tiempos acordados para ventanas de mantenimientos preventivos, remodelaciones, manipulación comprobada por el personal de la RNEC, cortes de energía comercial y el tiempo en el que el  CONTRATISTA no tiene acceso a los equipos instalados en la sede CAN por responsabilidad de la RNEC.
• Retrasos por fuerza mayor, en este punto se evalúan casos que no pueden ser controlados debido a que se presentan en instantes de tiempo como son: Pandemias, Paros, bloqueos de vías, manifestaciones, inundaciones, derrumbes, asonadas, etc; estas acciones afectan el desarrollo de las acciones y actividades de solución en cualquiera de las sedes de la Entidad a nivel nacional.
• En caso de presentarse fallas debidas a causas naturales, fuerza mayor o daños de terceros no habrá penalización.
</t>
    </r>
    <r>
      <rPr>
        <b/>
        <sz val="11"/>
        <rFont val="Arial"/>
        <family val="2"/>
      </rPr>
      <t xml:space="preserve">NOTA: </t>
    </r>
    <r>
      <rPr>
        <sz val="11"/>
        <rFont val="Arial"/>
        <family val="2"/>
      </rPr>
      <t xml:space="preserve">Todas las excepciones deberán ser soportadas con la respectiva evidencia. </t>
    </r>
    <r>
      <rPr>
        <sz val="11"/>
        <color rgb="FFFF0000"/>
        <rFont val="Arial"/>
        <family val="2"/>
      </rPr>
      <t xml:space="preserve">
</t>
    </r>
  </si>
  <si>
    <r>
      <rPr>
        <b/>
        <sz val="11"/>
        <color theme="1"/>
        <rFont val="Arial"/>
        <family val="2"/>
      </rPr>
      <t>Nota: </t>
    </r>
    <r>
      <rPr>
        <sz val="11"/>
        <color theme="1"/>
        <rFont val="Arial"/>
        <family val="2"/>
      </rPr>
      <t xml:space="preserve">
• El período de medición que aplicará en este acuerdo es de un mes calendario iniciando a las 00:00 horas del 1er día calendario del mes en análisis y finalizando a las 23:59 horas del último día calendario del mismo mes.
• La disponibilidad debe poderse verificar en la herramienta de gestión y monitoreo, de no ser posible su verificación se penalizara con el descuento mayor según la tabla de ANS.
• Para cada uno de los incidentes asociados a los tiempos de indisponibilidad, se debe entregar la siguiente información: número de caso, fecha y hora de ocurrencia, fecha y hora de solución, descripción del incidente, sus causas y solución. En la descripción de las causas se debe incluir si el incidente se atribuye o no al CONTRATISTA.
• Toda afectación a los ANS deberá contar con una acción correctiva, con su respectivo cronograma, para restaurar el servicio al primer nivel.
• Los servicios que se vean afectados por indisponibilidad no son exentos uno del otro, es decir que se aplica el no pago </t>
    </r>
    <r>
      <rPr>
        <sz val="11"/>
        <color rgb="FFFF0000"/>
        <rFont val="Arial"/>
        <family val="2"/>
      </rPr>
      <t>para todos los elementos</t>
    </r>
    <r>
      <rPr>
        <sz val="11"/>
        <color theme="1"/>
        <rFont val="Arial"/>
        <family val="2"/>
      </rPr>
      <t xml:space="preserve"> de los servicios afectados por indisponibilidad de acuerdo a los ANS definidos para cada servicio.
• Los ANS podrán ser revisados cada 3 meses y ajustados de común acuerdo entre la RNEC y EL CONTRATISTA buscando el mejoramiento continuo de la operación.
• EL CONTRATISTA es responsable por la elaboración y entrega a la Entidad de los reportes que evidencien el cumplimiento total o parcial de los ANS. En este sentido, para los tiempos en los que no haya soportes de la prestación de servicios, se entenderá como tiempo de no prestación del servicio.
• EL CONTRATISTA es responsable por el monitoreo y, por tanto, será responsable por entregar los soportes (logs de equipos, registros de la herramienta de gestión) que den muestra del cumplimiento de los ANS. En este sentido, para los tiempos en los que no haya soportes de la prestación de servicios, se entenderá como tiempo de no prestación del servicio.</t>
    </r>
  </si>
  <si>
    <r>
      <t>Objetivo:</t>
    </r>
    <r>
      <rPr>
        <sz val="11"/>
        <color indexed="8"/>
        <rFont val="Arial"/>
        <family val="2"/>
      </rPr>
      <t xml:space="preserve"> Medir la disponibilidad del servicio de </t>
    </r>
    <r>
      <rPr>
        <sz val="11"/>
        <color rgb="FFFF0000"/>
        <rFont val="Arial"/>
        <family val="2"/>
      </rPr>
      <t>Voz IP</t>
    </r>
  </si>
  <si>
    <r>
      <t>Descripción:</t>
    </r>
    <r>
      <rPr>
        <sz val="11"/>
        <color indexed="8"/>
        <rFont val="Arial"/>
        <family val="2"/>
      </rPr>
      <t xml:space="preserve"> Con este parámetro se quiere verificar que los usuarios de las sedes donde haya telefonos IP tengan el servicio activo, se busca probar que el servicio de VOZ IP está funcionando adecuadamente.</t>
    </r>
  </si>
  <si>
    <t>ANS DEL SERVICIO DE ATENCION DE PRIMER NIVEL</t>
  </si>
  <si>
    <r>
      <t xml:space="preserve">Objetivo: </t>
    </r>
    <r>
      <rPr>
        <sz val="11"/>
        <rFont val="Arial"/>
        <family val="2"/>
      </rPr>
      <t>Garantizar tiempos de atención, recuperación y solución a Incidentes y Requerimientos que sean escalados a los agentes de primer nivel y personal del CONTRATISTA</t>
    </r>
  </si>
  <si>
    <t>ANS-ATN. 
Gestión de los tiempos de respuesta.</t>
  </si>
  <si>
    <t xml:space="preserve">DE &gt; </t>
  </si>
  <si>
    <t>A &lt;=</t>
  </si>
  <si>
    <t>Mayor que 50.01%</t>
  </si>
  <si>
    <r>
      <t xml:space="preserve">Los Niveles de Servicio se evaluarán mensualmente y los resultados serán incluidos en los informes que serán generados y entregados los cinco (5) primeros días hábiles del mes siguiente a la prestación del servicio por parte de EL CONTRATISTA, donde se indique explícitamente los operandos y resultados obtenidos para cada indicador.
La forma exacta como serán realizadas las mediciones de los ANS para cada uno de los servicios, la información general y detallada que deberán contener los reportes donde se muestren los resultados de dichas mediciones será definida y establecida para cada ANS con base en la información detallada de la implementación realizada por EL CONTRATISTA para cada uno de los servicios y aprobada por la RNEC. En común acuerdo con EL CONTRATISTA, se estableceran las pautas para la medición de cada uno de los ANS para los diferentes servicios.  Estas pautas se definirán en la etapa de diseño y se denominarán protocolo de medición de ANSs. 
</t>
    </r>
    <r>
      <rPr>
        <b/>
        <sz val="11"/>
        <color theme="1"/>
        <rFont val="Arial"/>
        <family val="2"/>
      </rPr>
      <t xml:space="preserve">Definición de los niveles de Bajo, Medio y Alto: 
</t>
    </r>
    <r>
      <rPr>
        <sz val="11"/>
        <color theme="1"/>
        <rFont val="Arial"/>
        <family val="2"/>
      </rPr>
      <t xml:space="preserve">
</t>
    </r>
    <r>
      <rPr>
        <b/>
        <sz val="11"/>
        <color theme="1"/>
        <rFont val="Arial"/>
        <family val="2"/>
      </rPr>
      <t>Bajo:</t>
    </r>
    <r>
      <rPr>
        <sz val="11"/>
        <color theme="1"/>
        <rFont val="Arial"/>
        <family val="2"/>
      </rPr>
      <t xml:space="preserve"> Presenta afectación de dispositivos que no son de misión crítica o de forma aislada a los subsistemas 
</t>
    </r>
    <r>
      <rPr>
        <b/>
        <sz val="11"/>
        <color theme="1"/>
        <rFont val="Arial"/>
        <family val="2"/>
      </rPr>
      <t>Medio</t>
    </r>
    <r>
      <rPr>
        <sz val="11"/>
        <color theme="1"/>
        <rFont val="Arial"/>
        <family val="2"/>
      </rPr>
      <t xml:space="preserve">: Presenta afectación de un dispositivo de misión crítica sin afectar el correcto funcionamiento de los subsistemas.
</t>
    </r>
    <r>
      <rPr>
        <b/>
        <sz val="11"/>
        <color theme="1"/>
        <rFont val="Arial"/>
        <family val="2"/>
      </rPr>
      <t>Alto y/o prioritarios</t>
    </r>
    <r>
      <rPr>
        <sz val="11"/>
        <color theme="1"/>
        <rFont val="Arial"/>
        <family val="2"/>
      </rPr>
      <t>: Presenta afectación a un sistema de misión crítica que puede generar indisponibilidad de los servicios</t>
    </r>
  </si>
  <si>
    <t>Atención en primer nivel</t>
  </si>
  <si>
    <t>Respuesta en los canales de atención</t>
  </si>
  <si>
    <t>Asignacion de número de caso</t>
  </si>
  <si>
    <t>Solución a la solicitud</t>
  </si>
  <si>
    <t>Escalamiento a segundo nivel</t>
  </si>
  <si>
    <t>ANS TRASVERSALES A LA OPERACIÓN</t>
  </si>
  <si>
    <r>
      <t xml:space="preserve">Objetivo: </t>
    </r>
    <r>
      <rPr>
        <sz val="11"/>
        <color theme="1"/>
        <rFont val="Arial"/>
        <family val="2"/>
      </rPr>
      <t xml:space="preserve">Contar con información oportuna para revisión de los servicios y gestorías efectivamente prestados </t>
    </r>
  </si>
  <si>
    <t>Días de retraso en la entrega de informes de gestión y facturación</t>
  </si>
  <si>
    <r>
      <t xml:space="preserve">Descripción: </t>
    </r>
    <r>
      <rPr>
        <sz val="11"/>
        <color theme="1"/>
        <rFont val="Arial"/>
        <family val="2"/>
      </rPr>
      <t>Con este parámetro se quiere contar con información oportuna para el seguimiento y control de los servicios y gestorías efectivamente prestados y facturados.</t>
    </r>
  </si>
  <si>
    <t>ANS-GE02. 
Devoluciones de Informes de Gestión mensual</t>
  </si>
  <si>
    <r>
      <t xml:space="preserve">Objetivo: </t>
    </r>
    <r>
      <rPr>
        <sz val="11"/>
        <color theme="1"/>
        <rFont val="Arial"/>
        <family val="2"/>
      </rPr>
      <t>Medir la cantidad de devoluciones de los informes de gestión entregados mensualmente</t>
    </r>
  </si>
  <si>
    <t>Informes con más de dos (2) devoluciones</t>
  </si>
  <si>
    <r>
      <t xml:space="preserve">Medición: </t>
    </r>
    <r>
      <rPr>
        <sz val="11"/>
        <color theme="1"/>
        <rFont val="Arial"/>
        <family val="2"/>
      </rPr>
      <t>Se realiza mediante la revisión del informe de gestión entregado mensualmente junto con los entregables que evidencian el cumplimiento de las obligaciones contractuales.</t>
    </r>
  </si>
  <si>
    <t>Apartir de la tercera (3) devolución sobre el respectivo informe bajo los mismos criterios de devolución inicial.</t>
  </si>
  <si>
    <t>Mayor a 4 informes</t>
  </si>
  <si>
    <r>
      <t xml:space="preserve">Nota: </t>
    </r>
    <r>
      <rPr>
        <sz val="11"/>
        <color theme="1"/>
        <rFont val="Arial"/>
        <family val="2"/>
      </rPr>
      <t>Las devoluciones corresponderán a los criteros de aceptación definidos para cada informe</t>
    </r>
  </si>
  <si>
    <t>ANS-GE03. 
Tiempo de reemplazo de los profesionales requeridos</t>
  </si>
  <si>
    <r>
      <t xml:space="preserve">Objetivo: </t>
    </r>
    <r>
      <rPr>
        <sz val="11"/>
        <color theme="1"/>
        <rFont val="Arial"/>
        <family val="2"/>
      </rPr>
      <t>Medir el tiempo de reemplazo de los profesionales requeridos en el contrato</t>
    </r>
  </si>
  <si>
    <t>DE &lt;=</t>
  </si>
  <si>
    <t>Días</t>
  </si>
  <si>
    <r>
      <rPr>
        <b/>
        <sz val="11"/>
        <color theme="1"/>
        <rFont val="Arial"/>
        <family val="2"/>
      </rPr>
      <t>Descripción:</t>
    </r>
    <r>
      <rPr>
        <sz val="11"/>
        <color theme="1"/>
        <rFont val="Arial"/>
        <family val="2"/>
      </rPr>
      <t xml:space="preserve"> Se refiere al tiempo máximo para el reemplazo de los profesionales requeridos en el contrato hasta que se aporte la evidencia del cumplimiento del perfil al 100% y de los requisitos de empalme, capacitación y contratación por parte del operador</t>
    </r>
  </si>
  <si>
    <t>Mayor a 40 Días</t>
  </si>
  <si>
    <r>
      <t xml:space="preserve">Medición: </t>
    </r>
    <r>
      <rPr>
        <sz val="11"/>
        <color theme="1"/>
        <rFont val="Arial"/>
        <family val="2"/>
      </rPr>
      <t>Número máximo de días hábiles para el reemplazo de los profesionales requeridos en el contrato que cumplen 100% el perfil y tienen aceptación de la supervisión</t>
    </r>
  </si>
  <si>
    <t xml:space="preserve">Días hábiles de reemplazo de los profesionales requeridos por servicio contados a partir de la solucitud del supervisor y/o de la comunicación del contratista del retiro efectivo del recurso humano. </t>
  </si>
  <si>
    <r>
      <t xml:space="preserve">Aplicación de penalización: </t>
    </r>
    <r>
      <rPr>
        <sz val="11"/>
        <color theme="1"/>
        <rFont val="Arial"/>
        <family val="2"/>
      </rPr>
      <t>Sobre el costo mensual del respectivo servicio cuyo personal se vió afectado.</t>
    </r>
  </si>
  <si>
    <t>ANS-GE01. 
Oportunidad en la Entrega de Informes de Gestión</t>
  </si>
  <si>
    <t>Descuento Sobre Valor Total Mensual de de los servicios de mesa de ayuda, relacionado en el numeral 1.1 del ANEXO No 1.</t>
  </si>
  <si>
    <r>
      <t xml:space="preserve">Forma de penalización: </t>
    </r>
    <r>
      <rPr>
        <sz val="11"/>
        <color theme="1"/>
        <rFont val="Arial"/>
        <family val="2"/>
      </rPr>
      <t>Por cada día calendario de retraso en la entrega de alguno de los informes mensuales de gestión de cada servicio y gestorías se penalizará el 0,1% del total del valor mensual del ítem asociado al informe no presentado y si ese tiempo supera 5 días hábiles se penalizará un máximo de 2% del total del valor mensual del ítem asociado al informe no presentado.</t>
    </r>
  </si>
  <si>
    <t>Descuento a Aplicar</t>
  </si>
  <si>
    <r>
      <t xml:space="preserve">Aplicación de penalización: </t>
    </r>
    <r>
      <rPr>
        <sz val="11"/>
        <color theme="1"/>
        <rFont val="Arial"/>
        <family val="2"/>
      </rPr>
      <t>del total del valor mensual del ítem asociado al informe</t>
    </r>
  </si>
  <si>
    <r>
      <t xml:space="preserve">Mediciones y pruebas: </t>
    </r>
    <r>
      <rPr>
        <sz val="11"/>
        <rFont val="Arial"/>
        <family val="2"/>
      </rPr>
      <t>El cálculo del indicador de gestión del servicio de atención de primer nivel es medido a partir de la recepcion en primer nivel, a traves de los canales autorizados para la recepcion de los requerimiento e incidentes. Comprende la medición a través de la herramienta de Mesa de Servicio, en la cual se debe registrar la documentación efectiva de los casos intervenidos por el CONTRATISTA.</t>
    </r>
  </si>
  <si>
    <t xml:space="preserve">Mediciones y pruebas: El CONTRATISTA deberá Brindar una herramienta  de monitoreo en la cual se realice a la solución del firewall de la RNEC cada 5 minuto. </t>
  </si>
  <si>
    <r>
      <rPr>
        <b/>
        <sz val="11"/>
        <color theme="1"/>
        <rFont val="Arial"/>
        <family val="2"/>
      </rPr>
      <t>Mediciones y pruebas:</t>
    </r>
    <r>
      <rPr>
        <sz val="11"/>
        <color theme="1"/>
        <rFont val="Arial"/>
        <family val="2"/>
      </rPr>
      <t xml:space="preserve"> Se deberá garantizar una disponibilidad del 99.80% en cada uno de los DNS de la RNEC, la medición debe realizarse verificando el estado de cada DNS monitoreando cada 5 minutos.  
</t>
    </r>
  </si>
  <si>
    <t>ANS-O365-1. Disponibilidad Del Grupo de Servicios de Office 365</t>
  </si>
  <si>
    <r>
      <t>Mediciones y pruebas:</t>
    </r>
    <r>
      <rPr>
        <sz val="11"/>
        <rFont val="Arial"/>
        <family val="2"/>
      </rPr>
      <t xml:space="preserve"> Mide la disponibilidad del servicio de APN para modem.</t>
    </r>
  </si>
  <si>
    <t>ANS-OTS3. Disponibilidad del servicio correo masivo</t>
  </si>
  <si>
    <r>
      <t xml:space="preserve">Descripción: </t>
    </r>
    <r>
      <rPr>
        <sz val="11"/>
        <color theme="1"/>
        <rFont val="Arial"/>
        <family val="2"/>
      </rPr>
      <t>Proporcionar un marco de medición y control del nivel de desempeño de los Servicios de Correo Electrónico,  Teams, Sincronización de Usuarios en Office 365 - Azure Active Directory y Entorno Hibrido</t>
    </r>
  </si>
  <si>
    <r>
      <t xml:space="preserve">Objetivo: </t>
    </r>
    <r>
      <rPr>
        <sz val="11"/>
        <color theme="1"/>
        <rFont val="Arial"/>
        <family val="2"/>
      </rPr>
      <t>Este acuerdo resalta los términos y condiciones a partir de las cuales deben funcionar los servicios  de Correo Electrónico,  Teams, Sincronización de Usuarios en Office 365 - Azure Active Directory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</si>
</sst>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2">
    <numFmt numFmtId="41" formatCode="_-* #,##0_-;\-* #,##0_-;_-*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0000"/>
    <numFmt numFmtId="168" formatCode="000000"/>
    <numFmt numFmtId="169" formatCode="General_)"/>
    <numFmt numFmtId="170" formatCode="_ * #,##0_ ;_ * \-#,##0_ ;_ * &quot;-&quot;_ ;_ @_ "/>
    <numFmt numFmtId="171" formatCode="_ * #,##0.00_ ;_ * \-#,##0.00_ ;_ * &quot;-&quot;??_ ;_ @_ "/>
    <numFmt numFmtId="172" formatCode="&quot;开&quot;;&quot;开&quot;;&quot;关&quot;"/>
    <numFmt numFmtId="173" formatCode="#,##0.0"/>
    <numFmt numFmtId="174" formatCode="&quot;\&quot;#,##0.00;[Red]&quot;\&quot;&quot;\&quot;&quot;\&quot;&quot;\&quot;&quot;\&quot;\-#,##0.00"/>
    <numFmt numFmtId="175" formatCode="&quot;$&quot;#,##0\ ;\(&quot;$&quot;#,##0\)"/>
    <numFmt numFmtId="176" formatCode="[$€]#,##0.00_);[Red]\([$€]#,##0.00\)"/>
    <numFmt numFmtId="177" formatCode="#,##0.00\ _p_t_a;[Red]#,##0.00\ _p_t_a"/>
    <numFmt numFmtId="178" formatCode="_-* #,##0\ _F_-;\-* #,##0\ _F_-;_-* &quot;-&quot;\ _F_-;_-@_-"/>
    <numFmt numFmtId="179" formatCode="_-* #,##0.00\ _F_-;\-* #,##0.00\ _F_-;_-* &quot;-&quot;??\ _F_-;_-@_-"/>
    <numFmt numFmtId="180" formatCode="[$USD]\ #,##0.00"/>
    <numFmt numFmtId="181" formatCode="###,###,###"/>
    <numFmt numFmtId="182" formatCode="0.000000000E+00;\盌"/>
    <numFmt numFmtId="183" formatCode="#,##0.0;\(#,##0.0\)"/>
    <numFmt numFmtId="184" formatCode="#,##0.000"/>
    <numFmt numFmtId="185" formatCode="0.0%"/>
    <numFmt numFmtId="186" formatCode="_(* #,##0_);_(* \(#,##0\);_(* &quot;-&quot;??_);_(@_)"/>
    <numFmt numFmtId="187" formatCode="[$$-409]#,##0"/>
    <numFmt numFmtId="188" formatCode="0.0"/>
    <numFmt numFmtId="189" formatCode="0.000%"/>
    <numFmt numFmtId="190" formatCode="0.0000%"/>
    <numFmt numFmtId="191" formatCode="0.000000"/>
    <numFmt numFmtId="192" formatCode="_-* #,##0_-;\-* #,##0_-;_-* &quot;-&quot;??_-;_-@_-"/>
  </numFmts>
  <fonts count="99">
    <font>
      <sz val="11"/>
      <color theme="1"/>
      <name val="Calibri"/>
      <family val="2"/>
      <scheme val="minor"/>
    </font>
    <font>
      <sz val="10"/>
      <color theme="1"/>
      <name val="Arial"/>
      <family val="2"/>
    </font>
    <font>
      <b/>
      <sz val="10"/>
      <color theme="1"/>
      <name val="Arial"/>
      <family val="2"/>
    </font>
    <font>
      <sz val="10"/>
      <color indexed="8"/>
      <name val="Arial"/>
      <family val="2"/>
    </font>
    <font>
      <b/>
      <sz val="11"/>
      <color rgb="FF000000"/>
      <name val="Arial"/>
      <family val="2"/>
    </font>
    <font>
      <sz val="11"/>
      <color rgb="FF00000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8"/>
      <name val="Arial"/>
      <family val="2"/>
    </font>
    <font>
      <sz val="10"/>
      <name val="Geneva"/>
      <family val="2"/>
    </font>
    <font>
      <sz val="12"/>
      <name val="Times New Roman"/>
      <family val="1"/>
    </font>
    <font>
      <sz val="10"/>
      <name val="Helv"/>
      <family val="2"/>
    </font>
    <font>
      <sz val="10"/>
      <name val="Helv"/>
      <charset val="204"/>
    </font>
    <font>
      <sz val="8"/>
      <name val="Comic Sans MS"/>
      <family val="4"/>
    </font>
    <font>
      <sz val="8"/>
      <name val="Antique Olive"/>
      <family val="2"/>
    </font>
    <font>
      <sz val="8"/>
      <name val="Geneva"/>
      <family val="2"/>
    </font>
    <font>
      <u/>
      <sz val="7"/>
      <name val="Helv"/>
    </font>
    <font>
      <sz val="11"/>
      <color indexed="8"/>
      <name val="Calibri"/>
      <family val="2"/>
    </font>
    <font>
      <sz val="11"/>
      <color indexed="9"/>
      <name val="Calibri"/>
      <family val="2"/>
    </font>
    <font>
      <sz val="11"/>
      <name val="µ¸¿ò"/>
      <family val="3"/>
    </font>
    <font>
      <sz val="7"/>
      <name val="Helv"/>
    </font>
    <font>
      <sz val="12"/>
      <name val="Tms Rmn"/>
      <family val="1"/>
    </font>
    <font>
      <sz val="12"/>
      <name val="¹ÙÅÁÃ¼"/>
      <family val="1"/>
    </font>
    <font>
      <sz val="12"/>
      <name val="宋体"/>
      <charset val="134"/>
    </font>
    <font>
      <b/>
      <sz val="10"/>
      <color indexed="9"/>
      <name val="Arial"/>
      <family val="2"/>
    </font>
    <font>
      <sz val="8"/>
      <name val="Arial"/>
      <family val="2"/>
    </font>
    <font>
      <sz val="10"/>
      <color indexed="24"/>
      <name val="Arial"/>
      <family val="2"/>
    </font>
    <font>
      <sz val="10"/>
      <name val="Times New Roman"/>
      <family val="1"/>
    </font>
    <font>
      <sz val="10"/>
      <color indexed="22"/>
      <name val="Arial"/>
      <family val="2"/>
    </font>
    <font>
      <sz val="10"/>
      <name val="BERNHARD"/>
      <family val="1"/>
    </font>
    <font>
      <sz val="1"/>
      <color indexed="8"/>
      <name val="Courier"/>
      <family val="3"/>
    </font>
    <font>
      <b/>
      <sz val="11"/>
      <color indexed="8"/>
      <name val="Calibri"/>
      <family val="2"/>
    </font>
    <font>
      <b/>
      <sz val="1"/>
      <color indexed="8"/>
      <name val="Courier"/>
      <family val="3"/>
    </font>
    <font>
      <sz val="10"/>
      <name val="Geneva"/>
    </font>
    <font>
      <b/>
      <sz val="10"/>
      <name val="Arial"/>
      <family val="2"/>
    </font>
    <font>
      <b/>
      <sz val="12"/>
      <color indexed="24"/>
      <name val="Arial"/>
      <family val="2"/>
    </font>
    <font>
      <b/>
      <sz val="14"/>
      <color indexed="24"/>
      <name val="Arial"/>
      <family val="2"/>
    </font>
    <font>
      <sz val="10"/>
      <color indexed="17"/>
      <name val="Arial"/>
      <family val="2"/>
    </font>
    <font>
      <b/>
      <sz val="12"/>
      <name val="Helv"/>
      <family val="2"/>
    </font>
    <font>
      <b/>
      <sz val="12"/>
      <name val="Arial"/>
      <family val="2"/>
    </font>
    <font>
      <b/>
      <sz val="11"/>
      <color indexed="56"/>
      <name val="Arial"/>
      <family val="2"/>
    </font>
    <font>
      <sz val="10"/>
      <color indexed="62"/>
      <name val="Arial"/>
      <family val="2"/>
    </font>
    <font>
      <b/>
      <sz val="12"/>
      <color indexed="22"/>
      <name val="Arial"/>
      <family val="2"/>
    </font>
    <font>
      <sz val="10"/>
      <name val="MS Sans Serif"/>
      <family val="2"/>
    </font>
    <font>
      <sz val="10"/>
      <color indexed="52"/>
      <name val="Arial"/>
      <family val="2"/>
    </font>
    <font>
      <sz val="10"/>
      <color theme="1"/>
      <name val="Zurich BT"/>
      <family val="2"/>
    </font>
    <font>
      <b/>
      <sz val="11"/>
      <name val="Helv"/>
      <family val="2"/>
    </font>
    <font>
      <sz val="7"/>
      <name val="Small Fonts"/>
      <family val="2"/>
    </font>
    <font>
      <sz val="10"/>
      <name val="Palatino"/>
      <family val="1"/>
    </font>
    <font>
      <sz val="10"/>
      <color indexed="8"/>
      <name val="MS Sans Serif"/>
      <family val="2"/>
    </font>
    <font>
      <b/>
      <sz val="10"/>
      <name val="System"/>
      <family val="2"/>
    </font>
    <font>
      <b/>
      <sz val="10"/>
      <name val="MS Sans Serif"/>
      <family val="2"/>
    </font>
    <font>
      <b/>
      <sz val="10"/>
      <color indexed="24"/>
      <name val="Arial"/>
      <family val="2"/>
    </font>
    <font>
      <sz val="8"/>
      <name val="Helv"/>
      <family val="2"/>
    </font>
    <font>
      <b/>
      <sz val="18"/>
      <color indexed="62"/>
      <name val="Cambria"/>
      <family val="2"/>
    </font>
    <font>
      <b/>
      <sz val="8"/>
      <name val="Times New Roman"/>
      <family val="1"/>
    </font>
    <font>
      <b/>
      <sz val="12"/>
      <name val="Arial Narrow"/>
      <family val="2"/>
    </font>
    <font>
      <b/>
      <sz val="14"/>
      <name val="Arial"/>
      <family val="2"/>
    </font>
    <font>
      <sz val="10"/>
      <color indexed="10"/>
      <name val="Arial"/>
      <family val="2"/>
    </font>
    <font>
      <sz val="14"/>
      <name val="AngsanaUPC"/>
      <family val="1"/>
    </font>
    <font>
      <u/>
      <sz val="12"/>
      <color indexed="36"/>
      <name val="宋体"/>
      <charset val="134"/>
    </font>
    <font>
      <u/>
      <sz val="12"/>
      <color indexed="12"/>
      <name val="宋体"/>
      <charset val="134"/>
    </font>
    <font>
      <u/>
      <sz val="11"/>
      <color theme="10"/>
      <name val="Calibri"/>
      <family val="2"/>
    </font>
    <font>
      <b/>
      <sz val="11"/>
      <color theme="1"/>
      <name val="Arial"/>
      <family val="2"/>
    </font>
    <font>
      <b/>
      <sz val="14"/>
      <color theme="1"/>
      <name val="Arial"/>
      <family val="2"/>
    </font>
    <font>
      <sz val="11"/>
      <color theme="1"/>
      <name val="Arial"/>
      <family val="2"/>
    </font>
    <font>
      <sz val="11"/>
      <name val="Arial"/>
      <family val="2"/>
    </font>
    <font>
      <b/>
      <sz val="11"/>
      <name val="Arial"/>
      <family val="2"/>
    </font>
    <font>
      <sz val="11"/>
      <color rgb="FFFF0000"/>
      <name val="Arial"/>
      <family val="2"/>
    </font>
    <font>
      <b/>
      <sz val="11"/>
      <color rgb="FFFF0000"/>
      <name val="Arial"/>
      <family val="2"/>
    </font>
    <font>
      <b/>
      <sz val="12"/>
      <color rgb="FF000000"/>
      <name val="Arial"/>
      <family val="2"/>
    </font>
    <font>
      <sz val="10"/>
      <color rgb="FF000000"/>
      <name val="Arial"/>
      <family val="2"/>
    </font>
    <font>
      <b/>
      <sz val="10"/>
      <color rgb="FF000000"/>
      <name val="Arial"/>
      <family val="2"/>
    </font>
    <font>
      <sz val="11"/>
      <name val="Calibri"/>
      <family val="2"/>
      <scheme val="minor"/>
    </font>
    <font>
      <sz val="8"/>
      <name val="Verdana"/>
      <family val="2"/>
    </font>
    <font>
      <i/>
      <sz val="11"/>
      <color rgb="FFFF0000"/>
      <name val="Arial"/>
      <family val="2"/>
    </font>
    <font>
      <b/>
      <sz val="20"/>
      <color theme="1"/>
      <name val="Arial"/>
      <family val="2"/>
    </font>
    <font>
      <u/>
      <sz val="11"/>
      <color theme="10"/>
      <name val="Calibri"/>
      <family val="2"/>
      <scheme val="minor"/>
    </font>
    <font>
      <sz val="12"/>
      <color theme="1"/>
      <name val="Arial"/>
      <family val="2"/>
    </font>
    <font>
      <b/>
      <sz val="12"/>
      <color theme="1"/>
      <name val="Arial"/>
      <family val="2"/>
    </font>
    <font>
      <sz val="11"/>
      <color indexed="8"/>
      <name val="Arial"/>
      <family val="2"/>
    </font>
    <font>
      <b/>
      <sz val="11"/>
      <color indexed="8"/>
      <name val="Arial"/>
      <family val="2"/>
    </font>
    <font>
      <sz val="11"/>
      <color rgb="FFFFFFFF"/>
      <name val="Segoe UI"/>
      <family val="2"/>
    </font>
  </fonts>
  <fills count="6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2"/>
      </patternFill>
    </fill>
    <fill>
      <patternFill patternType="solid">
        <fgColor indexed="47"/>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55"/>
      </patternFill>
    </fill>
    <fill>
      <patternFill patternType="mediumGray">
        <fgColor indexed="22"/>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13"/>
        <bgColor indexed="64"/>
      </patternFill>
    </fill>
    <fill>
      <patternFill patternType="solid">
        <fgColor indexed="22"/>
        <bgColor indexed="64"/>
      </patternFill>
    </fill>
    <fill>
      <patternFill patternType="solid">
        <fgColor indexed="26"/>
        <bgColor indexed="64"/>
      </patternFill>
    </fill>
    <fill>
      <patternFill patternType="gray0625">
        <fgColor indexed="11"/>
      </patternFill>
    </fill>
    <fill>
      <patternFill patternType="solid">
        <fgColor indexed="26"/>
      </patternFill>
    </fill>
    <fill>
      <patternFill patternType="solid">
        <fgColor indexed="44"/>
        <bgColor indexed="64"/>
      </patternFill>
    </fill>
    <fill>
      <patternFill patternType="solid">
        <fgColor rgb="FFD9D9D9"/>
        <bgColor indexed="64"/>
      </patternFill>
    </fill>
    <fill>
      <patternFill patternType="solid">
        <fgColor rgb="FF00B0F0"/>
        <bgColor indexed="64"/>
      </patternFill>
    </fill>
    <fill>
      <patternFill patternType="solid">
        <fgColor theme="0"/>
        <bgColor indexed="64"/>
      </patternFill>
    </fill>
    <fill>
      <patternFill patternType="solid">
        <fgColor theme="0" tint="-0.249977111117893"/>
        <bgColor indexed="64"/>
      </patternFill>
    </fill>
    <fill>
      <patternFill patternType="solid">
        <fgColor theme="3" tint="0.39997558519241921"/>
        <bgColor indexed="64"/>
      </patternFill>
    </fill>
    <fill>
      <patternFill patternType="solid">
        <fgColor theme="0" tint="-0.34998626667073579"/>
        <bgColor indexed="64"/>
      </patternFill>
    </fill>
    <fill>
      <patternFill patternType="solid">
        <fgColor rgb="FFFFFF00"/>
        <bgColor indexed="64"/>
      </patternFill>
    </fill>
  </fills>
  <borders count="93">
    <border>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thin">
        <color indexed="64"/>
      </bottom>
      <diagonal/>
    </border>
    <border>
      <left style="thin">
        <color indexed="64"/>
      </left>
      <right style="thin">
        <color indexed="64"/>
      </right>
      <top/>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medium">
        <color indexed="64"/>
      </left>
      <right/>
      <top style="hair">
        <color indexed="64"/>
      </top>
      <bottom style="thin">
        <color indexed="64"/>
      </bottom>
      <diagonal/>
    </border>
    <border>
      <left style="double">
        <color indexed="64"/>
      </left>
      <right/>
      <top style="double">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diagonal/>
    </border>
    <border>
      <left/>
      <right/>
      <top style="medium">
        <color rgb="FF000000"/>
      </top>
      <bottom/>
      <diagonal/>
    </border>
    <border>
      <left/>
      <right/>
      <top/>
      <bottom style="medium">
        <color rgb="FF000000"/>
      </bottom>
      <diagonal/>
    </border>
    <border>
      <left style="medium">
        <color rgb="FF000000"/>
      </left>
      <right style="medium">
        <color indexed="64"/>
      </right>
      <top/>
      <bottom style="medium">
        <color indexed="64"/>
      </bottom>
      <diagonal/>
    </border>
    <border>
      <left style="medium">
        <color indexed="64"/>
      </left>
      <right style="medium">
        <color rgb="FF000000"/>
      </right>
      <top/>
      <bottom style="medium">
        <color indexed="64"/>
      </bottom>
      <diagonal/>
    </border>
    <border>
      <left style="medium">
        <color rgb="FF000000"/>
      </left>
      <right style="medium">
        <color indexed="64"/>
      </right>
      <top style="medium">
        <color indexed="64"/>
      </top>
      <bottom/>
      <diagonal/>
    </border>
    <border>
      <left style="medium">
        <color indexed="64"/>
      </left>
      <right style="medium">
        <color rgb="FF000000"/>
      </right>
      <top style="medium">
        <color indexed="64"/>
      </top>
      <bottom/>
      <diagonal/>
    </border>
    <border>
      <left/>
      <right/>
      <top style="thin">
        <color indexed="64"/>
      </top>
      <bottom style="medium">
        <color indexed="64"/>
      </bottom>
      <diagonal/>
    </border>
    <border>
      <left style="medium">
        <color rgb="FF000000"/>
      </left>
      <right style="medium">
        <color indexed="64"/>
      </right>
      <top style="medium">
        <color rgb="FF000000"/>
      </top>
      <bottom/>
      <diagonal/>
    </border>
    <border>
      <left style="medium">
        <color rgb="FF000000"/>
      </left>
      <right style="medium">
        <color indexed="64"/>
      </right>
      <top/>
      <bottom/>
      <diagonal/>
    </border>
    <border>
      <left style="medium">
        <color rgb="FF000000"/>
      </left>
      <right style="medium">
        <color indexed="64"/>
      </right>
      <top/>
      <bottom style="medium">
        <color rgb="FF000000"/>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rgb="FF000000"/>
      </right>
      <top/>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rgb="FF000000"/>
      </top>
      <bottom/>
      <diagonal/>
    </border>
  </borders>
  <cellStyleXfs count="335">
    <xf numFmtId="0" fontId="0" fillId="0" borderId="0"/>
    <xf numFmtId="0" fontId="7" fillId="0" borderId="0" applyNumberFormat="0" applyFill="0" applyBorder="0" applyAlignment="0" applyProtection="0"/>
    <xf numFmtId="0" fontId="9" fillId="0" borderId="14" applyNumberFormat="0" applyFill="0" applyAlignment="0" applyProtection="0"/>
    <xf numFmtId="0" fontId="10" fillId="0" borderId="15" applyNumberFormat="0" applyFill="0" applyAlignment="0" applyProtection="0"/>
    <xf numFmtId="0" fontId="10" fillId="0" borderId="0" applyNumberFormat="0" applyFill="0" applyBorder="0" applyAlignment="0" applyProtection="0"/>
    <xf numFmtId="0" fontId="11" fillId="2" borderId="0" applyNumberFormat="0" applyBorder="0" applyAlignment="0" applyProtection="0"/>
    <xf numFmtId="0" fontId="12" fillId="3" borderId="0" applyNumberFormat="0" applyBorder="0" applyAlignment="0" applyProtection="0"/>
    <xf numFmtId="0" fontId="13" fillId="4" borderId="0" applyNumberFormat="0" applyBorder="0" applyAlignment="0" applyProtection="0"/>
    <xf numFmtId="0" fontId="14" fillId="5" borderId="16" applyNumberFormat="0" applyAlignment="0" applyProtection="0"/>
    <xf numFmtId="0" fontId="15" fillId="6" borderId="17" applyNumberFormat="0" applyAlignment="0" applyProtection="0"/>
    <xf numFmtId="0" fontId="16" fillId="6" borderId="16" applyNumberFormat="0" applyAlignment="0" applyProtection="0"/>
    <xf numFmtId="0" fontId="17" fillId="0" borderId="18" applyNumberFormat="0" applyFill="0" applyAlignment="0" applyProtection="0"/>
    <xf numFmtId="0" fontId="18" fillId="7" borderId="19" applyNumberFormat="0" applyAlignment="0" applyProtection="0"/>
    <xf numFmtId="0" fontId="19" fillId="0" borderId="0" applyNumberFormat="0" applyFill="0" applyBorder="0" applyAlignment="0" applyProtection="0"/>
    <xf numFmtId="0" fontId="6" fillId="8" borderId="20" applyNumberFormat="0" applyFont="0" applyAlignment="0" applyProtection="0"/>
    <xf numFmtId="0" fontId="20" fillId="0" borderId="0" applyNumberFormat="0" applyFill="0" applyBorder="0" applyAlignment="0" applyProtection="0"/>
    <xf numFmtId="0" fontId="21" fillId="0" borderId="21" applyNumberFormat="0" applyFill="0" applyAlignment="0" applyProtection="0"/>
    <xf numFmtId="0" fontId="22"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22" fillId="28" borderId="0" applyNumberFormat="0" applyBorder="0" applyAlignment="0" applyProtection="0"/>
    <xf numFmtId="0" fontId="22" fillId="29"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22" fillId="32" borderId="0" applyNumberFormat="0" applyBorder="0" applyAlignment="0" applyProtection="0"/>
    <xf numFmtId="0" fontId="8" fillId="0" borderId="13" applyNumberFormat="0" applyFill="0" applyAlignment="0" applyProtection="0"/>
    <xf numFmtId="0" fontId="23" fillId="0" borderId="0"/>
    <xf numFmtId="0" fontId="23" fillId="0" borderId="0"/>
    <xf numFmtId="0" fontId="25" fillId="0" borderId="0"/>
    <xf numFmtId="0" fontId="25" fillId="0" borderId="0"/>
    <xf numFmtId="0" fontId="26" fillId="0" borderId="0"/>
    <xf numFmtId="0" fontId="27" fillId="0" borderId="0"/>
    <xf numFmtId="0" fontId="26" fillId="0" borderId="0"/>
    <xf numFmtId="0" fontId="26" fillId="0" borderId="0"/>
    <xf numFmtId="0" fontId="23" fillId="0" borderId="0"/>
    <xf numFmtId="0" fontId="28" fillId="0" borderId="0"/>
    <xf numFmtId="0" fontId="26" fillId="0" borderId="0"/>
    <xf numFmtId="0" fontId="27" fillId="0" borderId="0"/>
    <xf numFmtId="0" fontId="26" fillId="0" borderId="0"/>
    <xf numFmtId="0" fontId="27" fillId="0" borderId="0"/>
    <xf numFmtId="0" fontId="27" fillId="0" borderId="0"/>
    <xf numFmtId="0" fontId="2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6" fillId="0" borderId="0"/>
    <xf numFmtId="0" fontId="26" fillId="0" borderId="0"/>
    <xf numFmtId="0" fontId="26" fillId="0" borderId="0"/>
    <xf numFmtId="0" fontId="27" fillId="0" borderId="0"/>
    <xf numFmtId="0" fontId="26" fillId="0" borderId="0"/>
    <xf numFmtId="0" fontId="27" fillId="0" borderId="0"/>
    <xf numFmtId="0" fontId="27" fillId="0" borderId="0"/>
    <xf numFmtId="0" fontId="27" fillId="0" borderId="0"/>
    <xf numFmtId="0" fontId="27" fillId="0" borderId="0"/>
    <xf numFmtId="0" fontId="27" fillId="0" borderId="0"/>
    <xf numFmtId="0" fontId="23" fillId="0" borderId="0"/>
    <xf numFmtId="0" fontId="23" fillId="0" borderId="0"/>
    <xf numFmtId="0" fontId="23" fillId="0" borderId="0"/>
    <xf numFmtId="0" fontId="23" fillId="0" borderId="0"/>
    <xf numFmtId="0" fontId="26" fillId="0" borderId="0"/>
    <xf numFmtId="0" fontId="26" fillId="0" borderId="0"/>
    <xf numFmtId="0" fontId="27" fillId="0" borderId="0"/>
    <xf numFmtId="0" fontId="26" fillId="0" borderId="0"/>
    <xf numFmtId="0" fontId="26" fillId="0" borderId="0"/>
    <xf numFmtId="0" fontId="26" fillId="0" borderId="0"/>
    <xf numFmtId="0" fontId="26" fillId="0" borderId="0"/>
    <xf numFmtId="0" fontId="26" fillId="0" borderId="0"/>
    <xf numFmtId="0" fontId="23" fillId="0" borderId="0"/>
    <xf numFmtId="0" fontId="23" fillId="0" borderId="0"/>
    <xf numFmtId="0" fontId="23" fillId="0" borderId="0"/>
    <xf numFmtId="0" fontId="26" fillId="0" borderId="0"/>
    <xf numFmtId="0" fontId="26" fillId="0" borderId="0"/>
    <xf numFmtId="0" fontId="27" fillId="0" borderId="0"/>
    <xf numFmtId="0" fontId="26" fillId="0" borderId="0"/>
    <xf numFmtId="0" fontId="27" fillId="0" borderId="0"/>
    <xf numFmtId="0" fontId="23" fillId="0" borderId="0"/>
    <xf numFmtId="0" fontId="23" fillId="0" borderId="0"/>
    <xf numFmtId="0" fontId="23" fillId="0" borderId="0"/>
    <xf numFmtId="0" fontId="26" fillId="0" borderId="0"/>
    <xf numFmtId="0" fontId="27" fillId="0" borderId="0"/>
    <xf numFmtId="0" fontId="29" fillId="0" borderId="0"/>
    <xf numFmtId="0" fontId="26" fillId="0" borderId="0"/>
    <xf numFmtId="167" fontId="30" fillId="0" borderId="0">
      <alignment horizontal="left"/>
    </xf>
    <xf numFmtId="168" fontId="31" fillId="0" borderId="0">
      <alignment horizontal="left"/>
    </xf>
    <xf numFmtId="0" fontId="6" fillId="10" borderId="0" applyNumberFormat="0" applyBorder="0" applyAlignment="0" applyProtection="0"/>
    <xf numFmtId="0" fontId="6" fillId="14" borderId="0" applyNumberFormat="0" applyBorder="0" applyAlignment="0" applyProtection="0"/>
    <xf numFmtId="0" fontId="6" fillId="18" borderId="0" applyNumberFormat="0" applyBorder="0" applyAlignment="0" applyProtection="0"/>
    <xf numFmtId="0" fontId="6" fillId="22"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22" fillId="12" borderId="0" applyNumberFormat="0" applyBorder="0" applyAlignment="0" applyProtection="0"/>
    <xf numFmtId="0" fontId="22" fillId="16" borderId="0" applyNumberFormat="0" applyBorder="0" applyAlignment="0" applyProtection="0"/>
    <xf numFmtId="0" fontId="22" fillId="20" borderId="0" applyNumberFormat="0" applyBorder="0" applyAlignment="0" applyProtection="0"/>
    <xf numFmtId="0" fontId="22" fillId="24" borderId="0" applyNumberFormat="0" applyBorder="0" applyAlignment="0" applyProtection="0"/>
    <xf numFmtId="0" fontId="22" fillId="28" borderId="0" applyNumberFormat="0" applyBorder="0" applyAlignment="0" applyProtection="0"/>
    <xf numFmtId="0" fontId="22" fillId="32" borderId="0" applyNumberFormat="0" applyBorder="0" applyAlignment="0" applyProtection="0"/>
    <xf numFmtId="169" fontId="32" fillId="0" borderId="0" applyNumberFormat="0" applyFill="0" applyBorder="0" applyAlignment="0"/>
    <xf numFmtId="0" fontId="33" fillId="35" borderId="0" applyNumberFormat="0" applyBorder="0" applyAlignment="0" applyProtection="0"/>
    <xf numFmtId="0" fontId="33" fillId="35" borderId="0" applyNumberFormat="0" applyBorder="0" applyAlignment="0" applyProtection="0"/>
    <xf numFmtId="0" fontId="34" fillId="36" borderId="0" applyNumberFormat="0" applyBorder="0" applyAlignment="0" applyProtection="0"/>
    <xf numFmtId="0" fontId="33" fillId="37" borderId="0" applyNumberFormat="0" applyBorder="0" applyAlignment="0" applyProtection="0"/>
    <xf numFmtId="0" fontId="33" fillId="38" borderId="0" applyNumberFormat="0" applyBorder="0" applyAlignment="0" applyProtection="0"/>
    <xf numFmtId="0" fontId="34" fillId="39" borderId="0" applyNumberFormat="0" applyBorder="0" applyAlignment="0" applyProtection="0"/>
    <xf numFmtId="0" fontId="33" fillId="37" borderId="0" applyNumberFormat="0" applyBorder="0" applyAlignment="0" applyProtection="0"/>
    <xf numFmtId="0" fontId="33" fillId="40" borderId="0" applyNumberFormat="0" applyBorder="0" applyAlignment="0" applyProtection="0"/>
    <xf numFmtId="0" fontId="34" fillId="38" borderId="0" applyNumberFormat="0" applyBorder="0" applyAlignment="0" applyProtection="0"/>
    <xf numFmtId="0" fontId="33" fillId="35" borderId="0" applyNumberFormat="0" applyBorder="0" applyAlignment="0" applyProtection="0"/>
    <xf numFmtId="0" fontId="33" fillId="38" borderId="0" applyNumberFormat="0" applyBorder="0" applyAlignment="0" applyProtection="0"/>
    <xf numFmtId="0" fontId="34" fillId="38" borderId="0" applyNumberFormat="0" applyBorder="0" applyAlignment="0" applyProtection="0"/>
    <xf numFmtId="0" fontId="33" fillId="41" borderId="0" applyNumberFormat="0" applyBorder="0" applyAlignment="0" applyProtection="0"/>
    <xf numFmtId="0" fontId="33" fillId="35" borderId="0" applyNumberFormat="0" applyBorder="0" applyAlignment="0" applyProtection="0"/>
    <xf numFmtId="0" fontId="34" fillId="36" borderId="0" applyNumberFormat="0" applyBorder="0" applyAlignment="0" applyProtection="0"/>
    <xf numFmtId="0" fontId="33" fillId="37" borderId="0" applyNumberFormat="0" applyBorder="0" applyAlignment="0" applyProtection="0"/>
    <xf numFmtId="0" fontId="33" fillId="42" borderId="0" applyNumberFormat="0" applyBorder="0" applyAlignment="0" applyProtection="0"/>
    <xf numFmtId="0" fontId="34" fillId="42" borderId="0" applyNumberFormat="0" applyBorder="0" applyAlignment="0" applyProtection="0"/>
    <xf numFmtId="0" fontId="35" fillId="0" borderId="0" applyFont="0" applyFill="0" applyBorder="0" applyAlignment="0" applyProtection="0"/>
    <xf numFmtId="0" fontId="35" fillId="0" borderId="0" applyFont="0" applyFill="0" applyBorder="0" applyAlignment="0" applyProtection="0"/>
    <xf numFmtId="170" fontId="35" fillId="0" borderId="0" applyFont="0" applyFill="0" applyBorder="0" applyAlignment="0" applyProtection="0"/>
    <xf numFmtId="171" fontId="35" fillId="0" borderId="0" applyFont="0" applyFill="0" applyBorder="0" applyAlignment="0" applyProtection="0"/>
    <xf numFmtId="39" fontId="36" fillId="0" borderId="27" applyFill="0" applyBorder="0" applyAlignment="0">
      <alignment horizontal="center"/>
    </xf>
    <xf numFmtId="0" fontId="31" fillId="0" borderId="0" applyFont="0" applyFill="0" applyBorder="0" applyAlignment="0" applyProtection="0">
      <alignment horizontal="right"/>
    </xf>
    <xf numFmtId="0" fontId="37" fillId="0" borderId="0" applyNumberFormat="0" applyFill="0" applyBorder="0" applyAlignment="0" applyProtection="0"/>
    <xf numFmtId="0" fontId="11" fillId="2" borderId="0" applyNumberFormat="0" applyBorder="0" applyAlignment="0" applyProtection="0"/>
    <xf numFmtId="0" fontId="38" fillId="0" borderId="0"/>
    <xf numFmtId="172" fontId="39" fillId="0" borderId="0" applyFill="0" applyBorder="0" applyAlignment="0"/>
    <xf numFmtId="0" fontId="16" fillId="6" borderId="16" applyNumberFormat="0" applyAlignment="0" applyProtection="0"/>
    <xf numFmtId="15" fontId="36" fillId="0" borderId="0">
      <alignment horizontal="center"/>
    </xf>
    <xf numFmtId="0" fontId="18" fillId="7" borderId="19" applyNumberFormat="0" applyAlignment="0" applyProtection="0"/>
    <xf numFmtId="0" fontId="17" fillId="0" borderId="18" applyNumberFormat="0" applyFill="0" applyAlignment="0" applyProtection="0"/>
    <xf numFmtId="0" fontId="40" fillId="43" borderId="29" applyNumberFormat="0" applyAlignment="0" applyProtection="0"/>
    <xf numFmtId="0" fontId="24" fillId="44" borderId="30" applyFont="0" applyFill="0" applyBorder="0"/>
    <xf numFmtId="0" fontId="41" fillId="0" borderId="31"/>
    <xf numFmtId="166" fontId="6" fillId="0" borderId="0" applyFont="0" applyFill="0" applyBorder="0" applyAlignment="0" applyProtection="0"/>
    <xf numFmtId="3" fontId="42" fillId="0" borderId="0" applyFont="0" applyFill="0" applyBorder="0" applyAlignment="0" applyProtection="0"/>
    <xf numFmtId="173" fontId="42" fillId="0" borderId="0" applyFont="0" applyFill="0" applyBorder="0" applyAlignment="0" applyProtection="0"/>
    <xf numFmtId="174" fontId="43" fillId="0" borderId="0"/>
    <xf numFmtId="174" fontId="43" fillId="0" borderId="0"/>
    <xf numFmtId="174" fontId="43" fillId="0" borderId="0"/>
    <xf numFmtId="174" fontId="43" fillId="0" borderId="0"/>
    <xf numFmtId="174" fontId="43" fillId="0" borderId="0"/>
    <xf numFmtId="174" fontId="43" fillId="0" borderId="0"/>
    <xf numFmtId="174" fontId="43" fillId="0" borderId="0"/>
    <xf numFmtId="174" fontId="43" fillId="0" borderId="0"/>
    <xf numFmtId="171" fontId="39" fillId="0" borderId="0" applyFont="0" applyFill="0" applyBorder="0" applyAlignment="0" applyProtection="0">
      <alignment vertical="center"/>
    </xf>
    <xf numFmtId="3" fontId="44" fillId="0" borderId="0" applyFont="0" applyFill="0" applyBorder="0" applyAlignment="0" applyProtection="0"/>
    <xf numFmtId="0" fontId="45" fillId="0" borderId="0"/>
    <xf numFmtId="0" fontId="27" fillId="0" borderId="0"/>
    <xf numFmtId="0" fontId="45" fillId="0" borderId="0"/>
    <xf numFmtId="0" fontId="27" fillId="0" borderId="0"/>
    <xf numFmtId="175" fontId="44" fillId="0" borderId="0" applyFont="0" applyFill="0" applyBorder="0" applyAlignment="0" applyProtection="0"/>
    <xf numFmtId="0" fontId="44" fillId="0" borderId="0" applyFont="0" applyFill="0" applyBorder="0" applyAlignment="0" applyProtection="0"/>
    <xf numFmtId="0" fontId="46" fillId="0" borderId="0">
      <protection locked="0"/>
    </xf>
    <xf numFmtId="0" fontId="47" fillId="45" borderId="0" applyNumberFormat="0" applyBorder="0" applyAlignment="0" applyProtection="0"/>
    <xf numFmtId="0" fontId="47" fillId="46" borderId="0" applyNumberFormat="0" applyBorder="0" applyAlignment="0" applyProtection="0"/>
    <xf numFmtId="0" fontId="47" fillId="47" borderId="0" applyNumberFormat="0" applyBorder="0" applyAlignment="0" applyProtection="0"/>
    <xf numFmtId="0" fontId="48" fillId="0" borderId="0">
      <protection locked="0"/>
    </xf>
    <xf numFmtId="0" fontId="48" fillId="0" borderId="0">
      <protection locked="0"/>
    </xf>
    <xf numFmtId="0" fontId="10" fillId="0" borderId="0" applyNumberFormat="0" applyFill="0" applyBorder="0" applyAlignment="0" applyProtection="0"/>
    <xf numFmtId="0" fontId="22" fillId="9" borderId="0" applyNumberFormat="0" applyBorder="0" applyAlignment="0" applyProtection="0"/>
    <xf numFmtId="0" fontId="22" fillId="13" borderId="0" applyNumberFormat="0" applyBorder="0" applyAlignment="0" applyProtection="0"/>
    <xf numFmtId="0" fontId="22" fillId="17" borderId="0" applyNumberFormat="0" applyBorder="0" applyAlignment="0" applyProtection="0"/>
    <xf numFmtId="0" fontId="22" fillId="21" borderId="0" applyNumberFormat="0" applyBorder="0" applyAlignment="0" applyProtection="0"/>
    <xf numFmtId="0" fontId="22" fillId="25" borderId="0" applyNumberFormat="0" applyBorder="0" applyAlignment="0" applyProtection="0"/>
    <xf numFmtId="0" fontId="22" fillId="29" borderId="0" applyNumberFormat="0" applyBorder="0" applyAlignment="0" applyProtection="0"/>
    <xf numFmtId="0" fontId="14" fillId="5" borderId="16" applyNumberFormat="0" applyAlignment="0" applyProtection="0"/>
    <xf numFmtId="0" fontId="41" fillId="48" borderId="22"/>
    <xf numFmtId="166" fontId="23" fillId="0" borderId="0" applyFont="0" applyFill="0" applyBorder="0" applyAlignment="0" applyProtection="0"/>
    <xf numFmtId="176" fontId="49" fillId="0" borderId="0" applyFont="0" applyFill="0" applyBorder="0" applyAlignment="0" applyProtection="0"/>
    <xf numFmtId="0" fontId="46" fillId="0" borderId="0">
      <protection locked="0"/>
    </xf>
    <xf numFmtId="0" fontId="46" fillId="0" borderId="0">
      <protection locked="0"/>
    </xf>
    <xf numFmtId="0" fontId="46" fillId="0" borderId="0">
      <protection locked="0"/>
    </xf>
    <xf numFmtId="0" fontId="46" fillId="0" borderId="0">
      <protection locked="0"/>
    </xf>
    <xf numFmtId="0" fontId="46" fillId="0" borderId="0">
      <protection locked="0"/>
    </xf>
    <xf numFmtId="0" fontId="46" fillId="0" borderId="0">
      <protection locked="0"/>
    </xf>
    <xf numFmtId="0" fontId="46" fillId="0" borderId="0">
      <protection locked="0"/>
    </xf>
    <xf numFmtId="0" fontId="46" fillId="0" borderId="0">
      <protection locked="0"/>
    </xf>
    <xf numFmtId="0" fontId="50" fillId="0" borderId="0">
      <alignment horizontal="center" vertical="center" wrapText="1"/>
    </xf>
    <xf numFmtId="0" fontId="46" fillId="0" borderId="0">
      <protection locked="0"/>
    </xf>
    <xf numFmtId="2" fontId="44" fillId="0" borderId="0" applyFont="0" applyFill="0" applyBorder="0" applyAlignment="0" applyProtection="0"/>
    <xf numFmtId="0" fontId="51" fillId="0" borderId="0" applyFill="0" applyBorder="0" applyAlignment="0" applyProtection="0"/>
    <xf numFmtId="0" fontId="52" fillId="0" borderId="0" applyNumberFormat="0" applyFill="0" applyBorder="0" applyAlignment="0" applyProtection="0"/>
    <xf numFmtId="0" fontId="53" fillId="33" borderId="0" applyNumberFormat="0" applyBorder="0" applyAlignment="0" applyProtection="0"/>
    <xf numFmtId="38" fontId="41" fillId="49" borderId="0" applyNumberFormat="0" applyBorder="0" applyAlignment="0" applyProtection="0"/>
    <xf numFmtId="0" fontId="54" fillId="0" borderId="0">
      <alignment horizontal="left"/>
    </xf>
    <xf numFmtId="0" fontId="55" fillId="0" borderId="1" applyNumberFormat="0" applyAlignment="0" applyProtection="0">
      <alignment horizontal="left" vertical="center"/>
    </xf>
    <xf numFmtId="0" fontId="55" fillId="0" borderId="25">
      <alignment horizontal="left" vertical="center"/>
    </xf>
    <xf numFmtId="0" fontId="56" fillId="0" borderId="0" applyNumberFormat="0" applyFill="0" applyBorder="0" applyAlignment="0" applyProtection="0"/>
    <xf numFmtId="0" fontId="12" fillId="3" borderId="0" applyNumberFormat="0" applyBorder="0" applyAlignment="0" applyProtection="0"/>
    <xf numFmtId="0" fontId="57" fillId="34" borderId="28" applyNumberFormat="0" applyAlignment="0" applyProtection="0"/>
    <xf numFmtId="10" fontId="41" fillId="50" borderId="22" applyNumberFormat="0" applyBorder="0" applyAlignment="0" applyProtection="0"/>
    <xf numFmtId="3" fontId="58" fillId="51" borderId="22">
      <protection locked="0"/>
    </xf>
    <xf numFmtId="0" fontId="59" fillId="0" borderId="0"/>
    <xf numFmtId="0" fontId="60" fillId="0" borderId="32" applyNumberFormat="0" applyFill="0" applyAlignment="0" applyProtection="0"/>
    <xf numFmtId="38" fontId="43" fillId="0" borderId="23">
      <alignment vertical="center"/>
    </xf>
    <xf numFmtId="40" fontId="43" fillId="0" borderId="23">
      <alignment vertical="center"/>
    </xf>
    <xf numFmtId="38" fontId="43" fillId="0" borderId="23">
      <alignment vertical="center"/>
    </xf>
    <xf numFmtId="170" fontId="23" fillId="0" borderId="0" applyFont="0" applyFill="0" applyBorder="0" applyAlignment="0" applyProtection="0"/>
    <xf numFmtId="40" fontId="43" fillId="0" borderId="24" applyBorder="0">
      <alignment vertical="center"/>
    </xf>
    <xf numFmtId="40" fontId="43" fillId="0" borderId="23">
      <alignment vertical="center"/>
    </xf>
    <xf numFmtId="40" fontId="43" fillId="0" borderId="23">
      <alignment vertical="center"/>
    </xf>
    <xf numFmtId="166" fontId="61" fillId="0" borderId="0" applyFont="0" applyFill="0" applyBorder="0" applyAlignment="0" applyProtection="0"/>
    <xf numFmtId="166" fontId="23" fillId="0" borderId="0" applyFont="0" applyFill="0" applyBorder="0" applyAlignment="0" applyProtection="0"/>
    <xf numFmtId="171" fontId="23" fillId="0" borderId="0" applyFont="0" applyFill="0" applyBorder="0" applyAlignment="0" applyProtection="0"/>
    <xf numFmtId="40" fontId="59" fillId="0" borderId="0" applyFont="0" applyFill="0" applyBorder="0" applyAlignment="0" applyProtection="0"/>
    <xf numFmtId="177" fontId="23" fillId="0" borderId="0" applyFont="0" applyFill="0" applyBorder="0" applyAlignment="0" applyProtection="0"/>
    <xf numFmtId="166" fontId="23" fillId="0" borderId="0" applyFont="0" applyFill="0" applyBorder="0" applyAlignment="0" applyProtection="0"/>
    <xf numFmtId="40" fontId="43" fillId="0" borderId="24" applyBorder="0">
      <alignment vertical="center"/>
    </xf>
    <xf numFmtId="40" fontId="43" fillId="0" borderId="24" applyBorder="0">
      <alignment vertical="center"/>
    </xf>
    <xf numFmtId="40" fontId="43" fillId="0" borderId="24" applyBorder="0">
      <alignment vertical="center"/>
    </xf>
    <xf numFmtId="178" fontId="23" fillId="0" borderId="0" applyFont="0" applyFill="0" applyBorder="0" applyAlignment="0" applyProtection="0"/>
    <xf numFmtId="179" fontId="23" fillId="0" borderId="0" applyFont="0" applyFill="0" applyBorder="0" applyAlignment="0" applyProtection="0"/>
    <xf numFmtId="0" fontId="62" fillId="0" borderId="11"/>
    <xf numFmtId="165" fontId="23" fillId="0" borderId="0" applyFont="0" applyFill="0" applyBorder="0" applyAlignment="0" applyProtection="0"/>
    <xf numFmtId="180" fontId="23" fillId="0" borderId="0" applyFont="0" applyFill="0" applyBorder="0" applyAlignment="0" applyProtection="0"/>
    <xf numFmtId="0" fontId="46" fillId="0" borderId="0">
      <protection locked="0"/>
    </xf>
    <xf numFmtId="0" fontId="13" fillId="4" borderId="0" applyNumberFormat="0" applyBorder="0" applyAlignment="0" applyProtection="0"/>
    <xf numFmtId="37" fontId="63" fillId="0" borderId="0"/>
    <xf numFmtId="181" fontId="43" fillId="0" borderId="0"/>
    <xf numFmtId="182" fontId="23" fillId="0" borderId="0"/>
    <xf numFmtId="183" fontId="64" fillId="0" borderId="0"/>
    <xf numFmtId="184" fontId="23" fillId="0" borderId="0">
      <alignment horizontal="right"/>
    </xf>
    <xf numFmtId="0" fontId="6" fillId="0" borderId="0"/>
    <xf numFmtId="0" fontId="6" fillId="0" borderId="0"/>
    <xf numFmtId="0" fontId="6" fillId="0" borderId="0"/>
    <xf numFmtId="0" fontId="6" fillId="0" borderId="0"/>
    <xf numFmtId="0" fontId="6" fillId="0" borderId="0"/>
    <xf numFmtId="0" fontId="23" fillId="0" borderId="0"/>
    <xf numFmtId="0" fontId="23" fillId="0" borderId="0"/>
    <xf numFmtId="0" fontId="6" fillId="0" borderId="0"/>
    <xf numFmtId="0" fontId="23" fillId="0" borderId="0"/>
    <xf numFmtId="0" fontId="6" fillId="0" borderId="0"/>
    <xf numFmtId="0" fontId="23" fillId="0" borderId="0"/>
    <xf numFmtId="0" fontId="23" fillId="0" borderId="0"/>
    <xf numFmtId="0" fontId="23" fillId="0" borderId="0"/>
    <xf numFmtId="0" fontId="61" fillId="0" borderId="0"/>
    <xf numFmtId="0" fontId="6" fillId="0" borderId="0"/>
    <xf numFmtId="0" fontId="6" fillId="0" borderId="0"/>
    <xf numFmtId="0" fontId="61" fillId="0" borderId="0"/>
    <xf numFmtId="0" fontId="6" fillId="0" borderId="0"/>
    <xf numFmtId="0" fontId="6" fillId="0" borderId="0"/>
    <xf numFmtId="0" fontId="6" fillId="0" borderId="0"/>
    <xf numFmtId="0" fontId="23" fillId="0" borderId="0"/>
    <xf numFmtId="0" fontId="6" fillId="0" borderId="0"/>
    <xf numFmtId="0" fontId="23" fillId="0" borderId="0"/>
    <xf numFmtId="0" fontId="65" fillId="0" borderId="0"/>
    <xf numFmtId="0" fontId="6" fillId="8" borderId="20" applyNumberFormat="0" applyFont="0" applyAlignment="0" applyProtection="0"/>
    <xf numFmtId="0" fontId="3" fillId="52" borderId="33" applyNumberFormat="0" applyFont="0" applyAlignment="0" applyProtection="0"/>
    <xf numFmtId="185" fontId="23" fillId="0" borderId="0" applyFont="0" applyFill="0" applyBorder="0" applyAlignment="0" applyProtection="0"/>
    <xf numFmtId="10" fontId="23" fillId="0" borderId="0" applyFont="0" applyFill="0" applyBorder="0" applyAlignment="0" applyProtection="0"/>
    <xf numFmtId="9" fontId="59" fillId="0" borderId="26" applyBorder="0"/>
    <xf numFmtId="186" fontId="43" fillId="0" borderId="34" applyFont="0" applyFill="0" applyBorder="0" applyAlignment="0" applyProtection="0"/>
    <xf numFmtId="9" fontId="59" fillId="0" borderId="0" applyFont="0" applyFill="0" applyBorder="0" applyAlignment="0" applyProtection="0"/>
    <xf numFmtId="9" fontId="23" fillId="0" borderId="0" applyFont="0" applyFill="0" applyBorder="0" applyAlignment="0" applyProtection="0"/>
    <xf numFmtId="9" fontId="6"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59" fillId="0" borderId="0" applyFont="0" applyFill="0" applyBorder="0" applyAlignment="0" applyProtection="0"/>
    <xf numFmtId="9" fontId="23" fillId="0" borderId="0" applyFont="0" applyFill="0" applyBorder="0" applyAlignment="0" applyProtection="0"/>
    <xf numFmtId="0" fontId="41" fillId="49" borderId="22"/>
    <xf numFmtId="0" fontId="50" fillId="53" borderId="35" applyNumberFormat="0" applyFont="0" applyBorder="0" applyAlignment="0" applyProtection="0"/>
    <xf numFmtId="37" fontId="66" fillId="0" borderId="27">
      <alignment horizontal="right"/>
      <protection locked="0" hidden="1"/>
    </xf>
    <xf numFmtId="0" fontId="59" fillId="0" borderId="0" applyNumberFormat="0" applyFont="0" applyFill="0" applyBorder="0" applyAlignment="0" applyProtection="0">
      <alignment horizontal="left"/>
    </xf>
    <xf numFmtId="15" fontId="59" fillId="0" borderId="0" applyFont="0" applyFill="0" applyBorder="0" applyAlignment="0" applyProtection="0"/>
    <xf numFmtId="4" fontId="59" fillId="0" borderId="0" applyFont="0" applyFill="0" applyBorder="0" applyAlignment="0" applyProtection="0"/>
    <xf numFmtId="0" fontId="67" fillId="0" borderId="11">
      <alignment horizontal="center"/>
    </xf>
    <xf numFmtId="3" fontId="59" fillId="0" borderId="0" applyFont="0" applyFill="0" applyBorder="0" applyAlignment="0" applyProtection="0"/>
    <xf numFmtId="0" fontId="59" fillId="44" borderId="0" applyNumberFormat="0" applyFont="0" applyBorder="0" applyAlignment="0" applyProtection="0"/>
    <xf numFmtId="0" fontId="68" fillId="0" borderId="0" applyNumberFormat="0" applyBorder="0" applyAlignment="0" applyProtection="0"/>
    <xf numFmtId="0" fontId="68" fillId="0" borderId="0" applyNumberFormat="0" applyAlignment="0" applyProtection="0"/>
    <xf numFmtId="38" fontId="69" fillId="0" borderId="0"/>
    <xf numFmtId="0" fontId="15" fillId="6" borderId="17" applyNumberFormat="0" applyAlignment="0" applyProtection="0"/>
    <xf numFmtId="0" fontId="70" fillId="0" borderId="0" applyNumberFormat="0" applyFill="0" applyBorder="0" applyAlignment="0" applyProtection="0"/>
    <xf numFmtId="0" fontId="23" fillId="0" borderId="0"/>
    <xf numFmtId="187" fontId="26" fillId="0" borderId="0"/>
    <xf numFmtId="0" fontId="62" fillId="0" borderId="0"/>
    <xf numFmtId="0" fontId="71" fillId="0" borderId="0"/>
    <xf numFmtId="37" fontId="72" fillId="0" borderId="27" applyNumberFormat="0">
      <alignment horizontal="left"/>
      <protection locked="0" hidden="1"/>
    </xf>
    <xf numFmtId="0" fontId="19" fillId="0" borderId="0" applyNumberFormat="0" applyFill="0" applyBorder="0" applyAlignment="0" applyProtection="0"/>
    <xf numFmtId="0" fontId="20" fillId="0" borderId="0" applyNumberFormat="0" applyFill="0" applyBorder="0" applyAlignment="0" applyProtection="0"/>
    <xf numFmtId="0" fontId="23" fillId="0" borderId="0">
      <alignment vertical="top" wrapText="1"/>
    </xf>
    <xf numFmtId="0" fontId="73" fillId="0" borderId="0">
      <alignment horizontal="left" vertical="center"/>
    </xf>
    <xf numFmtId="0" fontId="8" fillId="0" borderId="13" applyNumberFormat="0" applyFill="0" applyAlignment="0" applyProtection="0"/>
    <xf numFmtId="0" fontId="55" fillId="0" borderId="0">
      <alignment horizontal="left" vertical="center"/>
    </xf>
    <xf numFmtId="0" fontId="9" fillId="0" borderId="14" applyNumberFormat="0" applyFill="0" applyAlignment="0" applyProtection="0"/>
    <xf numFmtId="0" fontId="50" fillId="0" borderId="0">
      <alignment horizontal="left" vertical="center"/>
    </xf>
    <xf numFmtId="0" fontId="10" fillId="0" borderId="15" applyNumberFormat="0" applyFill="0" applyAlignment="0" applyProtection="0"/>
    <xf numFmtId="0" fontId="23" fillId="0" borderId="0">
      <alignment horizontal="left"/>
    </xf>
    <xf numFmtId="0" fontId="7" fillId="0" borderId="0" applyNumberFormat="0" applyFill="0" applyBorder="0" applyAlignment="0" applyProtection="0"/>
    <xf numFmtId="0" fontId="21" fillId="0" borderId="21" applyNumberFormat="0" applyFill="0" applyAlignment="0" applyProtection="0"/>
    <xf numFmtId="0" fontId="74" fillId="0" borderId="0" applyNumberFormat="0" applyFill="0" applyBorder="0" applyAlignment="0" applyProtection="0"/>
    <xf numFmtId="0" fontId="75" fillId="0" borderId="0"/>
    <xf numFmtId="41" fontId="26" fillId="0" borderId="0" applyFont="0" applyFill="0" applyBorder="0" applyAlignment="0" applyProtection="0"/>
    <xf numFmtId="43" fontId="26" fillId="0" borderId="0" applyFont="0" applyFill="0" applyBorder="0" applyAlignment="0" applyProtection="0"/>
    <xf numFmtId="164" fontId="39" fillId="0" borderId="0" applyFont="0" applyFill="0" applyBorder="0" applyAlignment="0" applyProtection="0"/>
    <xf numFmtId="166" fontId="39"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76" fillId="0" borderId="0" applyNumberFormat="0" applyFill="0" applyBorder="0" applyAlignment="0" applyProtection="0">
      <alignment vertical="top"/>
      <protection locked="0"/>
    </xf>
    <xf numFmtId="0" fontId="39" fillId="0" borderId="0">
      <alignment vertical="center"/>
    </xf>
    <xf numFmtId="0" fontId="39" fillId="0" borderId="0"/>
    <xf numFmtId="0" fontId="39" fillId="0" borderId="0"/>
    <xf numFmtId="0" fontId="27" fillId="0" borderId="0"/>
    <xf numFmtId="164" fontId="23" fillId="0" borderId="0" applyFont="0" applyFill="0" applyBorder="0" applyAlignment="0" applyProtection="0"/>
    <xf numFmtId="0" fontId="77" fillId="0" borderId="0" applyNumberFormat="0" applyFill="0" applyBorder="0" applyAlignment="0" applyProtection="0">
      <alignment vertical="top"/>
      <protection locked="0"/>
    </xf>
    <xf numFmtId="0" fontId="78" fillId="0" borderId="0" applyNumberFormat="0" applyFill="0" applyBorder="0" applyAlignment="0" applyProtection="0">
      <alignment vertical="top"/>
      <protection locked="0"/>
    </xf>
    <xf numFmtId="9" fontId="6" fillId="0" borderId="0" applyFont="0" applyFill="0" applyBorder="0" applyAlignment="0" applyProtection="0"/>
    <xf numFmtId="0" fontId="93" fillId="0" borderId="0" applyNumberFormat="0" applyFill="0" applyBorder="0" applyAlignment="0" applyProtection="0"/>
    <xf numFmtId="43" fontId="6" fillId="0" borderId="0" applyFont="0" applyFill="0" applyBorder="0" applyAlignment="0" applyProtection="0"/>
    <xf numFmtId="44" fontId="6" fillId="0" borderId="0" applyFont="0" applyFill="0" applyBorder="0" applyAlignment="0" applyProtection="0"/>
  </cellStyleXfs>
  <cellXfs count="721">
    <xf numFmtId="0" fontId="0" fillId="0" borderId="0" xfId="0"/>
    <xf numFmtId="0" fontId="1" fillId="0" borderId="0" xfId="0" applyFont="1"/>
    <xf numFmtId="0" fontId="1" fillId="0" borderId="7" xfId="0" applyFont="1" applyBorder="1" applyAlignment="1">
      <alignment horizontal="justify" vertical="center" wrapText="1"/>
    </xf>
    <xf numFmtId="0" fontId="1" fillId="0" borderId="7" xfId="0" applyFont="1" applyBorder="1"/>
    <xf numFmtId="0" fontId="1" fillId="0" borderId="0" xfId="0" applyFont="1" applyAlignment="1">
      <alignment wrapText="1"/>
    </xf>
    <xf numFmtId="0" fontId="1" fillId="0" borderId="8" xfId="0" applyFont="1" applyBorder="1"/>
    <xf numFmtId="0" fontId="1" fillId="0" borderId="12" xfId="0" applyFont="1" applyBorder="1"/>
    <xf numFmtId="0" fontId="2" fillId="0" borderId="7" xfId="0" applyFont="1" applyBorder="1" applyAlignment="1">
      <alignment horizontal="justify" vertical="center" wrapText="1"/>
    </xf>
    <xf numFmtId="0" fontId="2" fillId="0" borderId="0" xfId="0" applyFont="1" applyAlignment="1">
      <alignment wrapText="1"/>
    </xf>
    <xf numFmtId="0" fontId="81" fillId="0" borderId="0" xfId="0" applyFont="1"/>
    <xf numFmtId="0" fontId="1" fillId="0" borderId="10" xfId="0" applyFont="1" applyBorder="1"/>
    <xf numFmtId="0" fontId="5" fillId="0" borderId="0" xfId="0" applyFont="1" applyAlignment="1">
      <alignment horizontal="left" vertical="center" wrapText="1"/>
    </xf>
    <xf numFmtId="0" fontId="0" fillId="0" borderId="8" xfId="0" applyBorder="1"/>
    <xf numFmtId="0" fontId="0" fillId="0" borderId="10" xfId="0" applyBorder="1"/>
    <xf numFmtId="0" fontId="2" fillId="0" borderId="36" xfId="0" applyFont="1" applyBorder="1" applyAlignment="1">
      <alignment horizontal="center" vertical="center" wrapText="1"/>
    </xf>
    <xf numFmtId="0" fontId="2" fillId="0" borderId="36" xfId="0" applyFont="1" applyBorder="1" applyAlignment="1">
      <alignment horizontal="center" vertical="center"/>
    </xf>
    <xf numFmtId="0" fontId="5" fillId="0" borderId="11" xfId="0" applyFont="1" applyBorder="1" applyAlignment="1">
      <alignment horizontal="center" vertical="center"/>
    </xf>
    <xf numFmtId="9" fontId="5" fillId="0" borderId="0" xfId="0" applyNumberFormat="1" applyFont="1" applyAlignment="1">
      <alignment horizontal="center" vertical="center"/>
    </xf>
    <xf numFmtId="2" fontId="5" fillId="0" borderId="22" xfId="0" applyNumberFormat="1" applyFont="1" applyBorder="1" applyAlignment="1">
      <alignment horizontal="center" vertical="center"/>
    </xf>
    <xf numFmtId="2" fontId="5" fillId="0" borderId="22" xfId="0" applyNumberFormat="1" applyFont="1" applyBorder="1" applyAlignment="1">
      <alignment horizontal="center" vertical="center" wrapText="1"/>
    </xf>
    <xf numFmtId="2" fontId="5" fillId="0" borderId="27" xfId="0" applyNumberFormat="1" applyFont="1" applyBorder="1" applyAlignment="1">
      <alignment horizontal="center" vertical="center"/>
    </xf>
    <xf numFmtId="2" fontId="5" fillId="0" borderId="27" xfId="0" applyNumberFormat="1" applyFont="1" applyBorder="1" applyAlignment="1">
      <alignment horizontal="center" vertical="center" wrapText="1"/>
    </xf>
    <xf numFmtId="2" fontId="5" fillId="0" borderId="43" xfId="0" applyNumberFormat="1" applyFont="1" applyBorder="1" applyAlignment="1">
      <alignment horizontal="center" vertical="center" wrapText="1"/>
    </xf>
    <xf numFmtId="9" fontId="5" fillId="0" borderId="44" xfId="0" applyNumberFormat="1" applyFont="1" applyBorder="1" applyAlignment="1">
      <alignment horizontal="center" vertical="center"/>
    </xf>
    <xf numFmtId="2" fontId="5" fillId="0" borderId="39" xfId="0" applyNumberFormat="1" applyFont="1" applyBorder="1" applyAlignment="1">
      <alignment horizontal="center" vertical="center"/>
    </xf>
    <xf numFmtId="9" fontId="5" fillId="0" borderId="38" xfId="0" applyNumberFormat="1" applyFont="1" applyBorder="1" applyAlignment="1">
      <alignment horizontal="center" vertical="center"/>
    </xf>
    <xf numFmtId="9" fontId="5" fillId="0" borderId="41" xfId="0" applyNumberFormat="1" applyFont="1" applyBorder="1" applyAlignment="1">
      <alignment horizontal="center" vertical="center"/>
    </xf>
    <xf numFmtId="0" fontId="0" fillId="0" borderId="37" xfId="0" applyBorder="1"/>
    <xf numFmtId="9" fontId="5" fillId="0" borderId="11" xfId="0" applyNumberFormat="1" applyFont="1" applyBorder="1" applyAlignment="1">
      <alignment horizontal="center" vertical="center"/>
    </xf>
    <xf numFmtId="0" fontId="5" fillId="0" borderId="43" xfId="0" applyFont="1" applyBorder="1" applyAlignment="1">
      <alignment horizontal="center" vertical="center"/>
    </xf>
    <xf numFmtId="9" fontId="5" fillId="0" borderId="47" xfId="0" applyNumberFormat="1" applyFont="1" applyBorder="1" applyAlignment="1">
      <alignment horizontal="center" vertical="center"/>
    </xf>
    <xf numFmtId="0" fontId="2" fillId="0" borderId="37" xfId="0" applyFont="1" applyBorder="1" applyAlignment="1">
      <alignment horizontal="center"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12" xfId="0" applyFont="1" applyBorder="1" applyAlignment="1">
      <alignment horizontal="left"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2" fillId="0" borderId="5" xfId="0" applyFont="1" applyBorder="1" applyAlignment="1">
      <alignment horizontal="center" vertical="center" wrapText="1"/>
    </xf>
    <xf numFmtId="0" fontId="82" fillId="0" borderId="0" xfId="0" applyFont="1" applyAlignment="1">
      <alignment vertical="top" wrapText="1"/>
    </xf>
    <xf numFmtId="0" fontId="1" fillId="0" borderId="7" xfId="0" applyFont="1" applyBorder="1" applyAlignment="1">
      <alignment wrapText="1"/>
    </xf>
    <xf numFmtId="2" fontId="5" fillId="0" borderId="0" xfId="0" applyNumberFormat="1" applyFont="1" applyAlignment="1">
      <alignment horizontal="center" vertical="center"/>
    </xf>
    <xf numFmtId="2" fontId="5" fillId="0" borderId="0" xfId="0" applyNumberFormat="1" applyFont="1" applyAlignment="1">
      <alignment horizontal="center" vertical="center" wrapText="1"/>
    </xf>
    <xf numFmtId="0" fontId="21" fillId="0" borderId="0" xfId="0" applyFont="1" applyAlignment="1">
      <alignment horizontal="left" vertical="center" wrapText="1"/>
    </xf>
    <xf numFmtId="0" fontId="2" fillId="0" borderId="8"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8" xfId="0" applyFont="1" applyBorder="1" applyAlignment="1">
      <alignment wrapText="1"/>
    </xf>
    <xf numFmtId="0" fontId="1" fillId="0" borderId="11" xfId="0" applyFont="1" applyBorder="1"/>
    <xf numFmtId="0" fontId="81" fillId="0" borderId="0" xfId="0" applyFont="1" applyAlignment="1">
      <alignment horizontal="justify" vertical="center" wrapText="1"/>
    </xf>
    <xf numFmtId="0" fontId="79" fillId="0" borderId="0" xfId="0" applyFont="1" applyAlignment="1">
      <alignment horizontal="justify" vertical="center" wrapText="1"/>
    </xf>
    <xf numFmtId="0" fontId="4" fillId="0" borderId="9" xfId="0" applyFont="1" applyBorder="1" applyAlignment="1">
      <alignment horizontal="center" vertical="center" wrapText="1"/>
    </xf>
    <xf numFmtId="0" fontId="4" fillId="54" borderId="6" xfId="0" applyFont="1" applyFill="1" applyBorder="1" applyAlignment="1">
      <alignment horizontal="center" vertical="center" wrapText="1"/>
    </xf>
    <xf numFmtId="0" fontId="4" fillId="54" borderId="8" xfId="0" applyFont="1" applyFill="1" applyBorder="1" applyAlignment="1">
      <alignment horizontal="center" vertical="center" wrapText="1"/>
    </xf>
    <xf numFmtId="0" fontId="5" fillId="0" borderId="22" xfId="0" applyFont="1" applyBorder="1" applyAlignment="1">
      <alignment vertical="center"/>
    </xf>
    <xf numFmtId="0" fontId="5" fillId="0" borderId="43" xfId="0" applyFont="1" applyBorder="1" applyAlignment="1">
      <alignment vertical="center"/>
    </xf>
    <xf numFmtId="0" fontId="84" fillId="0" borderId="0" xfId="0" applyFont="1" applyAlignment="1">
      <alignment horizontal="justify" vertical="center" wrapText="1"/>
    </xf>
    <xf numFmtId="0" fontId="85" fillId="0" borderId="0" xfId="0" applyFont="1" applyAlignment="1">
      <alignment horizontal="justify" vertical="center" wrapText="1"/>
    </xf>
    <xf numFmtId="0" fontId="19" fillId="0" borderId="0" xfId="0" applyFont="1"/>
    <xf numFmtId="0" fontId="81" fillId="0" borderId="0" xfId="0" applyFont="1" applyAlignment="1">
      <alignment horizontal="left" vertical="center" wrapText="1"/>
    </xf>
    <xf numFmtId="0" fontId="5" fillId="0" borderId="40" xfId="0" applyFont="1" applyBorder="1" applyAlignment="1">
      <alignment horizontal="center" vertical="center"/>
    </xf>
    <xf numFmtId="0" fontId="5" fillId="0" borderId="22" xfId="0" applyFont="1" applyBorder="1" applyAlignment="1">
      <alignment horizontal="center" vertical="center"/>
    </xf>
    <xf numFmtId="0" fontId="2" fillId="0" borderId="0" xfId="0" applyFont="1" applyAlignment="1">
      <alignment vertical="center" wrapText="1"/>
    </xf>
    <xf numFmtId="0" fontId="4" fillId="0" borderId="0" xfId="0" applyFont="1" applyAlignment="1">
      <alignment horizontal="center" vertical="center"/>
    </xf>
    <xf numFmtId="0" fontId="5" fillId="0" borderId="39" xfId="0" applyFont="1" applyBorder="1" applyAlignment="1">
      <alignment horizontal="center" vertical="center"/>
    </xf>
    <xf numFmtId="0" fontId="0" fillId="0" borderId="0" xfId="0" applyAlignment="1">
      <alignment horizontal="center" vertical="center"/>
    </xf>
    <xf numFmtId="0" fontId="1" fillId="0" borderId="0" xfId="0" applyFont="1" applyAlignment="1">
      <alignment horizontal="left" vertical="center" wrapText="1"/>
    </xf>
    <xf numFmtId="10" fontId="5" fillId="0" borderId="39" xfId="0" applyNumberFormat="1" applyFont="1" applyBorder="1" applyAlignment="1">
      <alignment horizontal="center" vertical="center"/>
    </xf>
    <xf numFmtId="10" fontId="5" fillId="0" borderId="22" xfId="0" applyNumberFormat="1" applyFont="1" applyBorder="1" applyAlignment="1">
      <alignment horizontal="center" vertical="center"/>
    </xf>
    <xf numFmtId="10" fontId="5" fillId="0" borderId="42" xfId="0" applyNumberFormat="1" applyFont="1" applyBorder="1" applyAlignment="1">
      <alignment horizontal="center" vertical="center"/>
    </xf>
    <xf numFmtId="10" fontId="5" fillId="0" borderId="43" xfId="0" applyNumberFormat="1" applyFont="1" applyBorder="1" applyAlignment="1">
      <alignment horizontal="center" vertical="center"/>
    </xf>
    <xf numFmtId="9" fontId="5" fillId="0" borderId="39" xfId="0" applyNumberFormat="1" applyFont="1" applyBorder="1" applyAlignment="1">
      <alignment horizontal="center" vertical="center"/>
    </xf>
    <xf numFmtId="0" fontId="82" fillId="0" borderId="43" xfId="0" applyFont="1" applyBorder="1" applyAlignment="1">
      <alignment horizontal="center" vertical="center"/>
    </xf>
    <xf numFmtId="0" fontId="82" fillId="0" borderId="44" xfId="0" applyFont="1" applyBorder="1" applyAlignment="1">
      <alignment horizontal="center" vertical="center"/>
    </xf>
    <xf numFmtId="0" fontId="86" fillId="0" borderId="22" xfId="0" applyFont="1" applyBorder="1" applyAlignment="1">
      <alignment horizontal="center" vertical="center"/>
    </xf>
    <xf numFmtId="0" fontId="55" fillId="0" borderId="22" xfId="0" applyFont="1" applyBorder="1" applyAlignment="1">
      <alignment horizontal="center" vertical="center"/>
    </xf>
    <xf numFmtId="0" fontId="55" fillId="0" borderId="38" xfId="0" applyFont="1" applyBorder="1" applyAlignment="1">
      <alignment horizontal="center" vertical="center"/>
    </xf>
    <xf numFmtId="0" fontId="86" fillId="0" borderId="40" xfId="0" applyFont="1" applyBorder="1" applyAlignment="1">
      <alignment horizontal="center" vertical="center"/>
    </xf>
    <xf numFmtId="0" fontId="55" fillId="0" borderId="40" xfId="0" applyFont="1" applyBorder="1" applyAlignment="1">
      <alignment horizontal="center" vertical="center"/>
    </xf>
    <xf numFmtId="0" fontId="55" fillId="0" borderId="41" xfId="0" applyFont="1" applyBorder="1" applyAlignment="1">
      <alignment horizontal="center" vertical="center"/>
    </xf>
    <xf numFmtId="0" fontId="82" fillId="0" borderId="55" xfId="0" applyFont="1" applyBorder="1" applyAlignment="1">
      <alignment horizontal="center" vertical="center"/>
    </xf>
    <xf numFmtId="2" fontId="82" fillId="0" borderId="27" xfId="0" applyNumberFormat="1" applyFont="1" applyBorder="1" applyAlignment="1">
      <alignment horizontal="center" vertical="center"/>
    </xf>
    <xf numFmtId="0" fontId="82" fillId="0" borderId="39" xfId="0" applyFont="1" applyBorder="1" applyAlignment="1">
      <alignment horizontal="center" vertical="center"/>
    </xf>
    <xf numFmtId="2" fontId="82" fillId="0" borderId="22" xfId="0" applyNumberFormat="1" applyFont="1" applyBorder="1" applyAlignment="1">
      <alignment horizontal="center" vertical="center"/>
    </xf>
    <xf numFmtId="0" fontId="5" fillId="0" borderId="55" xfId="0" applyFont="1" applyBorder="1" applyAlignment="1">
      <alignment horizontal="center" vertical="center"/>
    </xf>
    <xf numFmtId="0" fontId="84" fillId="0" borderId="0" xfId="0" applyFont="1" applyAlignment="1">
      <alignment vertical="center" wrapText="1"/>
    </xf>
    <xf numFmtId="0" fontId="83" fillId="0" borderId="0" xfId="0" applyFont="1" applyAlignment="1">
      <alignment horizontal="center" vertical="center" wrapText="1"/>
    </xf>
    <xf numFmtId="0" fontId="82" fillId="0" borderId="42" xfId="0" applyFont="1" applyBorder="1" applyAlignment="1">
      <alignment horizontal="center" vertical="center"/>
    </xf>
    <xf numFmtId="2" fontId="82" fillId="0" borderId="43" xfId="0" applyNumberFormat="1" applyFont="1" applyBorder="1" applyAlignment="1">
      <alignment horizontal="center" vertical="center"/>
    </xf>
    <xf numFmtId="9" fontId="82" fillId="0" borderId="44" xfId="0" applyNumberFormat="1" applyFont="1" applyBorder="1" applyAlignment="1">
      <alignment horizontal="center" vertical="center"/>
    </xf>
    <xf numFmtId="9" fontId="82" fillId="0" borderId="38" xfId="0" applyNumberFormat="1" applyFont="1" applyBorder="1" applyAlignment="1">
      <alignment horizontal="center" vertical="center"/>
    </xf>
    <xf numFmtId="9" fontId="82" fillId="0" borderId="41" xfId="0" applyNumberFormat="1" applyFont="1" applyBorder="1" applyAlignment="1">
      <alignment horizontal="center" vertical="center"/>
    </xf>
    <xf numFmtId="0" fontId="0" fillId="0" borderId="66" xfId="0" applyBorder="1"/>
    <xf numFmtId="0" fontId="1" fillId="0" borderId="10" xfId="0" applyFont="1" applyBorder="1" applyAlignment="1">
      <alignment vertical="center" wrapText="1"/>
    </xf>
    <xf numFmtId="0" fontId="1" fillId="0" borderId="11" xfId="0" applyFont="1" applyBorder="1" applyAlignment="1">
      <alignment vertical="center" wrapText="1"/>
    </xf>
    <xf numFmtId="0" fontId="1" fillId="0" borderId="12" xfId="0" applyFont="1" applyBorder="1" applyAlignment="1">
      <alignment vertical="center" wrapText="1"/>
    </xf>
    <xf numFmtId="0" fontId="81" fillId="0" borderId="8" xfId="0" applyFont="1" applyBorder="1"/>
    <xf numFmtId="0" fontId="81" fillId="0" borderId="7" xfId="0" applyFont="1" applyBorder="1"/>
    <xf numFmtId="0" fontId="1" fillId="0" borderId="8" xfId="0" applyFont="1" applyBorder="1" applyAlignment="1">
      <alignment horizontal="left" vertical="top" wrapText="1"/>
    </xf>
    <xf numFmtId="0" fontId="1" fillId="0" borderId="0" xfId="0" applyFont="1" applyAlignment="1">
      <alignment horizontal="left" vertical="top" wrapText="1"/>
    </xf>
    <xf numFmtId="0" fontId="1" fillId="0" borderId="7" xfId="0" applyFont="1" applyBorder="1" applyAlignment="1">
      <alignment horizontal="left" vertical="top" wrapText="1"/>
    </xf>
    <xf numFmtId="0" fontId="88" fillId="0" borderId="3" xfId="0" applyFont="1" applyBorder="1" applyAlignment="1">
      <alignment horizontal="center" vertical="center" wrapText="1"/>
    </xf>
    <xf numFmtId="0" fontId="1" fillId="0" borderId="5" xfId="0" applyFont="1" applyBorder="1"/>
    <xf numFmtId="0" fontId="81" fillId="0" borderId="0" xfId="0" applyFont="1" applyAlignment="1">
      <alignment horizontal="center" vertical="center"/>
    </xf>
    <xf numFmtId="0" fontId="87" fillId="0" borderId="62" xfId="0" applyFont="1" applyBorder="1" applyAlignment="1">
      <alignment horizontal="center" vertical="center"/>
    </xf>
    <xf numFmtId="0" fontId="1" fillId="0" borderId="12" xfId="0" applyFont="1" applyBorder="1" applyAlignment="1">
      <alignment horizontal="left" vertical="center"/>
    </xf>
    <xf numFmtId="0" fontId="1" fillId="0" borderId="62" xfId="0" applyFont="1" applyBorder="1" applyAlignment="1">
      <alignment horizontal="left" vertical="center"/>
    </xf>
    <xf numFmtId="9" fontId="87" fillId="0" borderId="62" xfId="0" applyNumberFormat="1" applyFont="1" applyBorder="1" applyAlignment="1">
      <alignment horizontal="center" vertical="center"/>
    </xf>
    <xf numFmtId="0" fontId="1" fillId="0" borderId="7" xfId="0" applyFont="1" applyBorder="1" applyAlignment="1">
      <alignment horizontal="left" vertical="center" wrapText="1"/>
    </xf>
    <xf numFmtId="9" fontId="87" fillId="0" borderId="9" xfId="0" applyNumberFormat="1" applyFont="1" applyBorder="1" applyAlignment="1">
      <alignment horizontal="center" vertical="center"/>
    </xf>
    <xf numFmtId="0" fontId="1" fillId="0" borderId="5" xfId="0" applyFont="1" applyBorder="1" applyAlignment="1">
      <alignment horizontal="left" vertical="center" wrapText="1"/>
    </xf>
    <xf numFmtId="0" fontId="1" fillId="0" borderId="4" xfId="0" applyFont="1" applyBorder="1" applyAlignment="1">
      <alignment horizontal="left" vertical="center" wrapText="1"/>
    </xf>
    <xf numFmtId="0" fontId="1" fillId="0" borderId="6" xfId="0" applyFont="1" applyBorder="1" applyAlignment="1">
      <alignment horizontal="left" vertical="center"/>
    </xf>
    <xf numFmtId="2" fontId="87" fillId="0" borderId="62" xfId="0" applyNumberFormat="1" applyFont="1" applyBorder="1" applyAlignment="1">
      <alignment horizontal="center" vertical="center"/>
    </xf>
    <xf numFmtId="0" fontId="1" fillId="0" borderId="7" xfId="0" applyFont="1" applyBorder="1" applyAlignment="1">
      <alignment horizontal="left" vertical="center"/>
    </xf>
    <xf numFmtId="0" fontId="1" fillId="0" borderId="5" xfId="0" applyFont="1" applyBorder="1" applyAlignment="1">
      <alignment horizontal="left" vertical="center"/>
    </xf>
    <xf numFmtId="0" fontId="1" fillId="0" borderId="68" xfId="0" applyFont="1" applyBorder="1" applyAlignment="1">
      <alignment horizontal="left" vertical="center" wrapText="1"/>
    </xf>
    <xf numFmtId="0" fontId="4" fillId="0" borderId="7" xfId="0" applyFont="1" applyBorder="1" applyAlignment="1">
      <alignment horizontal="center" vertical="center"/>
    </xf>
    <xf numFmtId="0" fontId="5" fillId="0" borderId="3" xfId="0" applyFont="1" applyBorder="1" applyAlignment="1">
      <alignment horizontal="center" vertical="center" wrapText="1"/>
    </xf>
    <xf numFmtId="0" fontId="80" fillId="0" borderId="36" xfId="0" applyFont="1" applyBorder="1" applyAlignment="1">
      <alignment horizontal="center" vertical="center"/>
    </xf>
    <xf numFmtId="0" fontId="2" fillId="0" borderId="0" xfId="0" applyFont="1" applyAlignment="1">
      <alignment horizontal="center" vertical="center" wrapText="1"/>
    </xf>
    <xf numFmtId="0" fontId="82" fillId="0" borderId="0" xfId="0" applyFont="1" applyAlignment="1">
      <alignment horizontal="justify" vertical="center" wrapText="1"/>
    </xf>
    <xf numFmtId="188" fontId="0" fillId="0" borderId="22" xfId="0" applyNumberFormat="1" applyBorder="1" applyAlignment="1">
      <alignment horizontal="center"/>
    </xf>
    <xf numFmtId="2" fontId="82" fillId="0" borderId="39" xfId="0" applyNumberFormat="1" applyFont="1" applyBorder="1" applyAlignment="1">
      <alignment horizontal="center" vertical="center"/>
    </xf>
    <xf numFmtId="0" fontId="87" fillId="0" borderId="11" xfId="0" applyFont="1" applyBorder="1" applyAlignment="1">
      <alignment horizontal="center" vertical="center" wrapText="1"/>
    </xf>
    <xf numFmtId="2" fontId="87" fillId="0" borderId="10" xfId="0" applyNumberFormat="1" applyFont="1" applyBorder="1" applyAlignment="1">
      <alignment horizontal="center" vertical="center"/>
    </xf>
    <xf numFmtId="0" fontId="81" fillId="0" borderId="0" xfId="0" applyFont="1" applyAlignment="1">
      <alignment vertical="center" wrapText="1"/>
    </xf>
    <xf numFmtId="9" fontId="5" fillId="0" borderId="22" xfId="0" applyNumberFormat="1" applyFont="1" applyBorder="1" applyAlignment="1">
      <alignment horizontal="center" vertical="center"/>
    </xf>
    <xf numFmtId="0" fontId="23" fillId="0" borderId="0" xfId="0" applyFont="1"/>
    <xf numFmtId="0" fontId="89" fillId="0" borderId="0" xfId="0" applyFont="1"/>
    <xf numFmtId="0" fontId="50" fillId="0" borderId="5" xfId="0" applyFont="1" applyBorder="1" applyAlignment="1">
      <alignment horizontal="left" vertical="center" wrapText="1"/>
    </xf>
    <xf numFmtId="0" fontId="50" fillId="0" borderId="36" xfId="0" applyFont="1" applyBorder="1" applyAlignment="1">
      <alignment horizontal="center" vertical="center" wrapText="1"/>
    </xf>
    <xf numFmtId="0" fontId="50" fillId="0" borderId="37" xfId="0" applyFont="1" applyBorder="1" applyAlignment="1">
      <alignment horizontal="center" vertical="center" wrapText="1"/>
    </xf>
    <xf numFmtId="0" fontId="50" fillId="0" borderId="5" xfId="0" applyFont="1" applyBorder="1" applyAlignment="1">
      <alignment horizontal="center" vertical="center" wrapText="1"/>
    </xf>
    <xf numFmtId="0" fontId="50" fillId="0" borderId="36" xfId="0" applyFont="1" applyBorder="1" applyAlignment="1">
      <alignment horizontal="center" vertical="center"/>
    </xf>
    <xf numFmtId="0" fontId="89" fillId="0" borderId="37" xfId="0" applyFont="1" applyBorder="1"/>
    <xf numFmtId="0" fontId="50" fillId="0" borderId="7" xfId="0" applyFont="1" applyBorder="1" applyAlignment="1">
      <alignment horizontal="left" vertical="center" wrapText="1"/>
    </xf>
    <xf numFmtId="0" fontId="50" fillId="0" borderId="8" xfId="0" applyFont="1" applyBorder="1" applyAlignment="1">
      <alignment horizontal="justify" vertical="center" wrapText="1"/>
    </xf>
    <xf numFmtId="0" fontId="50" fillId="0" borderId="7" xfId="0" applyFont="1" applyBorder="1" applyAlignment="1">
      <alignment horizontal="justify" vertical="center" wrapText="1"/>
    </xf>
    <xf numFmtId="0" fontId="89" fillId="0" borderId="8" xfId="0" applyFont="1" applyBorder="1"/>
    <xf numFmtId="0" fontId="23" fillId="0" borderId="8" xfId="0" applyFont="1" applyBorder="1" applyAlignment="1">
      <alignment horizontal="justify" vertical="center" wrapText="1"/>
    </xf>
    <xf numFmtId="0" fontId="23" fillId="0" borderId="7" xfId="0" applyFont="1" applyBorder="1" applyAlignment="1">
      <alignment horizontal="justify" vertical="center" wrapText="1"/>
    </xf>
    <xf numFmtId="0" fontId="83" fillId="0" borderId="0" xfId="0" applyFont="1" applyAlignment="1">
      <alignment horizontal="justify" vertical="center" wrapText="1"/>
    </xf>
    <xf numFmtId="0" fontId="23" fillId="0" borderId="8" xfId="0" applyFont="1" applyBorder="1" applyAlignment="1">
      <alignment wrapText="1"/>
    </xf>
    <xf numFmtId="0" fontId="23" fillId="0" borderId="7" xfId="0" applyFont="1" applyBorder="1" applyAlignment="1">
      <alignment wrapText="1"/>
    </xf>
    <xf numFmtId="0" fontId="23" fillId="0" borderId="8" xfId="0" applyFont="1" applyBorder="1"/>
    <xf numFmtId="0" fontId="23" fillId="0" borderId="7" xfId="0" applyFont="1" applyBorder="1"/>
    <xf numFmtId="0" fontId="82" fillId="0" borderId="0" xfId="0" applyFont="1" applyAlignment="1">
      <alignment horizontal="center" vertical="center"/>
    </xf>
    <xf numFmtId="2" fontId="82" fillId="0" borderId="0" xfId="0" applyNumberFormat="1" applyFont="1" applyAlignment="1">
      <alignment horizontal="center" vertical="center" wrapText="1"/>
    </xf>
    <xf numFmtId="9" fontId="82" fillId="0" borderId="0" xfId="0" applyNumberFormat="1" applyFont="1" applyAlignment="1">
      <alignment horizontal="center" vertical="center"/>
    </xf>
    <xf numFmtId="2" fontId="82" fillId="0" borderId="0" xfId="0" applyNumberFormat="1" applyFont="1" applyAlignment="1">
      <alignment horizontal="center" vertical="center"/>
    </xf>
    <xf numFmtId="0" fontId="50" fillId="0" borderId="12" xfId="0" applyFont="1" applyBorder="1" applyAlignment="1">
      <alignment horizontal="left" vertical="center" wrapText="1"/>
    </xf>
    <xf numFmtId="0" fontId="23" fillId="0" borderId="11" xfId="0" applyFont="1" applyBorder="1"/>
    <xf numFmtId="0" fontId="23" fillId="0" borderId="10" xfId="0" applyFont="1" applyBorder="1"/>
    <xf numFmtId="0" fontId="23" fillId="0" borderId="12" xfId="0" applyFont="1" applyBorder="1"/>
    <xf numFmtId="0" fontId="82" fillId="0" borderId="11" xfId="0" applyFont="1" applyBorder="1" applyAlignment="1">
      <alignment horizontal="center" vertical="center"/>
    </xf>
    <xf numFmtId="9" fontId="82" fillId="0" borderId="11" xfId="0" applyNumberFormat="1" applyFont="1" applyBorder="1" applyAlignment="1">
      <alignment horizontal="center" vertical="center"/>
    </xf>
    <xf numFmtId="0" fontId="89" fillId="0" borderId="10" xfId="0" applyFont="1" applyBorder="1"/>
    <xf numFmtId="0" fontId="23" fillId="0" borderId="0" xfId="0" applyFont="1" applyAlignment="1">
      <alignment wrapText="1"/>
    </xf>
    <xf numFmtId="9" fontId="82" fillId="0" borderId="47" xfId="0" applyNumberFormat="1" applyFont="1" applyBorder="1" applyAlignment="1">
      <alignment horizontal="center" vertical="center"/>
    </xf>
    <xf numFmtId="9" fontId="0" fillId="0" borderId="22" xfId="0" applyNumberFormat="1" applyBorder="1"/>
    <xf numFmtId="9" fontId="0" fillId="0" borderId="43" xfId="0" applyNumberFormat="1" applyBorder="1"/>
    <xf numFmtId="9" fontId="0" fillId="0" borderId="40" xfId="0" applyNumberFormat="1" applyBorder="1"/>
    <xf numFmtId="9" fontId="0" fillId="0" borderId="23" xfId="0" applyNumberFormat="1" applyBorder="1"/>
    <xf numFmtId="0" fontId="0" fillId="0" borderId="11" xfId="0" applyBorder="1"/>
    <xf numFmtId="0" fontId="50" fillId="0" borderId="37" xfId="0" applyFont="1" applyBorder="1" applyAlignment="1">
      <alignment horizontal="center" vertical="center"/>
    </xf>
    <xf numFmtId="2" fontId="82" fillId="0" borderId="8" xfId="0" applyNumberFormat="1" applyFont="1" applyBorder="1" applyAlignment="1">
      <alignment horizontal="center" vertical="center" wrapText="1"/>
    </xf>
    <xf numFmtId="9" fontId="0" fillId="0" borderId="22" xfId="331" applyFont="1" applyBorder="1"/>
    <xf numFmtId="0" fontId="82" fillId="0" borderId="22" xfId="0" applyFont="1" applyBorder="1" applyAlignment="1">
      <alignment horizontal="center" vertical="center"/>
    </xf>
    <xf numFmtId="0" fontId="82" fillId="0" borderId="38" xfId="0" applyFont="1" applyBorder="1" applyAlignment="1">
      <alignment horizontal="center" vertical="center"/>
    </xf>
    <xf numFmtId="0" fontId="4" fillId="54" borderId="22" xfId="0" applyFont="1" applyFill="1" applyBorder="1" applyAlignment="1">
      <alignment horizontal="center" vertical="center" wrapText="1"/>
    </xf>
    <xf numFmtId="0" fontId="55" fillId="0" borderId="0" xfId="0" applyFont="1" applyAlignment="1">
      <alignment horizontal="center" vertical="center"/>
    </xf>
    <xf numFmtId="0" fontId="86" fillId="0" borderId="0" xfId="0" applyFont="1" applyAlignment="1">
      <alignment horizontal="center" vertical="center"/>
    </xf>
    <xf numFmtId="43" fontId="0" fillId="0" borderId="0" xfId="0" applyNumberFormat="1"/>
    <xf numFmtId="0" fontId="0" fillId="55" borderId="22" xfId="0" applyFill="1" applyBorder="1" applyAlignment="1">
      <alignment vertical="center"/>
    </xf>
    <xf numFmtId="3" fontId="0" fillId="0" borderId="0" xfId="0" applyNumberFormat="1"/>
    <xf numFmtId="0" fontId="82" fillId="0" borderId="0" xfId="0" applyFont="1" applyAlignment="1">
      <alignment horizontal="left" vertical="center" wrapText="1"/>
    </xf>
    <xf numFmtId="0" fontId="83" fillId="0" borderId="0" xfId="0" applyFont="1" applyAlignment="1">
      <alignment horizontal="center" vertical="center"/>
    </xf>
    <xf numFmtId="0" fontId="1" fillId="0" borderId="6" xfId="0" applyFont="1" applyBorder="1" applyAlignment="1">
      <alignment horizontal="left" vertical="center" wrapText="1"/>
    </xf>
    <xf numFmtId="0" fontId="83" fillId="0" borderId="9" xfId="0" applyFont="1" applyBorder="1" applyAlignment="1">
      <alignment horizontal="center" vertical="center" wrapText="1"/>
    </xf>
    <xf numFmtId="10" fontId="82" fillId="0" borderId="50" xfId="0" applyNumberFormat="1" applyFont="1" applyBorder="1" applyAlignment="1">
      <alignment horizontal="center" vertical="center"/>
    </xf>
    <xf numFmtId="10" fontId="82" fillId="0" borderId="22" xfId="0" applyNumberFormat="1" applyFont="1" applyBorder="1" applyAlignment="1">
      <alignment horizontal="center" vertical="center"/>
    </xf>
    <xf numFmtId="2" fontId="82" fillId="0" borderId="43" xfId="0" applyNumberFormat="1" applyFont="1" applyBorder="1" applyAlignment="1">
      <alignment horizontal="center" vertical="center" wrapText="1"/>
    </xf>
    <xf numFmtId="10" fontId="82" fillId="0" borderId="39" xfId="0" applyNumberFormat="1" applyFont="1" applyBorder="1" applyAlignment="1">
      <alignment horizontal="center" vertical="center"/>
    </xf>
    <xf numFmtId="2" fontId="82" fillId="0" borderId="22" xfId="0" applyNumberFormat="1" applyFont="1" applyBorder="1" applyAlignment="1">
      <alignment horizontal="center" vertical="center" wrapText="1"/>
    </xf>
    <xf numFmtId="0" fontId="82" fillId="0" borderId="0" xfId="0" applyFont="1" applyAlignment="1">
      <alignment vertical="center" wrapText="1"/>
    </xf>
    <xf numFmtId="0" fontId="23" fillId="0" borderId="0" xfId="0" applyFont="1" applyAlignment="1">
      <alignment horizontal="left" vertical="center" wrapText="1"/>
    </xf>
    <xf numFmtId="2" fontId="87" fillId="0" borderId="0" xfId="0" applyNumberFormat="1" applyFont="1" applyAlignment="1">
      <alignment horizontal="center" vertical="center"/>
    </xf>
    <xf numFmtId="0" fontId="87" fillId="0" borderId="0" xfId="0" applyFont="1" applyAlignment="1">
      <alignment horizontal="center" vertical="center" wrapText="1"/>
    </xf>
    <xf numFmtId="9" fontId="87" fillId="0" borderId="8" xfId="0" applyNumberFormat="1" applyFont="1" applyBorder="1" applyAlignment="1">
      <alignment horizontal="right" vertical="center"/>
    </xf>
    <xf numFmtId="1" fontId="5" fillId="0" borderId="22" xfId="0" applyNumberFormat="1" applyFont="1" applyBorder="1" applyAlignment="1">
      <alignment horizontal="center" vertical="center" wrapText="1"/>
    </xf>
    <xf numFmtId="0" fontId="2" fillId="0" borderId="0" xfId="0" applyFont="1" applyAlignment="1">
      <alignment horizontal="left" vertical="center" wrapText="1"/>
    </xf>
    <xf numFmtId="2" fontId="5" fillId="56" borderId="22" xfId="0" applyNumberFormat="1" applyFont="1" applyFill="1" applyBorder="1" applyAlignment="1">
      <alignment horizontal="center" vertical="center"/>
    </xf>
    <xf numFmtId="0" fontId="81" fillId="0" borderId="39" xfId="0" applyFont="1" applyBorder="1" applyAlignment="1">
      <alignment horizontal="center" vertical="center"/>
    </xf>
    <xf numFmtId="2" fontId="81" fillId="0" borderId="22" xfId="0" applyNumberFormat="1" applyFont="1" applyBorder="1" applyAlignment="1">
      <alignment horizontal="center" vertical="center"/>
    </xf>
    <xf numFmtId="0" fontId="81" fillId="0" borderId="55" xfId="0" applyFont="1" applyBorder="1" applyAlignment="1">
      <alignment horizontal="center" vertical="center"/>
    </xf>
    <xf numFmtId="2" fontId="81" fillId="0" borderId="27" xfId="0" applyNumberFormat="1" applyFont="1" applyBorder="1" applyAlignment="1">
      <alignment horizontal="center" vertical="center"/>
    </xf>
    <xf numFmtId="9" fontId="81" fillId="0" borderId="47" xfId="0" applyNumberFormat="1" applyFont="1" applyBorder="1" applyAlignment="1">
      <alignment horizontal="center" vertical="center"/>
    </xf>
    <xf numFmtId="9" fontId="81" fillId="0" borderId="38" xfId="0" applyNumberFormat="1" applyFont="1" applyBorder="1" applyAlignment="1">
      <alignment horizontal="center" vertical="center"/>
    </xf>
    <xf numFmtId="9" fontId="81" fillId="0" borderId="41" xfId="0" applyNumberFormat="1" applyFont="1" applyBorder="1" applyAlignment="1">
      <alignment horizontal="center" vertical="center"/>
    </xf>
    <xf numFmtId="9" fontId="1" fillId="0" borderId="63" xfId="0" applyNumberFormat="1" applyFont="1" applyBorder="1" applyAlignment="1">
      <alignment horizontal="center" vertical="center"/>
    </xf>
    <xf numFmtId="9" fontId="1" fillId="0" borderId="64" xfId="0" applyNumberFormat="1" applyFont="1" applyBorder="1" applyAlignment="1">
      <alignment horizontal="center" vertical="center"/>
    </xf>
    <xf numFmtId="9" fontId="1" fillId="0" borderId="65" xfId="0" applyNumberFormat="1" applyFont="1" applyBorder="1" applyAlignment="1">
      <alignment horizontal="center" vertical="center"/>
    </xf>
    <xf numFmtId="9" fontId="1" fillId="0" borderId="82" xfId="0" applyNumberFormat="1" applyFont="1" applyBorder="1" applyAlignment="1">
      <alignment horizontal="center" vertical="center"/>
    </xf>
    <xf numFmtId="9" fontId="1" fillId="0" borderId="49" xfId="0" applyNumberFormat="1" applyFont="1" applyBorder="1" applyAlignment="1">
      <alignment horizontal="center" vertical="center"/>
    </xf>
    <xf numFmtId="9" fontId="1" fillId="0" borderId="85" xfId="0" applyNumberFormat="1" applyFont="1" applyBorder="1" applyAlignment="1">
      <alignment horizontal="center" vertical="center"/>
    </xf>
    <xf numFmtId="9" fontId="81" fillId="0" borderId="44" xfId="0" applyNumberFormat="1" applyFont="1" applyBorder="1" applyAlignment="1">
      <alignment horizontal="center" vertical="center"/>
    </xf>
    <xf numFmtId="0" fontId="84" fillId="0" borderId="11" xfId="0" applyFont="1" applyBorder="1" applyAlignment="1">
      <alignment vertical="center" wrapText="1"/>
    </xf>
    <xf numFmtId="0" fontId="4" fillId="0" borderId="36" xfId="0" applyFont="1" applyBorder="1" applyAlignment="1">
      <alignment horizontal="center" vertical="center"/>
    </xf>
    <xf numFmtId="0" fontId="5" fillId="0" borderId="8" xfId="0" applyFont="1" applyBorder="1" applyAlignment="1">
      <alignment horizontal="center" vertical="center" wrapText="1"/>
    </xf>
    <xf numFmtId="0" fontId="2" fillId="0" borderId="36" xfId="0" applyFont="1" applyBorder="1" applyAlignment="1">
      <alignment horizontal="left" vertical="center" wrapText="1"/>
    </xf>
    <xf numFmtId="9" fontId="5" fillId="0" borderId="55" xfId="0" applyNumberFormat="1" applyFont="1" applyBorder="1" applyAlignment="1">
      <alignment horizontal="center" vertical="center"/>
    </xf>
    <xf numFmtId="189" fontId="5" fillId="0" borderId="27" xfId="0" applyNumberFormat="1" applyFont="1" applyBorder="1" applyAlignment="1">
      <alignment horizontal="center" vertical="center"/>
    </xf>
    <xf numFmtId="1" fontId="5" fillId="0" borderId="27" xfId="0" applyNumberFormat="1" applyFont="1" applyBorder="1" applyAlignment="1">
      <alignment horizontal="center" vertical="center" wrapText="1"/>
    </xf>
    <xf numFmtId="189" fontId="5" fillId="0" borderId="39" xfId="0" applyNumberFormat="1" applyFont="1" applyBorder="1" applyAlignment="1">
      <alignment horizontal="center" vertical="center"/>
    </xf>
    <xf numFmtId="189" fontId="5" fillId="0" borderId="22" xfId="0" applyNumberFormat="1" applyFont="1" applyBorder="1" applyAlignment="1">
      <alignment horizontal="center" vertical="center"/>
    </xf>
    <xf numFmtId="0" fontId="1" fillId="0" borderId="11" xfId="0" applyFont="1" applyBorder="1" applyAlignment="1">
      <alignment horizontal="left" vertical="center" wrapText="1"/>
    </xf>
    <xf numFmtId="9" fontId="1" fillId="0" borderId="41" xfId="0" applyNumberFormat="1" applyFont="1" applyBorder="1" applyAlignment="1">
      <alignment horizontal="center" vertical="center"/>
    </xf>
    <xf numFmtId="190" fontId="5" fillId="0" borderId="27" xfId="0" applyNumberFormat="1" applyFont="1" applyBorder="1" applyAlignment="1">
      <alignment horizontal="center" vertical="center"/>
    </xf>
    <xf numFmtId="0" fontId="1" fillId="0" borderId="0" xfId="0" applyFont="1" applyAlignment="1">
      <alignment horizontal="center" vertical="center" wrapText="1"/>
    </xf>
    <xf numFmtId="9" fontId="1" fillId="0" borderId="0" xfId="0" applyNumberFormat="1" applyFont="1" applyAlignment="1">
      <alignment horizontal="center" vertical="center"/>
    </xf>
    <xf numFmtId="0" fontId="93" fillId="0" borderId="5" xfId="332" applyFill="1" applyBorder="1" applyAlignment="1">
      <alignment horizontal="left" vertical="center"/>
    </xf>
    <xf numFmtId="9" fontId="5" fillId="0" borderId="27" xfId="0" applyNumberFormat="1" applyFont="1" applyBorder="1" applyAlignment="1">
      <alignment horizontal="center" vertical="center"/>
    </xf>
    <xf numFmtId="9" fontId="0" fillId="0" borderId="27" xfId="331" applyFont="1" applyBorder="1"/>
    <xf numFmtId="0" fontId="2" fillId="56" borderId="36" xfId="0" applyFont="1" applyFill="1" applyBorder="1" applyAlignment="1">
      <alignment horizontal="left" vertical="center" wrapText="1"/>
    </xf>
    <xf numFmtId="0" fontId="1" fillId="56" borderId="5" xfId="0" applyFont="1" applyFill="1" applyBorder="1" applyAlignment="1">
      <alignment horizontal="left" vertical="center"/>
    </xf>
    <xf numFmtId="0" fontId="2" fillId="56" borderId="0" xfId="0" applyFont="1" applyFill="1" applyAlignment="1">
      <alignment horizontal="left" vertical="center" wrapText="1"/>
    </xf>
    <xf numFmtId="0" fontId="1" fillId="56" borderId="7" xfId="0" applyFont="1" applyFill="1" applyBorder="1" applyAlignment="1">
      <alignment horizontal="left" vertical="center"/>
    </xf>
    <xf numFmtId="9" fontId="5" fillId="56" borderId="55" xfId="0" applyNumberFormat="1" applyFont="1" applyFill="1" applyBorder="1" applyAlignment="1">
      <alignment horizontal="center" vertical="center"/>
    </xf>
    <xf numFmtId="1" fontId="5" fillId="56" borderId="27" xfId="0" applyNumberFormat="1" applyFont="1" applyFill="1" applyBorder="1" applyAlignment="1">
      <alignment horizontal="center" vertical="center" wrapText="1"/>
    </xf>
    <xf numFmtId="9" fontId="5" fillId="56" borderId="47" xfId="0" applyNumberFormat="1" applyFont="1" applyFill="1" applyBorder="1" applyAlignment="1">
      <alignment horizontal="center" vertical="center"/>
    </xf>
    <xf numFmtId="0" fontId="1" fillId="56" borderId="0" xfId="0" applyFont="1" applyFill="1" applyAlignment="1">
      <alignment horizontal="left" vertical="center" wrapText="1"/>
    </xf>
    <xf numFmtId="189" fontId="5" fillId="56" borderId="39" xfId="0" applyNumberFormat="1" applyFont="1" applyFill="1" applyBorder="1" applyAlignment="1">
      <alignment horizontal="center" vertical="center"/>
    </xf>
    <xf numFmtId="189" fontId="5" fillId="56" borderId="22" xfId="0" applyNumberFormat="1" applyFont="1" applyFill="1" applyBorder="1" applyAlignment="1">
      <alignment horizontal="center" vertical="center"/>
    </xf>
    <xf numFmtId="1" fontId="5" fillId="56" borderId="22" xfId="0" applyNumberFormat="1" applyFont="1" applyFill="1" applyBorder="1" applyAlignment="1">
      <alignment horizontal="center" vertical="center" wrapText="1"/>
    </xf>
    <xf numFmtId="9" fontId="5" fillId="56" borderId="38" xfId="0" applyNumberFormat="1" applyFont="1" applyFill="1" applyBorder="1" applyAlignment="1">
      <alignment horizontal="center" vertical="center"/>
    </xf>
    <xf numFmtId="0" fontId="1" fillId="56" borderId="11" xfId="0" applyFont="1" applyFill="1" applyBorder="1" applyAlignment="1">
      <alignment horizontal="left" vertical="center" wrapText="1"/>
    </xf>
    <xf numFmtId="0" fontId="1" fillId="56" borderId="12" xfId="0" applyFont="1" applyFill="1" applyBorder="1" applyAlignment="1">
      <alignment horizontal="left" vertical="center"/>
    </xf>
    <xf numFmtId="9" fontId="1" fillId="56" borderId="41" xfId="0" applyNumberFormat="1" applyFont="1" applyFill="1" applyBorder="1" applyAlignment="1">
      <alignment horizontal="center" vertical="center"/>
    </xf>
    <xf numFmtId="189" fontId="5" fillId="0" borderId="51" xfId="0" applyNumberFormat="1" applyFont="1" applyBorder="1" applyAlignment="1">
      <alignment vertical="center"/>
    </xf>
    <xf numFmtId="189" fontId="5" fillId="0" borderId="40" xfId="0" applyNumberFormat="1" applyFont="1" applyBorder="1" applyAlignment="1">
      <alignment vertical="center"/>
    </xf>
    <xf numFmtId="0" fontId="1" fillId="0" borderId="4" xfId="0" applyFont="1" applyBorder="1" applyAlignment="1">
      <alignment horizontal="left" vertical="center"/>
    </xf>
    <xf numFmtId="190" fontId="5" fillId="0" borderId="39" xfId="0" applyNumberFormat="1" applyFont="1" applyBorder="1" applyAlignment="1">
      <alignment horizontal="center" vertical="center"/>
    </xf>
    <xf numFmtId="9" fontId="0" fillId="0" borderId="31" xfId="0" applyNumberFormat="1" applyBorder="1"/>
    <xf numFmtId="0" fontId="93" fillId="0" borderId="1" xfId="332" applyBorder="1" applyAlignment="1"/>
    <xf numFmtId="0" fontId="93" fillId="0" borderId="9" xfId="332" applyBorder="1" applyAlignment="1"/>
    <xf numFmtId="0" fontId="80" fillId="0" borderId="1" xfId="0" applyFont="1" applyBorder="1" applyAlignment="1">
      <alignment horizontal="center" vertical="center"/>
    </xf>
    <xf numFmtId="9" fontId="0" fillId="56" borderId="23" xfId="0" applyNumberFormat="1" applyFill="1" applyBorder="1"/>
    <xf numFmtId="9" fontId="0" fillId="56" borderId="40" xfId="0" applyNumberFormat="1" applyFill="1" applyBorder="1"/>
    <xf numFmtId="9" fontId="0" fillId="56" borderId="31" xfId="0" applyNumberFormat="1" applyFill="1" applyBorder="1"/>
    <xf numFmtId="9" fontId="0" fillId="56" borderId="43" xfId="0" applyNumberFormat="1" applyFill="1" applyBorder="1"/>
    <xf numFmtId="9" fontId="0" fillId="56" borderId="22" xfId="0" applyNumberFormat="1" applyFill="1" applyBorder="1"/>
    <xf numFmtId="191" fontId="0" fillId="0" borderId="0" xfId="0" applyNumberFormat="1"/>
    <xf numFmtId="10" fontId="0" fillId="0" borderId="0" xfId="331" applyNumberFormat="1" applyFont="1"/>
    <xf numFmtId="10" fontId="1" fillId="0" borderId="0" xfId="331" applyNumberFormat="1" applyFont="1" applyBorder="1"/>
    <xf numFmtId="189" fontId="5" fillId="56" borderId="27" xfId="0" applyNumberFormat="1" applyFont="1" applyFill="1" applyBorder="1" applyAlignment="1">
      <alignment horizontal="center" vertical="center"/>
    </xf>
    <xf numFmtId="9" fontId="0" fillId="0" borderId="0" xfId="331" applyFont="1"/>
    <xf numFmtId="4" fontId="81" fillId="0" borderId="42" xfId="0" applyNumberFormat="1" applyFont="1" applyBorder="1" applyAlignment="1">
      <alignment horizontal="center" vertical="center"/>
    </xf>
    <xf numFmtId="4" fontId="81" fillId="0" borderId="22" xfId="0" applyNumberFormat="1" applyFont="1" applyBorder="1" applyAlignment="1">
      <alignment horizontal="center" vertical="center"/>
    </xf>
    <xf numFmtId="4" fontId="81" fillId="0" borderId="39" xfId="0" applyNumberFormat="1" applyFont="1" applyBorder="1" applyAlignment="1">
      <alignment horizontal="center" vertical="center"/>
    </xf>
    <xf numFmtId="4" fontId="81" fillId="0" borderId="51" xfId="0" applyNumberFormat="1" applyFont="1" applyBorder="1" applyAlignment="1">
      <alignment horizontal="center" vertical="center"/>
    </xf>
    <xf numFmtId="4" fontId="81" fillId="0" borderId="40" xfId="0" applyNumberFormat="1" applyFont="1" applyBorder="1" applyAlignment="1">
      <alignment horizontal="center" vertical="center"/>
    </xf>
    <xf numFmtId="2" fontId="81" fillId="0" borderId="22" xfId="0" applyNumberFormat="1" applyFont="1" applyBorder="1" applyAlignment="1">
      <alignment horizontal="center" vertical="center" wrapText="1"/>
    </xf>
    <xf numFmtId="9" fontId="5" fillId="0" borderId="9" xfId="0" applyNumberFormat="1" applyFont="1" applyBorder="1" applyAlignment="1">
      <alignment horizontal="center" vertical="center"/>
    </xf>
    <xf numFmtId="2" fontId="82" fillId="0" borderId="55" xfId="0" applyNumberFormat="1" applyFont="1" applyBorder="1" applyAlignment="1">
      <alignment horizontal="center" vertical="center"/>
    </xf>
    <xf numFmtId="2" fontId="87" fillId="56" borderId="10" xfId="0" applyNumberFormat="1" applyFont="1" applyFill="1" applyBorder="1" applyAlignment="1">
      <alignment horizontal="center" vertical="center"/>
    </xf>
    <xf numFmtId="2" fontId="23" fillId="56" borderId="10" xfId="0" applyNumberFormat="1" applyFont="1" applyFill="1" applyBorder="1" applyAlignment="1">
      <alignment horizontal="center" vertical="center"/>
    </xf>
    <xf numFmtId="0" fontId="93" fillId="0" borderId="0" xfId="332" applyFill="1" applyBorder="1" applyAlignment="1">
      <alignment horizontal="left" vertical="center" wrapText="1"/>
    </xf>
    <xf numFmtId="9" fontId="0" fillId="0" borderId="0" xfId="0" applyNumberFormat="1"/>
    <xf numFmtId="0" fontId="83" fillId="0" borderId="36" xfId="0" applyFont="1" applyBorder="1" applyAlignment="1">
      <alignmen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0" fillId="0" borderId="36" xfId="0" applyBorder="1"/>
    <xf numFmtId="1" fontId="5" fillId="0" borderId="0" xfId="331" applyNumberFormat="1" applyFont="1" applyBorder="1" applyAlignment="1">
      <alignment horizontal="center" vertical="center" wrapText="1"/>
    </xf>
    <xf numFmtId="0" fontId="83" fillId="0" borderId="0" xfId="0" applyFont="1" applyAlignment="1">
      <alignment horizontal="left" vertical="center" wrapText="1"/>
    </xf>
    <xf numFmtId="0" fontId="84" fillId="0" borderId="0" xfId="0" applyFont="1" applyAlignment="1">
      <alignment horizontal="left" vertical="center" wrapText="1"/>
    </xf>
    <xf numFmtId="0" fontId="83" fillId="0" borderId="5" xfId="0" applyFont="1" applyBorder="1" applyAlignment="1">
      <alignment horizontal="center" vertical="center" wrapText="1"/>
    </xf>
    <xf numFmtId="0" fontId="83" fillId="0" borderId="36" xfId="0" applyFont="1" applyBorder="1" applyAlignment="1">
      <alignment horizontal="center" vertical="center" wrapText="1"/>
    </xf>
    <xf numFmtId="0" fontId="83" fillId="0" borderId="7" xfId="0" applyFont="1" applyBorder="1" applyAlignment="1">
      <alignment horizontal="center" vertical="center" wrapText="1"/>
    </xf>
    <xf numFmtId="0" fontId="83" fillId="0" borderId="12" xfId="0" applyFont="1" applyBorder="1" applyAlignment="1">
      <alignment horizontal="center" vertical="center" wrapText="1"/>
    </xf>
    <xf numFmtId="0" fontId="83" fillId="0" borderId="11"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55" xfId="0" applyFont="1" applyBorder="1" applyAlignment="1">
      <alignment horizontal="center" vertical="center" wrapText="1"/>
    </xf>
    <xf numFmtId="0" fontId="2" fillId="58" borderId="9" xfId="0" applyFont="1" applyFill="1" applyBorder="1" applyAlignment="1">
      <alignment horizontal="center" vertical="center" wrapText="1"/>
    </xf>
    <xf numFmtId="0" fontId="2" fillId="58" borderId="2" xfId="0" applyFont="1" applyFill="1" applyBorder="1" applyAlignment="1">
      <alignment horizontal="center" vertical="center" wrapText="1"/>
    </xf>
    <xf numFmtId="0" fontId="4" fillId="58" borderId="48" xfId="0" applyFont="1" applyFill="1" applyBorder="1" applyAlignment="1">
      <alignment horizontal="center" vertical="center" wrapText="1"/>
    </xf>
    <xf numFmtId="0" fontId="4" fillId="58" borderId="9" xfId="0" applyFont="1" applyFill="1" applyBorder="1" applyAlignment="1">
      <alignment horizontal="center" vertical="center" wrapText="1"/>
    </xf>
    <xf numFmtId="0" fontId="4" fillId="58" borderId="11" xfId="0" applyFont="1" applyFill="1" applyBorder="1" applyAlignment="1">
      <alignment horizontal="center" vertical="center" wrapText="1"/>
    </xf>
    <xf numFmtId="0" fontId="4" fillId="58" borderId="49" xfId="0" applyFont="1" applyFill="1" applyBorder="1" applyAlignment="1">
      <alignment horizontal="center" vertical="center" wrapText="1"/>
    </xf>
    <xf numFmtId="0" fontId="4" fillId="58" borderId="4" xfId="0" applyFont="1" applyFill="1" applyBorder="1" applyAlignment="1">
      <alignment horizontal="center" vertical="center" wrapText="1"/>
    </xf>
    <xf numFmtId="0" fontId="4" fillId="58" borderId="0" xfId="0" applyFont="1" applyFill="1" applyAlignment="1">
      <alignment horizontal="center" vertical="center" wrapText="1"/>
    </xf>
    <xf numFmtId="0" fontId="2" fillId="58" borderId="5" xfId="0" applyFont="1" applyFill="1" applyBorder="1" applyAlignment="1">
      <alignment horizontal="center" vertical="center" wrapText="1"/>
    </xf>
    <xf numFmtId="0" fontId="2" fillId="58" borderId="36" xfId="0" applyFont="1" applyFill="1" applyBorder="1" applyAlignment="1">
      <alignment horizontal="center" vertical="center" wrapText="1"/>
    </xf>
    <xf numFmtId="188" fontId="0" fillId="0" borderId="43" xfId="0" applyNumberFormat="1" applyBorder="1" applyAlignment="1">
      <alignment horizontal="center"/>
    </xf>
    <xf numFmtId="0" fontId="2" fillId="58" borderId="3" xfId="0" applyFont="1" applyFill="1" applyBorder="1" applyAlignment="1">
      <alignment horizontal="center" vertical="center" wrapText="1"/>
    </xf>
    <xf numFmtId="0" fontId="2" fillId="58" borderId="37" xfId="0" applyFont="1" applyFill="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5" fillId="0" borderId="0" xfId="0" applyFont="1" applyAlignment="1">
      <alignment vertical="center" wrapText="1"/>
    </xf>
    <xf numFmtId="0" fontId="50" fillId="58" borderId="9" xfId="0" applyFont="1" applyFill="1" applyBorder="1" applyAlignment="1">
      <alignment horizontal="center" vertical="center" wrapText="1"/>
    </xf>
    <xf numFmtId="0" fontId="50" fillId="58" borderId="2" xfId="0" applyFont="1" applyFill="1" applyBorder="1" applyAlignment="1">
      <alignment horizontal="center" vertical="center" wrapText="1"/>
    </xf>
    <xf numFmtId="0" fontId="83" fillId="58" borderId="9" xfId="0" applyFont="1" applyFill="1" applyBorder="1" applyAlignment="1">
      <alignment horizontal="center" vertical="center" wrapText="1"/>
    </xf>
    <xf numFmtId="0" fontId="83" fillId="58" borderId="11" xfId="0" applyFont="1" applyFill="1" applyBorder="1" applyAlignment="1">
      <alignment horizontal="center" vertical="center" wrapText="1"/>
    </xf>
    <xf numFmtId="0" fontId="50" fillId="58" borderId="36"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1" fillId="0" borderId="36" xfId="0" applyFont="1" applyBorder="1"/>
    <xf numFmtId="0" fontId="1" fillId="0" borderId="0" xfId="0" applyFont="1" applyAlignment="1">
      <alignment horizontal="justify" vertical="center" wrapText="1"/>
    </xf>
    <xf numFmtId="0" fontId="2" fillId="0" borderId="37" xfId="0" applyFont="1" applyBorder="1" applyAlignment="1">
      <alignment horizontal="justify" vertical="center" wrapText="1"/>
    </xf>
    <xf numFmtId="0" fontId="3" fillId="0" borderId="8" xfId="0" applyFont="1" applyBorder="1" applyAlignment="1">
      <alignment horizontal="justify" vertical="center" wrapText="1"/>
    </xf>
    <xf numFmtId="0" fontId="2" fillId="56" borderId="8" xfId="0" applyFont="1" applyFill="1" applyBorder="1" applyAlignment="1">
      <alignment horizontal="justify" vertical="center" wrapText="1"/>
    </xf>
    <xf numFmtId="0" fontId="1" fillId="0" borderId="8" xfId="0" applyFont="1" applyBorder="1" applyAlignment="1">
      <alignment vertical="center" wrapText="1"/>
    </xf>
    <xf numFmtId="0" fontId="50" fillId="0" borderId="0" xfId="0" applyFont="1" applyAlignment="1">
      <alignment horizontal="justify" vertical="center" wrapText="1"/>
    </xf>
    <xf numFmtId="0" fontId="2" fillId="0" borderId="11" xfId="0" applyFont="1" applyBorder="1" applyAlignment="1">
      <alignment horizontal="justify" vertical="center" wrapText="1"/>
    </xf>
    <xf numFmtId="0" fontId="2" fillId="0" borderId="10" xfId="0" applyFont="1" applyBorder="1" applyAlignment="1">
      <alignment horizontal="justify" vertical="center" wrapText="1"/>
    </xf>
    <xf numFmtId="0" fontId="83" fillId="0" borderId="8" xfId="0" applyFont="1" applyBorder="1" applyAlignment="1">
      <alignment vertical="center" wrapText="1"/>
    </xf>
    <xf numFmtId="0" fontId="81" fillId="0" borderId="8" xfId="0" applyFont="1" applyBorder="1" applyAlignment="1">
      <alignment vertical="center" wrapText="1"/>
    </xf>
    <xf numFmtId="0" fontId="82" fillId="0" borderId="8" xfId="0" applyFont="1" applyBorder="1" applyAlignment="1">
      <alignment vertical="center" wrapText="1"/>
    </xf>
    <xf numFmtId="0" fontId="5" fillId="0" borderId="0" xfId="0" applyFont="1" applyAlignment="1">
      <alignment vertical="center"/>
    </xf>
    <xf numFmtId="0" fontId="83" fillId="0" borderId="0" xfId="0" applyFont="1" applyAlignment="1">
      <alignment vertical="center" wrapText="1"/>
    </xf>
    <xf numFmtId="0" fontId="50" fillId="0" borderId="0" xfId="0" applyFont="1" applyAlignment="1">
      <alignment horizontal="center" vertical="center" wrapText="1"/>
    </xf>
    <xf numFmtId="0" fontId="83" fillId="0" borderId="8" xfId="0" applyFont="1" applyBorder="1" applyAlignment="1">
      <alignment horizontal="justify" vertical="center" wrapText="1"/>
    </xf>
    <xf numFmtId="0" fontId="23" fillId="0" borderId="0" xfId="0" applyFont="1" applyAlignment="1">
      <alignment horizontal="justify" vertical="center" wrapText="1"/>
    </xf>
    <xf numFmtId="0" fontId="4" fillId="0" borderId="8" xfId="0" applyFont="1" applyBorder="1" applyAlignment="1">
      <alignment horizontal="center" vertical="center" wrapText="1"/>
    </xf>
    <xf numFmtId="0" fontId="82" fillId="0" borderId="8" xfId="0" applyFont="1" applyBorder="1" applyAlignment="1">
      <alignment horizontal="center" vertical="center"/>
    </xf>
    <xf numFmtId="0" fontId="55" fillId="0" borderId="8" xfId="0" applyFont="1" applyBorder="1" applyAlignment="1">
      <alignment horizontal="center" vertical="center"/>
    </xf>
    <xf numFmtId="0" fontId="88" fillId="58" borderId="4" xfId="0" applyFont="1" applyFill="1" applyBorder="1" applyAlignment="1">
      <alignment horizontal="left" vertical="center" wrapText="1"/>
    </xf>
    <xf numFmtId="0" fontId="88" fillId="58" borderId="62" xfId="0" applyFont="1" applyFill="1" applyBorder="1" applyAlignment="1">
      <alignment horizontal="left" vertical="center" wrapText="1"/>
    </xf>
    <xf numFmtId="10" fontId="1" fillId="0" borderId="0" xfId="0" applyNumberFormat="1" applyFont="1"/>
    <xf numFmtId="0" fontId="4" fillId="58" borderId="9" xfId="0" applyFont="1" applyFill="1" applyBorder="1" applyAlignment="1">
      <alignment vertical="center" wrapText="1"/>
    </xf>
    <xf numFmtId="0" fontId="4" fillId="58" borderId="3" xfId="0" applyFont="1" applyFill="1" applyBorder="1" applyAlignment="1">
      <alignment vertical="center" wrapText="1"/>
    </xf>
    <xf numFmtId="0" fontId="1" fillId="58" borderId="9" xfId="0" applyFont="1" applyFill="1" applyBorder="1" applyAlignment="1">
      <alignment horizontal="center" vertical="center" wrapText="1"/>
    </xf>
    <xf numFmtId="0" fontId="1" fillId="58" borderId="3" xfId="0" applyFont="1" applyFill="1" applyBorder="1" applyAlignment="1">
      <alignment horizontal="center" vertical="center" wrapText="1"/>
    </xf>
    <xf numFmtId="0" fontId="1" fillId="58" borderId="62" xfId="0" applyFont="1" applyFill="1" applyBorder="1" applyAlignment="1">
      <alignment horizontal="center" vertical="center" wrapText="1"/>
    </xf>
    <xf numFmtId="0" fontId="1" fillId="58" borderId="10" xfId="0" applyFont="1" applyFill="1" applyBorder="1" applyAlignment="1">
      <alignment horizontal="center" vertical="center" wrapText="1"/>
    </xf>
    <xf numFmtId="0" fontId="5" fillId="58" borderId="9" xfId="0" applyFont="1" applyFill="1" applyBorder="1" applyAlignment="1">
      <alignment vertical="center" wrapText="1"/>
    </xf>
    <xf numFmtId="0" fontId="5" fillId="58" borderId="3" xfId="0" applyFont="1" applyFill="1" applyBorder="1" applyAlignment="1">
      <alignment vertical="center" wrapText="1"/>
    </xf>
    <xf numFmtId="0" fontId="4" fillId="59" borderId="6" xfId="0" applyFont="1" applyFill="1" applyBorder="1" applyAlignment="1">
      <alignment horizontal="center" vertical="center" wrapText="1"/>
    </xf>
    <xf numFmtId="0" fontId="4" fillId="59" borderId="8" xfId="0" applyFont="1" applyFill="1" applyBorder="1" applyAlignment="1">
      <alignment horizontal="center" vertical="center" wrapText="1"/>
    </xf>
    <xf numFmtId="0" fontId="79" fillId="0" borderId="0" xfId="0" applyFont="1" applyAlignment="1">
      <alignment horizontal="center" vertical="center" wrapText="1"/>
    </xf>
    <xf numFmtId="9" fontId="87" fillId="0" borderId="10" xfId="0" applyNumberFormat="1" applyFont="1" applyBorder="1" applyAlignment="1">
      <alignment horizontal="center" vertical="center"/>
    </xf>
    <xf numFmtId="0" fontId="98" fillId="0" borderId="0" xfId="0" applyFont="1" applyAlignment="1">
      <alignment horizontal="left" vertical="center" wrapText="1"/>
    </xf>
    <xf numFmtId="0" fontId="4" fillId="54" borderId="4" xfId="0" applyFont="1" applyFill="1" applyBorder="1" applyAlignment="1">
      <alignment horizontal="center" vertical="center" wrapText="1"/>
    </xf>
    <xf numFmtId="0" fontId="4" fillId="54" borderId="37" xfId="0" applyFont="1" applyFill="1" applyBorder="1" applyAlignment="1">
      <alignment horizontal="center" vertical="center" wrapText="1"/>
    </xf>
    <xf numFmtId="0" fontId="79" fillId="58" borderId="36" xfId="0" applyFont="1" applyFill="1" applyBorder="1" applyAlignment="1">
      <alignment horizontal="center" vertical="center" wrapText="1"/>
    </xf>
    <xf numFmtId="0" fontId="79" fillId="56" borderId="0" xfId="0" applyFont="1" applyFill="1" applyAlignment="1">
      <alignment horizontal="left" vertical="center" wrapText="1"/>
    </xf>
    <xf numFmtId="2" fontId="81" fillId="0" borderId="0" xfId="0" applyNumberFormat="1" applyFont="1" applyAlignment="1">
      <alignment horizontal="center" vertical="center"/>
    </xf>
    <xf numFmtId="9" fontId="81" fillId="0" borderId="0" xfId="0" applyNumberFormat="1" applyFont="1" applyAlignment="1">
      <alignment horizontal="center" vertical="center"/>
    </xf>
    <xf numFmtId="0" fontId="5" fillId="0" borderId="22" xfId="0" applyFont="1" applyBorder="1" applyAlignment="1">
      <alignment vertical="center" wrapText="1"/>
    </xf>
    <xf numFmtId="0" fontId="79" fillId="56" borderId="5" xfId="0" applyFont="1" applyFill="1" applyBorder="1" applyAlignment="1">
      <alignment horizontal="center" vertical="center" wrapText="1"/>
    </xf>
    <xf numFmtId="0" fontId="79" fillId="56" borderId="36" xfId="0" applyFont="1" applyFill="1" applyBorder="1" applyAlignment="1">
      <alignment horizontal="center" vertical="center" wrapText="1"/>
    </xf>
    <xf numFmtId="0" fontId="79" fillId="56" borderId="37" xfId="0" applyFont="1" applyFill="1" applyBorder="1" applyAlignment="1">
      <alignment horizontal="center" vertical="center" wrapText="1"/>
    </xf>
    <xf numFmtId="0" fontId="79" fillId="56" borderId="5" xfId="0" applyFont="1" applyFill="1" applyBorder="1" applyAlignment="1">
      <alignment horizontal="center" vertical="center"/>
    </xf>
    <xf numFmtId="0" fontId="79" fillId="56" borderId="36" xfId="0" applyFont="1" applyFill="1" applyBorder="1" applyAlignment="1">
      <alignment horizontal="center" vertical="center"/>
    </xf>
    <xf numFmtId="0" fontId="0" fillId="56" borderId="36" xfId="0" applyFill="1" applyBorder="1"/>
    <xf numFmtId="0" fontId="0" fillId="56" borderId="37" xfId="0" applyFill="1" applyBorder="1"/>
    <xf numFmtId="0" fontId="0" fillId="56" borderId="7" xfId="0" applyFill="1" applyBorder="1"/>
    <xf numFmtId="0" fontId="79" fillId="56" borderId="8" xfId="0" applyFont="1" applyFill="1" applyBorder="1" applyAlignment="1">
      <alignment horizontal="justify" vertical="center" wrapText="1"/>
    </xf>
    <xf numFmtId="0" fontId="4" fillId="56" borderId="7" xfId="0" applyFont="1" applyFill="1" applyBorder="1" applyAlignment="1">
      <alignment vertical="center"/>
    </xf>
    <xf numFmtId="0" fontId="4" fillId="56" borderId="0" xfId="0" applyFont="1" applyFill="1" applyAlignment="1">
      <alignment horizontal="center" vertical="center" wrapText="1"/>
    </xf>
    <xf numFmtId="0" fontId="0" fillId="56" borderId="8" xfId="0" applyFill="1" applyBorder="1"/>
    <xf numFmtId="0" fontId="81" fillId="56" borderId="7" xfId="0" applyFont="1" applyFill="1" applyBorder="1" applyAlignment="1">
      <alignment horizontal="justify" vertical="center" wrapText="1"/>
    </xf>
    <xf numFmtId="0" fontId="81" fillId="56" borderId="0" xfId="0" applyFont="1" applyFill="1" applyAlignment="1">
      <alignment horizontal="justify" vertical="center" wrapText="1"/>
    </xf>
    <xf numFmtId="0" fontId="81" fillId="56" borderId="8" xfId="0" applyFont="1" applyFill="1" applyBorder="1" applyAlignment="1">
      <alignment horizontal="justify" vertical="center" wrapText="1"/>
    </xf>
    <xf numFmtId="1" fontId="81" fillId="56" borderId="43" xfId="0" applyNumberFormat="1" applyFont="1" applyFill="1" applyBorder="1" applyAlignment="1">
      <alignment horizontal="center" vertical="center"/>
    </xf>
    <xf numFmtId="185" fontId="5" fillId="56" borderId="44" xfId="0" applyNumberFormat="1" applyFont="1" applyFill="1" applyBorder="1" applyAlignment="1">
      <alignment horizontal="center" vertical="center"/>
    </xf>
    <xf numFmtId="0" fontId="79" fillId="56" borderId="7" xfId="0" applyFont="1" applyFill="1" applyBorder="1" applyAlignment="1">
      <alignment horizontal="justify" vertical="center" wrapText="1"/>
    </xf>
    <xf numFmtId="1" fontId="81" fillId="56" borderId="22" xfId="0" applyNumberFormat="1" applyFont="1" applyFill="1" applyBorder="1" applyAlignment="1">
      <alignment horizontal="center" vertical="center"/>
    </xf>
    <xf numFmtId="185" fontId="5" fillId="56" borderId="38" xfId="0" applyNumberFormat="1" applyFont="1" applyFill="1" applyBorder="1" applyAlignment="1">
      <alignment horizontal="center" vertical="center"/>
    </xf>
    <xf numFmtId="185" fontId="5" fillId="56" borderId="0" xfId="0" applyNumberFormat="1" applyFont="1" applyFill="1" applyAlignment="1">
      <alignment horizontal="center" vertical="center"/>
    </xf>
    <xf numFmtId="0" fontId="0" fillId="56" borderId="0" xfId="0" applyFill="1"/>
    <xf numFmtId="192" fontId="0" fillId="56" borderId="8" xfId="333" applyNumberFormat="1" applyFont="1" applyFill="1" applyBorder="1"/>
    <xf numFmtId="0" fontId="79" fillId="56" borderId="7" xfId="0" applyFont="1" applyFill="1" applyBorder="1" applyAlignment="1">
      <alignment vertical="center" wrapText="1"/>
    </xf>
    <xf numFmtId="0" fontId="81" fillId="56" borderId="8" xfId="0" applyFont="1" applyFill="1" applyBorder="1" applyAlignment="1">
      <alignment wrapText="1"/>
    </xf>
    <xf numFmtId="185" fontId="5" fillId="56" borderId="41" xfId="0" applyNumberFormat="1" applyFont="1" applyFill="1" applyBorder="1" applyAlignment="1">
      <alignment horizontal="center" vertical="center"/>
    </xf>
    <xf numFmtId="192" fontId="0" fillId="56" borderId="8" xfId="0" applyNumberFormat="1" applyFill="1" applyBorder="1"/>
    <xf numFmtId="0" fontId="81" fillId="56" borderId="0" xfId="0" applyFont="1" applyFill="1" applyAlignment="1">
      <alignment horizontal="center" vertical="center"/>
    </xf>
    <xf numFmtId="2" fontId="81" fillId="56" borderId="0" xfId="0" applyNumberFormat="1" applyFont="1" applyFill="1" applyAlignment="1">
      <alignment horizontal="center" vertical="center"/>
    </xf>
    <xf numFmtId="9" fontId="5" fillId="56" borderId="0" xfId="0" applyNumberFormat="1" applyFont="1" applyFill="1" applyAlignment="1">
      <alignment horizontal="center" vertical="center"/>
    </xf>
    <xf numFmtId="0" fontId="0" fillId="56" borderId="12" xfId="0" applyFill="1" applyBorder="1"/>
    <xf numFmtId="0" fontId="0" fillId="56" borderId="11" xfId="0" applyFill="1" applyBorder="1"/>
    <xf numFmtId="0" fontId="0" fillId="56" borderId="10" xfId="0" applyFill="1" applyBorder="1"/>
    <xf numFmtId="0" fontId="81" fillId="56" borderId="0" xfId="0" applyFont="1" applyFill="1"/>
    <xf numFmtId="44" fontId="4" fillId="56" borderId="0" xfId="334" applyFont="1" applyFill="1" applyBorder="1" applyAlignment="1">
      <alignment vertical="center" wrapText="1"/>
    </xf>
    <xf numFmtId="0" fontId="81" fillId="56" borderId="0" xfId="0" applyFont="1" applyFill="1" applyAlignment="1">
      <alignment horizontal="left" vertical="center" wrapText="1"/>
    </xf>
    <xf numFmtId="0" fontId="5" fillId="56" borderId="0" xfId="0" applyFont="1" applyFill="1" applyAlignment="1">
      <alignment horizontal="center" vertical="center"/>
    </xf>
    <xf numFmtId="2" fontId="81" fillId="56" borderId="0" xfId="0" applyNumberFormat="1" applyFont="1" applyFill="1" applyAlignment="1">
      <alignment horizontal="center" vertical="center" wrapText="1"/>
    </xf>
    <xf numFmtId="9" fontId="81" fillId="56" borderId="0" xfId="0" applyNumberFormat="1" applyFont="1" applyFill="1" applyAlignment="1">
      <alignment horizontal="center" vertical="center"/>
    </xf>
    <xf numFmtId="0" fontId="5" fillId="56" borderId="0" xfId="0" applyFont="1" applyFill="1" applyAlignment="1">
      <alignment vertical="center"/>
    </xf>
    <xf numFmtId="0" fontId="81" fillId="56" borderId="42" xfId="0" applyFont="1" applyFill="1" applyBorder="1" applyAlignment="1">
      <alignment horizontal="center" vertical="center"/>
    </xf>
    <xf numFmtId="9" fontId="5" fillId="56" borderId="44" xfId="0" applyNumberFormat="1" applyFont="1" applyFill="1" applyBorder="1" applyAlignment="1">
      <alignment horizontal="center" vertical="center"/>
    </xf>
    <xf numFmtId="0" fontId="81" fillId="56" borderId="39" xfId="0" applyFont="1" applyFill="1" applyBorder="1" applyAlignment="1">
      <alignment horizontal="center" vertical="center"/>
    </xf>
    <xf numFmtId="9" fontId="5" fillId="56" borderId="41" xfId="0" applyNumberFormat="1" applyFont="1" applyFill="1" applyBorder="1" applyAlignment="1">
      <alignment horizontal="center" vertical="center"/>
    </xf>
    <xf numFmtId="0" fontId="79" fillId="58" borderId="9" xfId="0" applyFont="1" applyFill="1" applyBorder="1" applyAlignment="1">
      <alignment horizontal="center" vertical="center" wrapText="1"/>
    </xf>
    <xf numFmtId="0" fontId="81" fillId="0" borderId="5" xfId="0" applyFont="1" applyBorder="1" applyAlignment="1">
      <alignment horizontal="left" vertical="center" wrapText="1"/>
    </xf>
    <xf numFmtId="0" fontId="81" fillId="0" borderId="36" xfId="0" applyFont="1" applyBorder="1" applyAlignment="1">
      <alignment horizontal="left" vertical="center" wrapText="1"/>
    </xf>
    <xf numFmtId="0" fontId="81" fillId="0" borderId="37" xfId="0" applyFont="1" applyBorder="1" applyAlignment="1">
      <alignment horizontal="left" vertical="center" wrapText="1"/>
    </xf>
    <xf numFmtId="0" fontId="81" fillId="0" borderId="7" xfId="0" applyFont="1" applyBorder="1" applyAlignment="1">
      <alignment horizontal="left" vertical="center" wrapText="1"/>
    </xf>
    <xf numFmtId="0" fontId="81" fillId="0" borderId="0" xfId="0" applyFont="1" applyAlignment="1">
      <alignment horizontal="left" vertical="center" wrapText="1"/>
    </xf>
    <xf numFmtId="0" fontId="81" fillId="0" borderId="8" xfId="0" applyFont="1" applyBorder="1" applyAlignment="1">
      <alignment horizontal="left" vertical="center" wrapText="1"/>
    </xf>
    <xf numFmtId="0" fontId="81" fillId="0" borderId="12" xfId="0" applyFont="1" applyBorder="1" applyAlignment="1">
      <alignment horizontal="left" vertical="center" wrapText="1"/>
    </xf>
    <xf numFmtId="0" fontId="81" fillId="0" borderId="11" xfId="0" applyFont="1" applyBorder="1" applyAlignment="1">
      <alignment horizontal="left" vertical="center" wrapText="1"/>
    </xf>
    <xf numFmtId="0" fontId="81" fillId="0" borderId="10" xfId="0" applyFont="1" applyBorder="1" applyAlignment="1">
      <alignment horizontal="left" vertical="center" wrapText="1"/>
    </xf>
    <xf numFmtId="0" fontId="84" fillId="0" borderId="5" xfId="0" applyFont="1" applyBorder="1" applyAlignment="1">
      <alignment horizontal="left" vertical="top" wrapText="1"/>
    </xf>
    <xf numFmtId="0" fontId="84" fillId="0" borderId="36" xfId="0" applyFont="1" applyBorder="1" applyAlignment="1">
      <alignment horizontal="left" vertical="top" wrapText="1"/>
    </xf>
    <xf numFmtId="0" fontId="84" fillId="0" borderId="37" xfId="0" applyFont="1" applyBorder="1" applyAlignment="1">
      <alignment horizontal="left" vertical="top" wrapText="1"/>
    </xf>
    <xf numFmtId="0" fontId="84" fillId="0" borderId="7" xfId="0" applyFont="1" applyBorder="1" applyAlignment="1">
      <alignment horizontal="left" vertical="top" wrapText="1"/>
    </xf>
    <xf numFmtId="0" fontId="84" fillId="0" borderId="0" xfId="0" applyFont="1" applyAlignment="1">
      <alignment horizontal="left" vertical="top" wrapText="1"/>
    </xf>
    <xf numFmtId="0" fontId="84" fillId="0" borderId="8" xfId="0" applyFont="1" applyBorder="1" applyAlignment="1">
      <alignment horizontal="left" vertical="top" wrapText="1"/>
    </xf>
    <xf numFmtId="0" fontId="84" fillId="0" borderId="12" xfId="0" applyFont="1" applyBorder="1" applyAlignment="1">
      <alignment horizontal="left" vertical="top" wrapText="1"/>
    </xf>
    <xf numFmtId="0" fontId="84" fillId="0" borderId="11" xfId="0" applyFont="1" applyBorder="1" applyAlignment="1">
      <alignment horizontal="left" vertical="top" wrapText="1"/>
    </xf>
    <xf numFmtId="0" fontId="84" fillId="0" borderId="10" xfId="0" applyFont="1" applyBorder="1" applyAlignment="1">
      <alignment horizontal="left" vertical="top"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80" fillId="57" borderId="2" xfId="0" applyFont="1" applyFill="1" applyBorder="1" applyAlignment="1">
      <alignment horizontal="center" vertical="center" wrapText="1"/>
    </xf>
    <xf numFmtId="0" fontId="80" fillId="57" borderId="1" xfId="0" applyFont="1" applyFill="1" applyBorder="1" applyAlignment="1">
      <alignment horizontal="center" vertical="center" wrapText="1"/>
    </xf>
    <xf numFmtId="0" fontId="80" fillId="57" borderId="3" xfId="0" applyFont="1" applyFill="1" applyBorder="1" applyAlignment="1">
      <alignment horizontal="center" vertical="center" wrapText="1"/>
    </xf>
    <xf numFmtId="0" fontId="0" fillId="58" borderId="5" xfId="0" applyFill="1" applyBorder="1" applyAlignment="1">
      <alignment horizontal="center" vertical="center" wrapText="1"/>
    </xf>
    <xf numFmtId="0" fontId="0" fillId="58" borderId="37" xfId="0" applyFill="1" applyBorder="1" applyAlignment="1">
      <alignment horizontal="center" vertical="center" wrapText="1"/>
    </xf>
    <xf numFmtId="0" fontId="0" fillId="58" borderId="7" xfId="0" applyFill="1" applyBorder="1" applyAlignment="1">
      <alignment horizontal="center" vertical="center" wrapText="1"/>
    </xf>
    <xf numFmtId="0" fontId="0" fillId="58" borderId="8" xfId="0" applyFill="1" applyBorder="1" applyAlignment="1">
      <alignment horizontal="center" vertical="center" wrapText="1"/>
    </xf>
    <xf numFmtId="0" fontId="0" fillId="58" borderId="12" xfId="0" applyFill="1" applyBorder="1" applyAlignment="1">
      <alignment horizontal="center" vertical="center" wrapText="1"/>
    </xf>
    <xf numFmtId="0" fontId="0" fillId="58" borderId="10" xfId="0" applyFill="1" applyBorder="1" applyAlignment="1">
      <alignment horizontal="center" vertical="center" wrapText="1"/>
    </xf>
    <xf numFmtId="9" fontId="0" fillId="0" borderId="58" xfId="331" applyFont="1" applyBorder="1" applyAlignment="1">
      <alignment horizontal="center" vertical="center"/>
    </xf>
    <xf numFmtId="9" fontId="0" fillId="0" borderId="78" xfId="331" applyFont="1" applyBorder="1" applyAlignment="1">
      <alignment horizontal="center" vertical="center"/>
    </xf>
    <xf numFmtId="9" fontId="0" fillId="0" borderId="59" xfId="331" applyFont="1" applyBorder="1" applyAlignment="1">
      <alignment horizontal="center" vertical="center"/>
    </xf>
    <xf numFmtId="9" fontId="0" fillId="0" borderId="58" xfId="0" applyNumberFormat="1" applyBorder="1" applyAlignment="1">
      <alignment horizontal="center" vertical="center"/>
    </xf>
    <xf numFmtId="9" fontId="0" fillId="0" borderId="78" xfId="0" applyNumberFormat="1" applyBorder="1" applyAlignment="1">
      <alignment horizontal="center" vertical="center"/>
    </xf>
    <xf numFmtId="0" fontId="90" fillId="58" borderId="9" xfId="0" applyFont="1" applyFill="1" applyBorder="1" applyAlignment="1">
      <alignment horizontal="center" vertical="center" wrapText="1"/>
    </xf>
    <xf numFmtId="0" fontId="93" fillId="0" borderId="81" xfId="332" applyFill="1" applyBorder="1" applyAlignment="1">
      <alignment horizontal="left" vertical="center" wrapText="1"/>
    </xf>
    <xf numFmtId="0" fontId="93" fillId="0" borderId="43" xfId="332" applyFill="1" applyBorder="1" applyAlignment="1">
      <alignment horizontal="left" vertical="center" wrapText="1"/>
    </xf>
    <xf numFmtId="0" fontId="93" fillId="0" borderId="26" xfId="332" applyFill="1" applyBorder="1" applyAlignment="1">
      <alignment horizontal="left" vertical="center" wrapText="1"/>
    </xf>
    <xf numFmtId="0" fontId="93" fillId="0" borderId="22" xfId="332" applyFill="1" applyBorder="1" applyAlignment="1">
      <alignment horizontal="left" vertical="center" wrapText="1"/>
    </xf>
    <xf numFmtId="0" fontId="93" fillId="0" borderId="25" xfId="332" applyFill="1" applyBorder="1" applyAlignment="1">
      <alignment horizontal="left" vertical="center" wrapText="1"/>
    </xf>
    <xf numFmtId="9" fontId="0" fillId="0" borderId="47" xfId="0" applyNumberFormat="1" applyBorder="1" applyAlignment="1">
      <alignment horizontal="center" vertical="center"/>
    </xf>
    <xf numFmtId="0" fontId="90" fillId="58" borderId="4" xfId="0" applyFont="1" applyFill="1" applyBorder="1" applyAlignment="1">
      <alignment horizontal="center" vertical="center" wrapText="1"/>
    </xf>
    <xf numFmtId="0" fontId="90" fillId="58" borderId="6" xfId="0" applyFont="1" applyFill="1" applyBorder="1" applyAlignment="1">
      <alignment horizontal="center" vertical="center" wrapText="1"/>
    </xf>
    <xf numFmtId="0" fontId="90" fillId="58" borderId="62" xfId="0" applyFont="1" applyFill="1" applyBorder="1" applyAlignment="1">
      <alignment horizontal="center" vertical="center" wrapText="1"/>
    </xf>
    <xf numFmtId="9" fontId="0" fillId="56" borderId="89" xfId="0" applyNumberFormat="1" applyFill="1" applyBorder="1" applyAlignment="1">
      <alignment horizontal="center" vertical="center"/>
    </xf>
    <xf numFmtId="0" fontId="0" fillId="56" borderId="78" xfId="0" applyFill="1" applyBorder="1" applyAlignment="1">
      <alignment horizontal="center" vertical="center"/>
    </xf>
    <xf numFmtId="0" fontId="0" fillId="56" borderId="47" xfId="0" applyFill="1" applyBorder="1" applyAlignment="1">
      <alignment horizontal="center" vertical="center"/>
    </xf>
    <xf numFmtId="0" fontId="93" fillId="56" borderId="25" xfId="332" applyFill="1" applyBorder="1" applyAlignment="1">
      <alignment horizontal="left" vertical="center" wrapText="1"/>
    </xf>
    <xf numFmtId="0" fontId="93" fillId="56" borderId="26" xfId="332" applyFill="1" applyBorder="1" applyAlignment="1">
      <alignment horizontal="left" vertical="center" wrapText="1"/>
    </xf>
    <xf numFmtId="9" fontId="0" fillId="0" borderId="89" xfId="0" applyNumberFormat="1" applyBorder="1" applyAlignment="1">
      <alignment horizontal="center" vertical="center"/>
    </xf>
    <xf numFmtId="0" fontId="93" fillId="0" borderId="91" xfId="332" applyFill="1" applyBorder="1" applyAlignment="1">
      <alignment horizontal="left" vertical="center" wrapText="1"/>
    </xf>
    <xf numFmtId="0" fontId="93" fillId="0" borderId="54" xfId="332" applyFill="1" applyBorder="1" applyAlignment="1">
      <alignment horizontal="left" vertical="center" wrapText="1"/>
    </xf>
    <xf numFmtId="0" fontId="93" fillId="0" borderId="84" xfId="332" applyFill="1" applyBorder="1" applyAlignment="1">
      <alignment horizontal="left" vertical="center" wrapText="1"/>
    </xf>
    <xf numFmtId="0" fontId="93" fillId="0" borderId="27" xfId="332" applyFill="1" applyBorder="1" applyAlignment="1">
      <alignment horizontal="left" vertical="center" wrapText="1"/>
    </xf>
    <xf numFmtId="0" fontId="93" fillId="0" borderId="39" xfId="332" applyFill="1" applyBorder="1" applyAlignment="1">
      <alignment horizontal="left" vertical="center" wrapText="1"/>
    </xf>
    <xf numFmtId="0" fontId="93" fillId="0" borderId="73" xfId="332" applyFill="1" applyBorder="1" applyAlignment="1">
      <alignment horizontal="left" vertical="center" wrapText="1"/>
    </xf>
    <xf numFmtId="0" fontId="93" fillId="0" borderId="79" xfId="332" applyFill="1" applyBorder="1" applyAlignment="1">
      <alignment horizontal="left" vertical="center" wrapText="1"/>
    </xf>
    <xf numFmtId="0" fontId="93" fillId="0" borderId="40" xfId="332" applyFill="1" applyBorder="1" applyAlignment="1">
      <alignment horizontal="left" vertical="center" wrapText="1"/>
    </xf>
    <xf numFmtId="0" fontId="90" fillId="58" borderId="2" xfId="0" applyFont="1" applyFill="1" applyBorder="1" applyAlignment="1">
      <alignment horizontal="center" vertical="center" wrapText="1"/>
    </xf>
    <xf numFmtId="0" fontId="90" fillId="58" borderId="3" xfId="0" applyFont="1" applyFill="1" applyBorder="1" applyAlignment="1">
      <alignment horizontal="center" vertical="center" wrapText="1"/>
    </xf>
    <xf numFmtId="0" fontId="90" fillId="58" borderId="2" xfId="0" applyFont="1" applyFill="1" applyBorder="1" applyAlignment="1">
      <alignment horizontal="center" vertical="center"/>
    </xf>
    <xf numFmtId="0" fontId="90" fillId="58" borderId="3" xfId="0" applyFont="1" applyFill="1" applyBorder="1" applyAlignment="1">
      <alignment horizontal="center" vertical="center"/>
    </xf>
    <xf numFmtId="0" fontId="0" fillId="55" borderId="22" xfId="0" applyFill="1" applyBorder="1" applyAlignment="1">
      <alignment horizontal="left" vertical="center" wrapText="1"/>
    </xf>
    <xf numFmtId="0" fontId="2" fillId="58" borderId="23" xfId="0" applyFont="1" applyFill="1" applyBorder="1" applyAlignment="1">
      <alignment horizontal="center" vertical="center" wrapText="1"/>
    </xf>
    <xf numFmtId="0" fontId="93" fillId="0" borderId="24" xfId="332" applyFill="1" applyBorder="1" applyAlignment="1">
      <alignment horizontal="left" vertical="center" wrapText="1"/>
    </xf>
    <xf numFmtId="0" fontId="93" fillId="0" borderId="23" xfId="332" applyFill="1" applyBorder="1" applyAlignment="1">
      <alignment horizontal="left" vertical="center" wrapText="1"/>
    </xf>
    <xf numFmtId="9" fontId="0" fillId="0" borderId="59" xfId="0" applyNumberFormat="1" applyBorder="1" applyAlignment="1">
      <alignment horizontal="center" vertical="center"/>
    </xf>
    <xf numFmtId="0" fontId="0" fillId="0" borderId="78" xfId="0" applyBorder="1" applyAlignment="1">
      <alignment horizontal="center" vertical="center"/>
    </xf>
    <xf numFmtId="0" fontId="0" fillId="0" borderId="59" xfId="0" applyBorder="1" applyAlignment="1">
      <alignment horizontal="center" vertical="center"/>
    </xf>
    <xf numFmtId="0" fontId="93" fillId="0" borderId="80" xfId="332" applyFill="1" applyBorder="1" applyAlignment="1">
      <alignment horizontal="left" vertical="center" wrapText="1"/>
    </xf>
    <xf numFmtId="0" fontId="93" fillId="0" borderId="90" xfId="332" applyFill="1" applyBorder="1" applyAlignment="1">
      <alignment horizontal="left" vertical="center" wrapText="1"/>
    </xf>
    <xf numFmtId="0" fontId="93" fillId="0" borderId="42" xfId="332" applyFill="1" applyBorder="1" applyAlignment="1">
      <alignment horizontal="left" vertical="center" wrapText="1"/>
    </xf>
    <xf numFmtId="0" fontId="93" fillId="0" borderId="51" xfId="332" applyFill="1" applyBorder="1" applyAlignment="1">
      <alignment horizontal="left" vertical="center" wrapText="1"/>
    </xf>
    <xf numFmtId="0" fontId="93" fillId="0" borderId="0" xfId="332"/>
    <xf numFmtId="0" fontId="2" fillId="58" borderId="2" xfId="0" applyFont="1" applyFill="1" applyBorder="1" applyAlignment="1">
      <alignment horizontal="center" vertical="center" wrapText="1"/>
    </xf>
    <xf numFmtId="0" fontId="2" fillId="58" borderId="3" xfId="0" applyFont="1" applyFill="1" applyBorder="1" applyAlignment="1">
      <alignment horizontal="center" vertical="center" wrapText="1"/>
    </xf>
    <xf numFmtId="0" fontId="4" fillId="58" borderId="4" xfId="0" applyFont="1" applyFill="1" applyBorder="1" applyAlignment="1">
      <alignment horizontal="center" vertical="center" wrapText="1"/>
    </xf>
    <xf numFmtId="0" fontId="4" fillId="58" borderId="6" xfId="0" applyFont="1" applyFill="1" applyBorder="1" applyAlignment="1">
      <alignment horizontal="center" vertical="center" wrapText="1"/>
    </xf>
    <xf numFmtId="0" fontId="81" fillId="56" borderId="0" xfId="0" applyFont="1" applyFill="1" applyAlignment="1">
      <alignment horizontal="left" vertical="center" wrapText="1"/>
    </xf>
    <xf numFmtId="0" fontId="5" fillId="56" borderId="51" xfId="0" applyFont="1" applyFill="1" applyBorder="1" applyAlignment="1">
      <alignment horizontal="center" vertical="center"/>
    </xf>
    <xf numFmtId="0" fontId="5" fillId="56" borderId="40" xfId="0" applyFont="1" applyFill="1" applyBorder="1" applyAlignment="1">
      <alignment horizontal="center" vertical="center"/>
    </xf>
    <xf numFmtId="0" fontId="79" fillId="56" borderId="0" xfId="0" applyFont="1" applyFill="1" applyAlignment="1">
      <alignment horizontal="left" vertical="center" wrapText="1"/>
    </xf>
    <xf numFmtId="1" fontId="81" fillId="56" borderId="42" xfId="0" applyNumberFormat="1" applyFont="1" applyFill="1" applyBorder="1" applyAlignment="1">
      <alignment horizontal="center" vertical="center"/>
    </xf>
    <xf numFmtId="1" fontId="81" fillId="56" borderId="43" xfId="0" applyNumberFormat="1" applyFont="1" applyFill="1" applyBorder="1" applyAlignment="1">
      <alignment horizontal="center" vertical="center"/>
    </xf>
    <xf numFmtId="1" fontId="81" fillId="56" borderId="39" xfId="0" applyNumberFormat="1" applyFont="1" applyFill="1" applyBorder="1" applyAlignment="1">
      <alignment horizontal="center" vertical="center"/>
    </xf>
    <xf numFmtId="1" fontId="81" fillId="56" borderId="22" xfId="0" applyNumberFormat="1" applyFont="1" applyFill="1" applyBorder="1" applyAlignment="1">
      <alignment horizontal="center" vertical="center"/>
    </xf>
    <xf numFmtId="0" fontId="79" fillId="0" borderId="5" xfId="0" applyFont="1" applyBorder="1" applyAlignment="1">
      <alignment horizontal="center" vertical="center" wrapText="1"/>
    </xf>
    <xf numFmtId="0" fontId="79" fillId="0" borderId="36" xfId="0" applyFont="1" applyBorder="1" applyAlignment="1">
      <alignment horizontal="center" vertical="center" wrapText="1"/>
    </xf>
    <xf numFmtId="0" fontId="79" fillId="0" borderId="37" xfId="0" applyFont="1" applyBorder="1" applyAlignment="1">
      <alignment horizontal="center" vertical="center" wrapText="1"/>
    </xf>
    <xf numFmtId="0" fontId="79" fillId="0" borderId="7" xfId="0" applyFont="1" applyBorder="1" applyAlignment="1">
      <alignment horizontal="center" vertical="center" wrapText="1"/>
    </xf>
    <xf numFmtId="0" fontId="79" fillId="0" borderId="0" xfId="0" applyFont="1" applyAlignment="1">
      <alignment horizontal="center" vertical="center" wrapText="1"/>
    </xf>
    <xf numFmtId="0" fontId="79" fillId="0" borderId="8" xfId="0" applyFont="1" applyBorder="1" applyAlignment="1">
      <alignment horizontal="center" vertical="center" wrapText="1"/>
    </xf>
    <xf numFmtId="0" fontId="79" fillId="0" borderId="12" xfId="0" applyFont="1" applyBorder="1" applyAlignment="1">
      <alignment horizontal="center" vertical="center" wrapText="1"/>
    </xf>
    <xf numFmtId="0" fontId="79" fillId="0" borderId="11" xfId="0" applyFont="1" applyBorder="1" applyAlignment="1">
      <alignment horizontal="center" vertical="center" wrapText="1"/>
    </xf>
    <xf numFmtId="0" fontId="79" fillId="0" borderId="10" xfId="0" applyFont="1" applyBorder="1" applyAlignment="1">
      <alignment horizontal="center" vertical="center" wrapText="1"/>
    </xf>
    <xf numFmtId="1" fontId="81" fillId="56" borderId="51" xfId="0" applyNumberFormat="1" applyFont="1" applyFill="1" applyBorder="1" applyAlignment="1">
      <alignment horizontal="center" vertical="center"/>
    </xf>
    <xf numFmtId="1" fontId="81" fillId="56" borderId="40" xfId="0" applyNumberFormat="1" applyFont="1" applyFill="1" applyBorder="1" applyAlignment="1">
      <alignment horizontal="center" vertical="center"/>
    </xf>
    <xf numFmtId="0" fontId="5" fillId="56" borderId="87" xfId="0" applyFont="1" applyFill="1" applyBorder="1" applyAlignment="1">
      <alignment horizontal="center" vertical="center"/>
    </xf>
    <xf numFmtId="0" fontId="5" fillId="56" borderId="79" xfId="0" applyFont="1" applyFill="1" applyBorder="1" applyAlignment="1">
      <alignment horizontal="center" vertical="center"/>
    </xf>
    <xf numFmtId="0" fontId="79" fillId="58" borderId="5" xfId="0" applyFont="1" applyFill="1" applyBorder="1" applyAlignment="1">
      <alignment horizontal="center" vertical="center" wrapText="1"/>
    </xf>
    <xf numFmtId="0" fontId="79" fillId="58" borderId="37" xfId="0" applyFont="1" applyFill="1" applyBorder="1" applyAlignment="1">
      <alignment horizontal="center" vertical="center" wrapText="1"/>
    </xf>
    <xf numFmtId="0" fontId="79" fillId="58" borderId="7" xfId="0" applyFont="1" applyFill="1" applyBorder="1" applyAlignment="1">
      <alignment horizontal="center" vertical="center" wrapText="1"/>
    </xf>
    <xf numFmtId="0" fontId="79" fillId="58" borderId="8" xfId="0" applyFont="1" applyFill="1" applyBorder="1" applyAlignment="1">
      <alignment horizontal="center" vertical="center" wrapText="1"/>
    </xf>
    <xf numFmtId="0" fontId="5" fillId="56" borderId="0" xfId="0" applyFont="1" applyFill="1" applyAlignment="1">
      <alignment horizontal="center" vertical="center"/>
    </xf>
    <xf numFmtId="0" fontId="80" fillId="58" borderId="2" xfId="0" applyFont="1" applyFill="1" applyBorder="1" applyAlignment="1">
      <alignment horizontal="center" vertical="center"/>
    </xf>
    <xf numFmtId="0" fontId="80" fillId="58" borderId="1" xfId="0" applyFont="1" applyFill="1" applyBorder="1" applyAlignment="1">
      <alignment horizontal="center" vertical="center"/>
    </xf>
    <xf numFmtId="0" fontId="80" fillId="58" borderId="3" xfId="0" applyFont="1" applyFill="1" applyBorder="1" applyAlignment="1">
      <alignment horizontal="center" vertical="center"/>
    </xf>
    <xf numFmtId="0" fontId="93" fillId="0" borderId="2" xfId="332" applyBorder="1" applyAlignment="1">
      <alignment horizontal="left"/>
    </xf>
    <xf numFmtId="0" fontId="93" fillId="0" borderId="1" xfId="332" applyBorder="1" applyAlignment="1">
      <alignment horizontal="left"/>
    </xf>
    <xf numFmtId="0" fontId="93" fillId="0" borderId="3" xfId="332" applyBorder="1" applyAlignment="1">
      <alignment horizontal="left"/>
    </xf>
    <xf numFmtId="0" fontId="79" fillId="58" borderId="36" xfId="0" applyFont="1" applyFill="1" applyBorder="1" applyAlignment="1">
      <alignment horizontal="center" vertical="center" wrapText="1"/>
    </xf>
    <xf numFmtId="0" fontId="79" fillId="58" borderId="2" xfId="0" applyFont="1" applyFill="1" applyBorder="1" applyAlignment="1">
      <alignment horizontal="center" vertical="center" wrapText="1"/>
    </xf>
    <xf numFmtId="0" fontId="79" fillId="58" borderId="1" xfId="0" applyFont="1" applyFill="1" applyBorder="1" applyAlignment="1">
      <alignment horizontal="center" vertical="center" wrapText="1"/>
    </xf>
    <xf numFmtId="0" fontId="79" fillId="58" borderId="3" xfId="0" applyFont="1" applyFill="1" applyBorder="1" applyAlignment="1">
      <alignment horizontal="center" vertical="center" wrapText="1"/>
    </xf>
    <xf numFmtId="0" fontId="79" fillId="58" borderId="2" xfId="0" applyFont="1" applyFill="1" applyBorder="1" applyAlignment="1">
      <alignment horizontal="center" vertical="center"/>
    </xf>
    <xf numFmtId="0" fontId="79" fillId="58" borderId="1" xfId="0" applyFont="1" applyFill="1" applyBorder="1" applyAlignment="1">
      <alignment horizontal="center" vertical="center"/>
    </xf>
    <xf numFmtId="0" fontId="79" fillId="58" borderId="3" xfId="0" applyFont="1" applyFill="1" applyBorder="1" applyAlignment="1">
      <alignment horizontal="center" vertical="center"/>
    </xf>
    <xf numFmtId="0" fontId="83" fillId="0" borderId="5" xfId="0" applyFont="1" applyBorder="1" applyAlignment="1">
      <alignment horizontal="center" vertical="center" wrapText="1"/>
    </xf>
    <xf numFmtId="0" fontId="83" fillId="0" borderId="36" xfId="0" applyFont="1" applyBorder="1" applyAlignment="1">
      <alignment horizontal="center" vertical="center" wrapText="1"/>
    </xf>
    <xf numFmtId="0" fontId="83" fillId="0" borderId="37" xfId="0" applyFont="1" applyBorder="1" applyAlignment="1">
      <alignment horizontal="center" vertical="center" wrapText="1"/>
    </xf>
    <xf numFmtId="0" fontId="83" fillId="0" borderId="7" xfId="0" applyFont="1" applyBorder="1" applyAlignment="1">
      <alignment horizontal="center" vertical="center" wrapText="1"/>
    </xf>
    <xf numFmtId="0" fontId="83" fillId="0" borderId="0" xfId="0" applyFont="1" applyAlignment="1">
      <alignment horizontal="center" vertical="center" wrapText="1"/>
    </xf>
    <xf numFmtId="0" fontId="83" fillId="0" borderId="8" xfId="0" applyFont="1" applyBorder="1" applyAlignment="1">
      <alignment horizontal="center" vertical="center" wrapText="1"/>
    </xf>
    <xf numFmtId="0" fontId="83" fillId="0" borderId="12" xfId="0" applyFont="1" applyBorder="1" applyAlignment="1">
      <alignment horizontal="center" vertical="center" wrapText="1"/>
    </xf>
    <xf numFmtId="0" fontId="83" fillId="0" borderId="11" xfId="0" applyFont="1" applyBorder="1" applyAlignment="1">
      <alignment horizontal="center" vertical="center" wrapText="1"/>
    </xf>
    <xf numFmtId="0" fontId="83" fillId="0" borderId="10" xfId="0" applyFont="1" applyBorder="1" applyAlignment="1">
      <alignment horizontal="center" vertical="center" wrapText="1"/>
    </xf>
    <xf numFmtId="0" fontId="83" fillId="0" borderId="0" xfId="0" applyFont="1" applyAlignment="1">
      <alignment horizontal="left" vertical="center" wrapText="1"/>
    </xf>
    <xf numFmtId="0" fontId="4" fillId="0" borderId="0" xfId="0" applyFont="1" applyAlignment="1">
      <alignment horizontal="center" vertical="center"/>
    </xf>
    <xf numFmtId="0" fontId="4" fillId="58" borderId="48" xfId="0" applyFont="1" applyFill="1" applyBorder="1" applyAlignment="1">
      <alignment horizontal="center" vertical="center" wrapText="1"/>
    </xf>
    <xf numFmtId="0" fontId="4" fillId="58" borderId="49" xfId="0" applyFont="1" applyFill="1" applyBorder="1" applyAlignment="1">
      <alignment horizontal="center" vertical="center" wrapText="1"/>
    </xf>
    <xf numFmtId="0" fontId="82" fillId="0" borderId="0" xfId="0" applyFont="1" applyAlignment="1">
      <alignment horizontal="left" vertical="center" wrapText="1"/>
    </xf>
    <xf numFmtId="0" fontId="84" fillId="0" borderId="0" xfId="0" applyFont="1" applyAlignment="1">
      <alignment horizontal="left" vertical="center" wrapText="1"/>
    </xf>
    <xf numFmtId="0" fontId="4" fillId="0" borderId="23"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7" xfId="0" applyFont="1" applyBorder="1" applyAlignment="1">
      <alignment horizontal="center" vertical="center" wrapText="1"/>
    </xf>
    <xf numFmtId="0" fontId="81" fillId="0" borderId="87" xfId="0" applyFont="1" applyBorder="1" applyAlignment="1">
      <alignment horizontal="center" vertical="center"/>
    </xf>
    <xf numFmtId="0" fontId="81" fillId="0" borderId="79" xfId="0" applyFont="1" applyBorder="1" applyAlignment="1">
      <alignment horizontal="center" vertical="center"/>
    </xf>
    <xf numFmtId="0" fontId="4" fillId="54" borderId="22"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79" fillId="0" borderId="0" xfId="0" applyFont="1" applyAlignment="1">
      <alignment horizontal="left" vertical="center" wrapText="1"/>
    </xf>
    <xf numFmtId="0" fontId="0" fillId="0" borderId="0" xfId="0" applyAlignment="1">
      <alignment horizontal="left" vertical="top" wrapText="1"/>
    </xf>
    <xf numFmtId="0" fontId="4" fillId="58" borderId="61" xfId="0" applyFont="1" applyFill="1" applyBorder="1" applyAlignment="1">
      <alignment horizontal="center" vertical="center" wrapText="1"/>
    </xf>
    <xf numFmtId="0" fontId="5" fillId="0" borderId="0" xfId="0" applyFont="1" applyAlignment="1">
      <alignment horizontal="center" vertical="center"/>
    </xf>
    <xf numFmtId="0" fontId="82" fillId="0" borderId="51" xfId="0" applyFont="1" applyBorder="1" applyAlignment="1">
      <alignment horizontal="center" vertical="center"/>
    </xf>
    <xf numFmtId="0" fontId="82" fillId="0" borderId="40" xfId="0" applyFont="1" applyBorder="1" applyAlignment="1">
      <alignment horizontal="center" vertical="center"/>
    </xf>
    <xf numFmtId="0" fontId="5" fillId="0" borderId="51" xfId="0" applyFont="1" applyBorder="1" applyAlignment="1">
      <alignment horizontal="center" vertical="center"/>
    </xf>
    <xf numFmtId="0" fontId="5" fillId="0" borderId="40" xfId="0" applyFont="1" applyBorder="1" applyAlignment="1">
      <alignment horizontal="center" vertical="center"/>
    </xf>
    <xf numFmtId="0" fontId="1" fillId="0" borderId="0" xfId="0" applyFont="1" applyAlignment="1">
      <alignment horizontal="left" wrapText="1"/>
    </xf>
    <xf numFmtId="0" fontId="4" fillId="0" borderId="22" xfId="0" applyFont="1" applyBorder="1" applyAlignment="1">
      <alignment horizontal="center" vertical="center" wrapText="1"/>
    </xf>
    <xf numFmtId="0" fontId="2" fillId="58" borderId="1" xfId="0" applyFont="1" applyFill="1" applyBorder="1" applyAlignment="1">
      <alignment horizontal="center" vertical="center" wrapText="1"/>
    </xf>
    <xf numFmtId="0" fontId="82" fillId="0" borderId="0" xfId="0" applyFont="1" applyAlignment="1">
      <alignment horizontal="center" vertical="center" wrapText="1"/>
    </xf>
    <xf numFmtId="0" fontId="5" fillId="0" borderId="87" xfId="0" applyFont="1" applyBorder="1" applyAlignment="1">
      <alignment horizontal="center" vertical="center"/>
    </xf>
    <xf numFmtId="0" fontId="5" fillId="0" borderId="79" xfId="0" applyFont="1" applyBorder="1" applyAlignment="1">
      <alignment horizontal="center" vertical="center"/>
    </xf>
    <xf numFmtId="9" fontId="5" fillId="0" borderId="58" xfId="0" applyNumberFormat="1" applyFont="1" applyBorder="1" applyAlignment="1">
      <alignment horizontal="center" vertical="center"/>
    </xf>
    <xf numFmtId="9" fontId="5" fillId="0" borderId="59" xfId="0" applyNumberFormat="1" applyFont="1" applyBorder="1" applyAlignment="1">
      <alignment horizontal="center" vertical="center"/>
    </xf>
    <xf numFmtId="0" fontId="5" fillId="0" borderId="60" xfId="0" applyFont="1" applyBorder="1" applyAlignment="1">
      <alignment horizontal="center" vertical="center" wrapText="1"/>
    </xf>
    <xf numFmtId="0" fontId="5" fillId="0" borderId="54" xfId="0" applyFont="1" applyBorder="1" applyAlignment="1">
      <alignment horizontal="center" vertical="center" wrapText="1"/>
    </xf>
    <xf numFmtId="0" fontId="2" fillId="58" borderId="5" xfId="0" applyFont="1" applyFill="1" applyBorder="1" applyAlignment="1">
      <alignment horizontal="center" vertical="center" wrapText="1"/>
    </xf>
    <xf numFmtId="0" fontId="2" fillId="58" borderId="37" xfId="0" applyFont="1" applyFill="1" applyBorder="1" applyAlignment="1">
      <alignment horizontal="center" vertical="center" wrapText="1"/>
    </xf>
    <xf numFmtId="0" fontId="2" fillId="58" borderId="7" xfId="0" applyFont="1" applyFill="1" applyBorder="1" applyAlignment="1">
      <alignment horizontal="center" vertical="center" wrapText="1"/>
    </xf>
    <xf numFmtId="0" fontId="2" fillId="58" borderId="8" xfId="0" applyFont="1" applyFill="1" applyBorder="1" applyAlignment="1">
      <alignment horizontal="center" vertical="center" wrapText="1"/>
    </xf>
    <xf numFmtId="0" fontId="5" fillId="0" borderId="42"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40" xfId="0" applyFont="1" applyBorder="1" applyAlignment="1">
      <alignment horizontal="center" vertical="center" wrapText="1"/>
    </xf>
    <xf numFmtId="0" fontId="4" fillId="58" borderId="62" xfId="0" applyFont="1" applyFill="1" applyBorder="1" applyAlignment="1">
      <alignment horizontal="center" vertical="center" wrapText="1"/>
    </xf>
    <xf numFmtId="0" fontId="5" fillId="56" borderId="42" xfId="0" applyFont="1" applyFill="1" applyBorder="1" applyAlignment="1">
      <alignment horizontal="center" vertical="center" wrapText="1"/>
    </xf>
    <xf numFmtId="0" fontId="5" fillId="56" borderId="43" xfId="0" applyFont="1" applyFill="1" applyBorder="1" applyAlignment="1">
      <alignment horizontal="center" vertical="center" wrapText="1"/>
    </xf>
    <xf numFmtId="0" fontId="5" fillId="56" borderId="51" xfId="0" applyFont="1" applyFill="1" applyBorder="1" applyAlignment="1">
      <alignment horizontal="center" vertical="center" wrapText="1"/>
    </xf>
    <xf numFmtId="0" fontId="5" fillId="56" borderId="40" xfId="0" applyFont="1" applyFill="1" applyBorder="1" applyAlignment="1">
      <alignment horizontal="center" vertical="center" wrapText="1"/>
    </xf>
    <xf numFmtId="2" fontId="5" fillId="0" borderId="0" xfId="0" applyNumberFormat="1" applyFont="1" applyAlignment="1">
      <alignment horizontal="center" vertical="center"/>
    </xf>
    <xf numFmtId="0" fontId="5" fillId="0" borderId="39" xfId="0" applyFont="1" applyBorder="1" applyAlignment="1">
      <alignment horizontal="center" vertical="center"/>
    </xf>
    <xf numFmtId="0" fontId="5" fillId="0" borderId="22" xfId="0" applyFont="1" applyBorder="1" applyAlignment="1">
      <alignment horizontal="center" vertical="center"/>
    </xf>
    <xf numFmtId="0" fontId="2" fillId="58" borderId="36" xfId="0" applyFont="1" applyFill="1" applyBorder="1" applyAlignment="1">
      <alignment horizontal="center" vertical="center" wrapText="1"/>
    </xf>
    <xf numFmtId="0" fontId="2" fillId="58" borderId="12" xfId="0" applyFont="1" applyFill="1" applyBorder="1" applyAlignment="1">
      <alignment horizontal="center" vertical="center" wrapText="1"/>
    </xf>
    <xf numFmtId="0" fontId="2" fillId="58" borderId="11" xfId="0" applyFont="1" applyFill="1" applyBorder="1" applyAlignment="1">
      <alignment horizontal="center" vertical="center" wrapText="1"/>
    </xf>
    <xf numFmtId="0" fontId="2" fillId="58" borderId="10" xfId="0" applyFont="1" applyFill="1" applyBorder="1" applyAlignment="1">
      <alignment horizontal="center" vertical="center" wrapText="1"/>
    </xf>
    <xf numFmtId="0" fontId="5" fillId="0" borderId="42" xfId="0" applyFont="1" applyBorder="1" applyAlignment="1">
      <alignment horizontal="center" vertical="center"/>
    </xf>
    <xf numFmtId="0" fontId="5" fillId="0" borderId="43" xfId="0" applyFont="1" applyBorder="1" applyAlignment="1">
      <alignment horizontal="center" vertical="center"/>
    </xf>
    <xf numFmtId="2" fontId="5" fillId="0" borderId="39" xfId="0" applyNumberFormat="1" applyFont="1" applyBorder="1" applyAlignment="1">
      <alignment horizontal="center" vertical="center"/>
    </xf>
    <xf numFmtId="2" fontId="5" fillId="0" borderId="22" xfId="0" applyNumberFormat="1" applyFont="1" applyBorder="1" applyAlignment="1">
      <alignment horizontal="center" vertical="center"/>
    </xf>
    <xf numFmtId="0" fontId="91" fillId="0" borderId="0" xfId="0" applyFont="1" applyAlignment="1">
      <alignment horizontal="center" vertical="center" wrapText="1"/>
    </xf>
    <xf numFmtId="0" fontId="4" fillId="54" borderId="2" xfId="0" applyFont="1" applyFill="1" applyBorder="1" applyAlignment="1">
      <alignment horizontal="center" vertical="center" wrapText="1"/>
    </xf>
    <xf numFmtId="0" fontId="4" fillId="54" borderId="1" xfId="0" applyFont="1" applyFill="1" applyBorder="1" applyAlignment="1">
      <alignment horizontal="center" vertical="center" wrapText="1"/>
    </xf>
    <xf numFmtId="0" fontId="4" fillId="54" borderId="3" xfId="0" applyFont="1" applyFill="1" applyBorder="1" applyAlignment="1">
      <alignment horizontal="center" vertical="center" wrapText="1"/>
    </xf>
    <xf numFmtId="0" fontId="5" fillId="0" borderId="45" xfId="0" applyFont="1" applyBorder="1" applyAlignment="1">
      <alignment horizontal="center" vertical="center"/>
    </xf>
    <xf numFmtId="0" fontId="5" fillId="0" borderId="38" xfId="0" applyFont="1" applyBorder="1" applyAlignment="1">
      <alignment horizontal="center" vertical="center"/>
    </xf>
    <xf numFmtId="0" fontId="5" fillId="0" borderId="53" xfId="0" applyFont="1" applyBorder="1" applyAlignment="1">
      <alignment horizontal="center" vertical="center"/>
    </xf>
    <xf numFmtId="0" fontId="5" fillId="0" borderId="41" xfId="0" applyFont="1" applyBorder="1" applyAlignment="1">
      <alignment horizontal="center" vertical="center"/>
    </xf>
    <xf numFmtId="0" fontId="94" fillId="0" borderId="0" xfId="0" applyFont="1" applyAlignment="1">
      <alignment horizontal="left" vertical="center" wrapText="1"/>
    </xf>
    <xf numFmtId="0" fontId="2" fillId="0" borderId="2" xfId="0" applyFont="1" applyBorder="1" applyAlignment="1">
      <alignment horizontal="center"/>
    </xf>
    <xf numFmtId="0" fontId="2" fillId="0" borderId="1" xfId="0" applyFont="1" applyBorder="1" applyAlignment="1">
      <alignment horizontal="center"/>
    </xf>
    <xf numFmtId="0" fontId="2" fillId="0" borderId="3" xfId="0" applyFont="1" applyBorder="1" applyAlignment="1">
      <alignment horizontal="center"/>
    </xf>
    <xf numFmtId="0" fontId="4" fillId="58" borderId="56" xfId="0" applyFont="1" applyFill="1" applyBorder="1" applyAlignment="1">
      <alignment horizontal="center" vertical="center"/>
    </xf>
    <xf numFmtId="0" fontId="4" fillId="58" borderId="57" xfId="0" applyFont="1" applyFill="1" applyBorder="1" applyAlignment="1">
      <alignment horizontal="center" vertical="center"/>
    </xf>
    <xf numFmtId="0" fontId="5" fillId="0" borderId="55" xfId="0" applyFont="1" applyBorder="1" applyAlignment="1">
      <alignment horizontal="center" vertical="center"/>
    </xf>
    <xf numFmtId="0" fontId="5" fillId="0" borderId="46" xfId="0" applyFont="1" applyBorder="1" applyAlignment="1">
      <alignment horizontal="center" vertical="center"/>
    </xf>
    <xf numFmtId="0" fontId="5" fillId="0" borderId="47" xfId="0" applyFont="1" applyBorder="1" applyAlignment="1">
      <alignment horizontal="center" vertical="center"/>
    </xf>
    <xf numFmtId="0" fontId="4" fillId="0" borderId="0" xfId="0" applyFont="1" applyAlignment="1">
      <alignment horizontal="center" vertical="center" wrapText="1"/>
    </xf>
    <xf numFmtId="0" fontId="4" fillId="0" borderId="52"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55" xfId="0" applyFont="1" applyBorder="1" applyAlignment="1">
      <alignment horizontal="center" vertical="center" wrapText="1"/>
    </xf>
    <xf numFmtId="0" fontId="82" fillId="0" borderId="55" xfId="0" applyFont="1" applyBorder="1" applyAlignment="1">
      <alignment horizontal="center" vertical="center"/>
    </xf>
    <xf numFmtId="0" fontId="82" fillId="0" borderId="46" xfId="0" applyFont="1" applyBorder="1" applyAlignment="1">
      <alignment horizontal="center" vertical="center"/>
    </xf>
    <xf numFmtId="0" fontId="82" fillId="0" borderId="47" xfId="0" applyFont="1" applyBorder="1" applyAlignment="1">
      <alignment horizontal="center" vertical="center"/>
    </xf>
    <xf numFmtId="0" fontId="83" fillId="0" borderId="0" xfId="0" applyFont="1" applyAlignment="1">
      <alignment horizontal="center" vertical="center"/>
    </xf>
    <xf numFmtId="0" fontId="50" fillId="0" borderId="2" xfId="0" applyFont="1" applyBorder="1" applyAlignment="1">
      <alignment horizontal="center"/>
    </xf>
    <xf numFmtId="0" fontId="50" fillId="0" borderId="1" xfId="0" applyFont="1" applyBorder="1" applyAlignment="1">
      <alignment horizontal="center"/>
    </xf>
    <xf numFmtId="0" fontId="50" fillId="0" borderId="3" xfId="0" applyFont="1" applyBorder="1" applyAlignment="1">
      <alignment horizontal="center"/>
    </xf>
    <xf numFmtId="0" fontId="83" fillId="58" borderId="48" xfId="0" applyFont="1" applyFill="1" applyBorder="1" applyAlignment="1">
      <alignment horizontal="center" vertical="center" wrapText="1"/>
    </xf>
    <xf numFmtId="0" fontId="83" fillId="58" borderId="49" xfId="0" applyFont="1" applyFill="1" applyBorder="1" applyAlignment="1">
      <alignment horizontal="center" vertical="center" wrapText="1"/>
    </xf>
    <xf numFmtId="0" fontId="83" fillId="58" borderId="56" xfId="0" applyFont="1" applyFill="1" applyBorder="1" applyAlignment="1">
      <alignment horizontal="center" vertical="center"/>
    </xf>
    <xf numFmtId="0" fontId="83" fillId="58" borderId="57" xfId="0" applyFont="1" applyFill="1" applyBorder="1" applyAlignment="1">
      <alignment horizontal="center" vertical="center"/>
    </xf>
    <xf numFmtId="0" fontId="83" fillId="0" borderId="2" xfId="0" applyFont="1" applyBorder="1" applyAlignment="1">
      <alignment horizontal="center" vertical="center"/>
    </xf>
    <xf numFmtId="0" fontId="83" fillId="0" borderId="1" xfId="0" applyFont="1" applyBorder="1" applyAlignment="1">
      <alignment horizontal="center" vertical="center"/>
    </xf>
    <xf numFmtId="0" fontId="82" fillId="0" borderId="39" xfId="0" applyFont="1" applyBorder="1" applyAlignment="1">
      <alignment horizontal="center" vertical="center"/>
    </xf>
    <xf numFmtId="0" fontId="82" fillId="0" borderId="45" xfId="0" applyFont="1" applyBorder="1" applyAlignment="1">
      <alignment horizontal="center" vertical="center"/>
    </xf>
    <xf numFmtId="0" fontId="82" fillId="0" borderId="38" xfId="0" applyFont="1" applyBorder="1" applyAlignment="1">
      <alignment horizontal="center" vertical="center"/>
    </xf>
    <xf numFmtId="0" fontId="82" fillId="0" borderId="53" xfId="0" applyFont="1" applyBorder="1" applyAlignment="1">
      <alignment horizontal="center" vertical="center"/>
    </xf>
    <xf numFmtId="0" fontId="82" fillId="0" borderId="41" xfId="0" applyFont="1" applyBorder="1" applyAlignment="1">
      <alignment horizontal="center" vertical="center"/>
    </xf>
    <xf numFmtId="0" fontId="73" fillId="58" borderId="2" xfId="0" applyFont="1" applyFill="1" applyBorder="1" applyAlignment="1">
      <alignment horizontal="center" vertical="center"/>
    </xf>
    <xf numFmtId="0" fontId="73" fillId="58" borderId="1" xfId="0" applyFont="1" applyFill="1" applyBorder="1" applyAlignment="1">
      <alignment horizontal="center" vertical="center"/>
    </xf>
    <xf numFmtId="0" fontId="73" fillId="58" borderId="3" xfId="0" applyFont="1" applyFill="1" applyBorder="1" applyAlignment="1">
      <alignment horizontal="center" vertical="center"/>
    </xf>
    <xf numFmtId="0" fontId="83" fillId="58" borderId="5" xfId="0" applyFont="1" applyFill="1" applyBorder="1" applyAlignment="1">
      <alignment horizontal="center" vertical="center" wrapText="1"/>
    </xf>
    <xf numFmtId="0" fontId="83" fillId="58" borderId="36" xfId="0" applyFont="1" applyFill="1" applyBorder="1" applyAlignment="1">
      <alignment horizontal="center" vertical="center" wrapText="1"/>
    </xf>
    <xf numFmtId="0" fontId="83" fillId="58" borderId="37" xfId="0" applyFont="1" applyFill="1" applyBorder="1" applyAlignment="1">
      <alignment horizontal="center" vertical="center" wrapText="1"/>
    </xf>
    <xf numFmtId="0" fontId="83" fillId="58" borderId="2" xfId="0" applyFont="1" applyFill="1" applyBorder="1" applyAlignment="1">
      <alignment horizontal="center" vertical="center" wrapText="1"/>
    </xf>
    <xf numFmtId="0" fontId="83" fillId="58" borderId="1" xfId="0" applyFont="1" applyFill="1" applyBorder="1" applyAlignment="1">
      <alignment horizontal="center" vertical="center" wrapText="1"/>
    </xf>
    <xf numFmtId="0" fontId="83" fillId="58" borderId="3" xfId="0" applyFont="1" applyFill="1" applyBorder="1" applyAlignment="1">
      <alignment horizontal="center" vertical="center" wrapText="1"/>
    </xf>
    <xf numFmtId="0" fontId="83" fillId="58" borderId="2" xfId="0" applyFont="1" applyFill="1" applyBorder="1" applyAlignment="1">
      <alignment horizontal="center" vertical="center"/>
    </xf>
    <xf numFmtId="0" fontId="83" fillId="58" borderId="1" xfId="0" applyFont="1" applyFill="1" applyBorder="1" applyAlignment="1">
      <alignment horizontal="center" vertical="center"/>
    </xf>
    <xf numFmtId="0" fontId="83" fillId="58" borderId="3" xfId="0" applyFont="1" applyFill="1" applyBorder="1" applyAlignment="1">
      <alignment horizontal="center" vertical="center"/>
    </xf>
    <xf numFmtId="0" fontId="79" fillId="60" borderId="0" xfId="0" applyFont="1" applyFill="1" applyAlignment="1">
      <alignment horizontal="left" vertical="center" wrapText="1"/>
    </xf>
    <xf numFmtId="0" fontId="5" fillId="0" borderId="9" xfId="0" applyFont="1" applyBorder="1" applyAlignment="1">
      <alignment horizontal="center" vertical="center"/>
    </xf>
    <xf numFmtId="0" fontId="82" fillId="56" borderId="0" xfId="0" applyFont="1" applyFill="1" applyAlignment="1">
      <alignment horizontal="left" vertical="center" wrapText="1"/>
    </xf>
    <xf numFmtId="0" fontId="5" fillId="56" borderId="22" xfId="0" applyFont="1" applyFill="1" applyBorder="1" applyAlignment="1">
      <alignment horizontal="center" vertical="center"/>
    </xf>
    <xf numFmtId="0" fontId="1" fillId="0" borderId="0" xfId="0" applyFont="1" applyAlignment="1">
      <alignment horizontal="justify" wrapText="1"/>
    </xf>
    <xf numFmtId="0" fontId="2" fillId="0" borderId="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88" fillId="0" borderId="2" xfId="0" applyFont="1" applyBorder="1" applyAlignment="1">
      <alignment horizontal="center" vertical="center"/>
    </xf>
    <xf numFmtId="0" fontId="88" fillId="0" borderId="1" xfId="0" applyFont="1" applyBorder="1" applyAlignment="1">
      <alignment horizontal="center" vertical="center"/>
    </xf>
    <xf numFmtId="0" fontId="88" fillId="0" borderId="3" xfId="0" applyFont="1" applyBorder="1" applyAlignment="1">
      <alignment horizontal="center" vertical="center"/>
    </xf>
    <xf numFmtId="0" fontId="92" fillId="58" borderId="2" xfId="0" applyFont="1" applyFill="1" applyBorder="1" applyAlignment="1">
      <alignment horizontal="center" vertical="center" wrapText="1"/>
    </xf>
    <xf numFmtId="0" fontId="92" fillId="58" borderId="1" xfId="0" applyFont="1" applyFill="1" applyBorder="1" applyAlignment="1">
      <alignment horizontal="center" vertical="center" wrapText="1"/>
    </xf>
    <xf numFmtId="0" fontId="92" fillId="58" borderId="3" xfId="0" applyFont="1" applyFill="1" applyBorder="1" applyAlignment="1">
      <alignment horizontal="center" vertical="center" wrapText="1"/>
    </xf>
    <xf numFmtId="0" fontId="2" fillId="58" borderId="2" xfId="0" applyFont="1" applyFill="1" applyBorder="1" applyAlignment="1">
      <alignment horizontal="center"/>
    </xf>
    <xf numFmtId="0" fontId="2" fillId="58" borderId="1" xfId="0" applyFont="1" applyFill="1" applyBorder="1" applyAlignment="1">
      <alignment horizontal="center"/>
    </xf>
    <xf numFmtId="0" fontId="2" fillId="58" borderId="3" xfId="0" applyFont="1" applyFill="1" applyBorder="1" applyAlignment="1">
      <alignment horizontal="center"/>
    </xf>
    <xf numFmtId="0" fontId="79" fillId="0" borderId="36" xfId="0" applyFont="1" applyBorder="1" applyAlignment="1">
      <alignment horizontal="left" vertical="center" wrapText="1"/>
    </xf>
    <xf numFmtId="0" fontId="87" fillId="0" borderId="2" xfId="0" applyFont="1" applyBorder="1" applyAlignment="1">
      <alignment horizontal="center" vertical="center"/>
    </xf>
    <xf numFmtId="0" fontId="87" fillId="0" borderId="1" xfId="0" applyFont="1" applyBorder="1" applyAlignment="1">
      <alignment horizontal="center" vertical="center"/>
    </xf>
    <xf numFmtId="0" fontId="87" fillId="0" borderId="3" xfId="0" applyFont="1" applyBorder="1" applyAlignment="1">
      <alignment horizontal="center" vertical="center"/>
    </xf>
    <xf numFmtId="0" fontId="2" fillId="0" borderId="3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4" fillId="58" borderId="85" xfId="0" applyFont="1" applyFill="1" applyBorder="1" applyAlignment="1">
      <alignment horizontal="center" vertical="center" wrapText="1"/>
    </xf>
    <xf numFmtId="0" fontId="87" fillId="0" borderId="0" xfId="0" applyFont="1" applyAlignment="1">
      <alignment horizontal="center" vertical="center"/>
    </xf>
    <xf numFmtId="0" fontId="97" fillId="0" borderId="0" xfId="0" applyFont="1" applyAlignment="1">
      <alignment horizontal="left" vertical="center" wrapText="1"/>
    </xf>
    <xf numFmtId="0" fontId="82" fillId="0" borderId="0" xfId="0" applyFont="1" applyAlignment="1">
      <alignment horizontal="center" vertical="center"/>
    </xf>
    <xf numFmtId="0" fontId="4" fillId="0" borderId="8" xfId="0" applyFont="1" applyBorder="1" applyAlignment="1">
      <alignment horizontal="center" vertical="center" wrapText="1"/>
    </xf>
    <xf numFmtId="0" fontId="83" fillId="0" borderId="8" xfId="0" applyFont="1" applyBorder="1" applyAlignment="1">
      <alignment horizontal="center" vertical="center"/>
    </xf>
    <xf numFmtId="0" fontId="50" fillId="0" borderId="8" xfId="0" applyFont="1" applyBorder="1" applyAlignment="1">
      <alignment horizontal="left" vertical="center" wrapText="1"/>
    </xf>
    <xf numFmtId="0" fontId="1" fillId="0" borderId="8" xfId="0" applyFont="1" applyBorder="1" applyAlignment="1">
      <alignment horizontal="left" vertical="center" wrapText="1"/>
    </xf>
    <xf numFmtId="0" fontId="5" fillId="56" borderId="73" xfId="0" applyFont="1" applyFill="1" applyBorder="1" applyAlignment="1">
      <alignment horizontal="center" vertical="center"/>
    </xf>
    <xf numFmtId="0" fontId="2" fillId="58" borderId="72" xfId="0" applyFont="1" applyFill="1" applyBorder="1" applyAlignment="1">
      <alignment horizontal="center" vertical="center" wrapText="1"/>
    </xf>
    <xf numFmtId="0" fontId="2" fillId="58" borderId="70" xfId="0" applyFont="1" applyFill="1" applyBorder="1" applyAlignment="1">
      <alignment horizontal="center" vertical="center" wrapText="1"/>
    </xf>
    <xf numFmtId="0" fontId="2" fillId="58" borderId="71" xfId="0" applyFont="1" applyFill="1" applyBorder="1" applyAlignment="1">
      <alignment horizontal="center" vertical="center" wrapText="1"/>
    </xf>
    <xf numFmtId="0" fontId="2" fillId="58" borderId="69" xfId="0" applyFont="1" applyFill="1" applyBorder="1" applyAlignment="1">
      <alignment horizontal="center" vertical="center" wrapText="1"/>
    </xf>
    <xf numFmtId="0" fontId="2" fillId="58" borderId="5" xfId="0" applyFont="1" applyFill="1" applyBorder="1" applyAlignment="1">
      <alignment horizontal="center" vertical="center"/>
    </xf>
    <xf numFmtId="0" fontId="2" fillId="58" borderId="36" xfId="0" applyFont="1" applyFill="1" applyBorder="1" applyAlignment="1">
      <alignment horizontal="center" vertical="center"/>
    </xf>
    <xf numFmtId="0" fontId="2" fillId="58" borderId="37" xfId="0" applyFont="1" applyFill="1" applyBorder="1" applyAlignment="1">
      <alignment horizontal="center" vertical="center"/>
    </xf>
    <xf numFmtId="0" fontId="2" fillId="58" borderId="12" xfId="0" applyFont="1" applyFill="1" applyBorder="1" applyAlignment="1">
      <alignment horizontal="center" vertical="center"/>
    </xf>
    <xf numFmtId="0" fontId="2" fillId="58" borderId="11" xfId="0" applyFont="1" applyFill="1" applyBorder="1" applyAlignment="1">
      <alignment horizontal="center" vertical="center"/>
    </xf>
    <xf numFmtId="0" fontId="2" fillId="58" borderId="10" xfId="0" applyFont="1" applyFill="1" applyBorder="1" applyAlignment="1">
      <alignment horizontal="center" vertical="center"/>
    </xf>
    <xf numFmtId="0" fontId="2" fillId="0" borderId="72" xfId="0" applyFont="1" applyBorder="1" applyAlignment="1">
      <alignment horizontal="left" vertical="center" wrapText="1"/>
    </xf>
    <xf numFmtId="0" fontId="2" fillId="0" borderId="86" xfId="0" applyFont="1" applyBorder="1" applyAlignment="1">
      <alignment horizontal="left" vertical="center" wrapText="1"/>
    </xf>
    <xf numFmtId="0" fontId="2" fillId="0" borderId="70" xfId="0" applyFont="1" applyBorder="1" applyAlignment="1">
      <alignment horizontal="left" vertical="center" wrapText="1"/>
    </xf>
    <xf numFmtId="189" fontId="5" fillId="0" borderId="51" xfId="0" applyNumberFormat="1" applyFont="1" applyBorder="1" applyAlignment="1">
      <alignment horizontal="center" vertical="center"/>
    </xf>
    <xf numFmtId="189" fontId="5" fillId="0" borderId="40" xfId="0" applyNumberFormat="1" applyFont="1" applyBorder="1" applyAlignment="1">
      <alignment horizontal="center" vertical="center"/>
    </xf>
    <xf numFmtId="0" fontId="4" fillId="0" borderId="88" xfId="0" applyFont="1" applyBorder="1" applyAlignment="1">
      <alignment horizontal="center" vertical="center" wrapText="1"/>
    </xf>
    <xf numFmtId="0" fontId="4" fillId="0" borderId="83" xfId="0" applyFont="1" applyBorder="1" applyAlignment="1">
      <alignment horizontal="center" vertical="center" wrapText="1"/>
    </xf>
    <xf numFmtId="0" fontId="4" fillId="0" borderId="84"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79" xfId="0" applyFont="1" applyBorder="1" applyAlignment="1">
      <alignment horizontal="center" vertical="center" wrapText="1"/>
    </xf>
    <xf numFmtId="0" fontId="2" fillId="56" borderId="72" xfId="0" applyFont="1" applyFill="1" applyBorder="1" applyAlignment="1">
      <alignment horizontal="left" vertical="center" wrapText="1"/>
    </xf>
    <xf numFmtId="0" fontId="2" fillId="56" borderId="86" xfId="0" applyFont="1" applyFill="1" applyBorder="1" applyAlignment="1">
      <alignment horizontal="left" vertical="center" wrapText="1"/>
    </xf>
    <xf numFmtId="0" fontId="2" fillId="56" borderId="70" xfId="0" applyFont="1" applyFill="1" applyBorder="1" applyAlignment="1">
      <alignment horizontal="left" vertical="center" wrapText="1"/>
    </xf>
    <xf numFmtId="189" fontId="5" fillId="56" borderId="87" xfId="0" applyNumberFormat="1" applyFont="1" applyFill="1" applyBorder="1" applyAlignment="1">
      <alignment horizontal="center" vertical="center"/>
    </xf>
    <xf numFmtId="189" fontId="5" fillId="56" borderId="73" xfId="0" applyNumberFormat="1" applyFont="1" applyFill="1" applyBorder="1" applyAlignment="1">
      <alignment horizontal="center" vertical="center"/>
    </xf>
    <xf numFmtId="189" fontId="5" fillId="56" borderId="79" xfId="0" applyNumberFormat="1" applyFont="1" applyFill="1" applyBorder="1" applyAlignment="1">
      <alignment horizontal="center" vertical="center"/>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2" fillId="0" borderId="62" xfId="0" applyFont="1" applyBorder="1" applyAlignment="1">
      <alignment horizontal="left" vertical="center" wrapText="1"/>
    </xf>
    <xf numFmtId="189" fontId="5" fillId="0" borderId="87" xfId="0" applyNumberFormat="1" applyFont="1" applyBorder="1" applyAlignment="1">
      <alignment horizontal="center" vertical="center"/>
    </xf>
    <xf numFmtId="189" fontId="5" fillId="0" borderId="73" xfId="0" applyNumberFormat="1" applyFont="1" applyBorder="1" applyAlignment="1">
      <alignment horizontal="center" vertical="center"/>
    </xf>
    <xf numFmtId="189" fontId="5" fillId="0" borderId="79" xfId="0" applyNumberFormat="1" applyFont="1" applyBorder="1" applyAlignment="1">
      <alignment horizontal="center" vertical="center"/>
    </xf>
    <xf numFmtId="0" fontId="2" fillId="0" borderId="62" xfId="0" applyFont="1" applyBorder="1" applyAlignment="1">
      <alignment horizontal="center" vertical="center" wrapText="1"/>
    </xf>
    <xf numFmtId="0" fontId="2" fillId="0" borderId="75" xfId="0" applyFont="1" applyBorder="1" applyAlignment="1">
      <alignment horizontal="left" vertical="top" wrapText="1"/>
    </xf>
    <xf numFmtId="0" fontId="2" fillId="0" borderId="69" xfId="0" applyFont="1" applyBorder="1" applyAlignment="1">
      <alignment horizontal="left" vertical="top" wrapText="1"/>
    </xf>
    <xf numFmtId="0" fontId="2" fillId="0" borderId="6" xfId="0" applyFont="1" applyBorder="1" applyAlignment="1">
      <alignment horizontal="left" vertical="top" wrapText="1"/>
    </xf>
    <xf numFmtId="0" fontId="2" fillId="0" borderId="62" xfId="0" applyFont="1" applyBorder="1" applyAlignment="1">
      <alignment horizontal="left" vertical="top" wrapText="1"/>
    </xf>
    <xf numFmtId="0" fontId="83" fillId="0" borderId="92" xfId="0" applyFont="1" applyBorder="1" applyAlignment="1">
      <alignment horizontal="center" vertical="center" wrapText="1"/>
    </xf>
    <xf numFmtId="0" fontId="83" fillId="0" borderId="6" xfId="0" applyFont="1" applyBorder="1" applyAlignment="1">
      <alignment horizontal="center" vertical="center" wrapText="1"/>
    </xf>
    <xf numFmtId="0" fontId="83" fillId="0" borderId="62" xfId="0" applyFont="1" applyBorder="1" applyAlignment="1">
      <alignment horizontal="center" vertical="center" wrapText="1"/>
    </xf>
    <xf numFmtId="0" fontId="2" fillId="0" borderId="67" xfId="0" applyFont="1" applyBorder="1" applyAlignment="1">
      <alignment horizontal="left" vertical="center" wrapText="1"/>
    </xf>
    <xf numFmtId="0" fontId="2" fillId="0" borderId="0" xfId="0" applyFont="1" applyAlignment="1">
      <alignment horizontal="left" vertical="center" wrapText="1"/>
    </xf>
    <xf numFmtId="0" fontId="1" fillId="0" borderId="6" xfId="0" applyFont="1" applyBorder="1" applyAlignment="1">
      <alignment horizontal="left" vertical="center" wrapText="1"/>
    </xf>
    <xf numFmtId="0" fontId="1" fillId="0" borderId="62" xfId="0" applyFont="1" applyBorder="1" applyAlignment="1">
      <alignment horizontal="left" vertical="center" wrapText="1"/>
    </xf>
    <xf numFmtId="0" fontId="2" fillId="0" borderId="74" xfId="0" applyFont="1" applyBorder="1" applyAlignment="1">
      <alignment horizontal="left" vertical="center" wrapText="1"/>
    </xf>
    <xf numFmtId="0" fontId="2" fillId="0" borderId="75" xfId="0" applyFont="1" applyBorder="1" applyAlignment="1">
      <alignment horizontal="left" vertical="center" wrapText="1"/>
    </xf>
    <xf numFmtId="0" fontId="2" fillId="0" borderId="76" xfId="0" applyFont="1" applyBorder="1" applyAlignment="1">
      <alignment horizontal="left" vertical="center" wrapText="1"/>
    </xf>
    <xf numFmtId="0" fontId="88" fillId="58" borderId="48" xfId="0" applyFont="1" applyFill="1" applyBorder="1" applyAlignment="1">
      <alignment horizontal="center" vertical="center" wrapText="1"/>
    </xf>
    <xf numFmtId="0" fontId="88" fillId="58" borderId="49" xfId="0" applyFont="1" applyFill="1" applyBorder="1" applyAlignment="1">
      <alignment horizontal="center" vertical="center" wrapText="1"/>
    </xf>
    <xf numFmtId="9" fontId="87" fillId="0" borderId="2" xfId="0" applyNumberFormat="1" applyFont="1" applyBorder="1" applyAlignment="1">
      <alignment horizontal="center" vertical="center"/>
    </xf>
    <xf numFmtId="9" fontId="87" fillId="0" borderId="3" xfId="0" applyNumberFormat="1" applyFont="1" applyBorder="1" applyAlignment="1">
      <alignment horizontal="center" vertical="center"/>
    </xf>
    <xf numFmtId="0" fontId="4" fillId="59" borderId="2" xfId="0" applyFont="1" applyFill="1" applyBorder="1" applyAlignment="1">
      <alignment horizontal="center" vertical="center" wrapText="1"/>
    </xf>
    <xf numFmtId="0" fontId="4" fillId="59" borderId="1" xfId="0" applyFont="1" applyFill="1" applyBorder="1" applyAlignment="1">
      <alignment horizontal="center" vertical="center" wrapText="1"/>
    </xf>
    <xf numFmtId="0" fontId="4" fillId="59" borderId="3" xfId="0" applyFont="1" applyFill="1" applyBorder="1" applyAlignment="1">
      <alignment horizontal="center" vertical="center" wrapText="1"/>
    </xf>
    <xf numFmtId="0" fontId="1" fillId="0" borderId="0" xfId="0" applyFont="1" applyAlignment="1">
      <alignment horizontal="center" vertical="center" wrapText="1"/>
    </xf>
  </cellXfs>
  <cellStyles count="335">
    <cellStyle name=" _x0007_LÓ_x0018_ÄþÍN^NuNVþˆHÁ_x0001__x0018_(n" xfId="43"/>
    <cellStyle name=" Task]_x000a__x000a_TaskName=Scan At_x000a__x000a_TaskID=3_x000a__x000a_WorkstationName=SmarTone_x000a__x000a_LastExecuted=0_x000a__x000a_LastSt" xfId="44"/>
    <cellStyle name=" Task]_x000d__x000a_TaskName=Scan At_x000d__x000a_TaskID=3_x000d__x000a_WorkstationName=SmarTone_x000d__x000a_LastExecuted=0_x000d__x000a_LastSt" xfId="45"/>
    <cellStyle name="%" xfId="46"/>
    <cellStyle name="_08年集采无线设备目录价汇总表(华为)0106" xfId="47"/>
    <cellStyle name="_2007 Training Quotation Template" xfId="48"/>
    <cellStyle name="_3900系列基站配置模型20080705" xfId="49"/>
    <cellStyle name="_3934920051228011DObjs" xfId="50"/>
    <cellStyle name="_Adendo 2 - Precios" xfId="51"/>
    <cellStyle name="_ANNEX 1  LA Technical Support Service Baseline V1.0" xfId="52"/>
    <cellStyle name="_BSC6600报价模板20060319001" xfId="53"/>
    <cellStyle name="_BSC6680报价模型（对比四川搬迁）" xfId="54"/>
    <cellStyle name="_Copia de CUST-COTIZACION S9312_000783122010040502 (3)" xfId="55"/>
    <cellStyle name="_Copia de CUST-Lambda anillos seis y uno (4)" xfId="56"/>
    <cellStyle name="_Cover" xfId="57"/>
    <cellStyle name="_CUST-OSN3500 BARRANQUILLA_000783122010041901 (3)" xfId="58"/>
    <cellStyle name="_CUST-PROYECTO CJB_000783122009081902" xfId="59"/>
    <cellStyle name="_CUST-SWITCHES _000783122010032401 (2)" xfId="60"/>
    <cellStyle name="_CUST-transmisión_000783122010040901 (2)" xfId="61"/>
    <cellStyle name="_CUST-Transmission network Template (Oversea)_000783122009091401" xfId="62"/>
    <cellStyle name="_Derecho de Red TIGO - Presupuesto Red CWDM Bogotá" xfId="63"/>
    <cellStyle name="_GSM G9 Quotation Template 20050221" xfId="64"/>
    <cellStyle name="_GSM-T Quotation Template 20050324NEW" xfId="65"/>
    <cellStyle name="_infoX-WISG V200R002&amp;V200R003 calculate-oversea" xfId="66"/>
    <cellStyle name="_L2-Summary by Element" xfId="67"/>
    <cellStyle name="_L3-BSC6680  070806" xfId="68"/>
    <cellStyle name="_L3-CG" xfId="69"/>
    <cellStyle name="_Lambda 10G Anillo Centro" xfId="70"/>
    <cellStyle name="_LAMBDA CJB precios CM" xfId="71"/>
    <cellStyle name="_PRESUPUESTO- Derecho de red TIGO 16-10-08" xfId="72"/>
    <cellStyle name="_PRESUPUESTO- Derecho de red TIGO 29-09-08" xfId="73"/>
    <cellStyle name="_Presupuesto Lambda TIGO Anillo centro V 3" xfId="74"/>
    <cellStyle name="_RASYS报价模板20051221（09）" xfId="75"/>
    <cellStyle name="_RASYS报价模板20051223(01)" xfId="76"/>
    <cellStyle name="_RASYS报价模板20051226(02)" xfId="77"/>
    <cellStyle name="_StatisticReport" xfId="78"/>
    <cellStyle name="_TELLIN Rack Layout V20041214" xfId="79"/>
    <cellStyle name="_UIN综合智能网USAU报价模板-040318修改版" xfId="80"/>
    <cellStyle name="_UTRAN设备清单（20051020）" xfId="81"/>
    <cellStyle name="_WAP网关配置计算表格（海外）" xfId="82"/>
    <cellStyle name="_中国移动数据业务N610-22机柜报价和配置指导V1.0 051101" xfId="83"/>
    <cellStyle name="_中国移动数据业务机柜配置051020" xfId="84"/>
    <cellStyle name="_分项比率表（无线海外）20051125" xfId="85"/>
    <cellStyle name="_参数区" xfId="86"/>
    <cellStyle name="_国内CDMA含折扣L2和L3-BTS" xfId="87"/>
    <cellStyle name="_基站模板" xfId="88"/>
    <cellStyle name="_成都BSS2设备清单－替换" xfId="89"/>
    <cellStyle name="_排队机单板清单050508" xfId="90"/>
    <cellStyle name="_数据业务机柜配置大全051020" xfId="91"/>
    <cellStyle name="_模板" xfId="92"/>
    <cellStyle name="_移动ICD报价模板V3.0（B排，20050301,HP）" xfId="93"/>
    <cellStyle name="_第三册：报价格式-汇总表-华为V1" xfId="94"/>
    <cellStyle name="_绵阳BSS设备清单－替换" xfId="95"/>
    <cellStyle name="_莱芜BSS-900M" xfId="96"/>
    <cellStyle name="_阿坝BSS设备清单－替换" xfId="97"/>
    <cellStyle name="=C:\WINNT\SYSTEM32\COMMAND.COM" xfId="98"/>
    <cellStyle name="0,0_x000a__x000a_NA_x000a__x000a_" xfId="99"/>
    <cellStyle name="0,0_x000a__x000a_NA_x000a__x000a_ 2" xfId="100"/>
    <cellStyle name="0,0_x000d__x000a_NA_x000d__x000a_" xfId="101"/>
    <cellStyle name="0000" xfId="102"/>
    <cellStyle name="000000" xfId="103"/>
    <cellStyle name="20% - Accent1" xfId="18"/>
    <cellStyle name="20% - Accent2" xfId="22"/>
    <cellStyle name="20% - Accent3" xfId="26"/>
    <cellStyle name="20% - Accent4" xfId="30"/>
    <cellStyle name="20% - Accent5" xfId="34"/>
    <cellStyle name="20% - Accent6" xfId="38"/>
    <cellStyle name="20% - Énfasis1 2" xfId="104"/>
    <cellStyle name="20% - Énfasis2 2" xfId="105"/>
    <cellStyle name="20% - Énfasis3 2" xfId="106"/>
    <cellStyle name="20% - Énfasis4 2" xfId="107"/>
    <cellStyle name="20% - Énfasis5 2" xfId="108"/>
    <cellStyle name="20% - Énfasis6 2" xfId="109"/>
    <cellStyle name="40% - Accent1" xfId="19"/>
    <cellStyle name="40% - Accent2" xfId="23"/>
    <cellStyle name="40% - Accent3" xfId="27"/>
    <cellStyle name="40% - Accent4" xfId="31"/>
    <cellStyle name="40% - Accent5" xfId="35"/>
    <cellStyle name="40% - Accent6" xfId="39"/>
    <cellStyle name="40% - Énfasis1 2" xfId="110"/>
    <cellStyle name="40% - Énfasis2 2" xfId="111"/>
    <cellStyle name="40% - Énfasis3 2" xfId="112"/>
    <cellStyle name="40% - Énfasis4 2" xfId="113"/>
    <cellStyle name="40% - Énfasis5 2" xfId="114"/>
    <cellStyle name="40% - Énfasis6 2" xfId="115"/>
    <cellStyle name="60% - Accent1" xfId="20"/>
    <cellStyle name="60% - Accent2" xfId="24"/>
    <cellStyle name="60% - Accent3" xfId="28"/>
    <cellStyle name="60% - Accent4" xfId="32"/>
    <cellStyle name="60% - Accent5" xfId="36"/>
    <cellStyle name="60% - Accent6" xfId="40"/>
    <cellStyle name="60% - Énfasis1 2" xfId="116"/>
    <cellStyle name="60% - Énfasis2 2" xfId="117"/>
    <cellStyle name="60% - Énfasis3 2" xfId="118"/>
    <cellStyle name="60% - Énfasis4 2" xfId="119"/>
    <cellStyle name="60% - Énfasis5 2" xfId="120"/>
    <cellStyle name="60% - Énfasis6 2" xfId="121"/>
    <cellStyle name="AA" xfId="122"/>
    <cellStyle name="Accent1" xfId="17"/>
    <cellStyle name="Accent1 - 20%" xfId="123"/>
    <cellStyle name="Accent1 - 40%" xfId="124"/>
    <cellStyle name="Accent1 - 60%" xfId="125"/>
    <cellStyle name="Accent2" xfId="21"/>
    <cellStyle name="Accent2 - 20%" xfId="126"/>
    <cellStyle name="Accent2 - 40%" xfId="127"/>
    <cellStyle name="Accent2 - 60%" xfId="128"/>
    <cellStyle name="Accent3" xfId="25"/>
    <cellStyle name="Accent3 - 20%" xfId="129"/>
    <cellStyle name="Accent3 - 40%" xfId="130"/>
    <cellStyle name="Accent3 - 60%" xfId="131"/>
    <cellStyle name="Accent4" xfId="29"/>
    <cellStyle name="Accent4 - 20%" xfId="132"/>
    <cellStyle name="Accent4 - 40%" xfId="133"/>
    <cellStyle name="Accent4 - 60%" xfId="134"/>
    <cellStyle name="Accent5" xfId="33"/>
    <cellStyle name="Accent5 - 20%" xfId="135"/>
    <cellStyle name="Accent5 - 40%" xfId="136"/>
    <cellStyle name="Accent5 - 60%" xfId="137"/>
    <cellStyle name="Accent6" xfId="37"/>
    <cellStyle name="Accent6 - 20%" xfId="138"/>
    <cellStyle name="Accent6 - 40%" xfId="139"/>
    <cellStyle name="Accent6 - 60%" xfId="140"/>
    <cellStyle name="ÅëÈ­ [0]_laroux" xfId="141"/>
    <cellStyle name="ÅëÈ­_laroux" xfId="142"/>
    <cellStyle name="ÄÞ¸¶ [0]_laroux" xfId="143"/>
    <cellStyle name="ÄÞ¸¶_laroux" xfId="144"/>
    <cellStyle name="Bad" xfId="6"/>
    <cellStyle name="bb" xfId="145"/>
    <cellStyle name="blank" xfId="146"/>
    <cellStyle name="Body" xfId="147"/>
    <cellStyle name="Buena 2" xfId="148"/>
    <cellStyle name="Buena 3" xfId="207"/>
    <cellStyle name="Bueno" xfId="5" builtinId="26" customBuiltin="1"/>
    <cellStyle name="Ç¥ÁØ_ÀÎÀç°³¹ß¿ø" xfId="149"/>
    <cellStyle name="Calc Currency (0)" xfId="150"/>
    <cellStyle name="Calculation" xfId="10"/>
    <cellStyle name="Cálculo 2" xfId="151"/>
    <cellStyle name="CC" xfId="152"/>
    <cellStyle name="Celda de comprobación" xfId="12" builtinId="23" customBuiltin="1"/>
    <cellStyle name="Celda de comprobación 2" xfId="153"/>
    <cellStyle name="Celda de comprobación 3" xfId="155"/>
    <cellStyle name="Celda vinculada" xfId="11" builtinId="24" customBuiltin="1"/>
    <cellStyle name="Celda vinculada 2" xfId="154"/>
    <cellStyle name="Celda vinculada 3" xfId="218"/>
    <cellStyle name="Code" xfId="156"/>
    <cellStyle name="Code Section" xfId="157"/>
    <cellStyle name="Coma 2" xfId="158"/>
    <cellStyle name="Coma0" xfId="159"/>
    <cellStyle name="Coma1" xfId="160"/>
    <cellStyle name="Comma  - Style1" xfId="161"/>
    <cellStyle name="Comma  - Style2" xfId="162"/>
    <cellStyle name="Comma  - Style3" xfId="163"/>
    <cellStyle name="Comma  - Style4" xfId="164"/>
    <cellStyle name="Comma  - Style5" xfId="165"/>
    <cellStyle name="Comma  - Style6" xfId="166"/>
    <cellStyle name="Comma  - Style7" xfId="167"/>
    <cellStyle name="Comma  - Style8" xfId="168"/>
    <cellStyle name="Comma 2" xfId="169"/>
    <cellStyle name="Comma0" xfId="170"/>
    <cellStyle name="Comma0 - Modelo1" xfId="171"/>
    <cellStyle name="Comma0 - Style1" xfId="172"/>
    <cellStyle name="Comma1 - Modelo2" xfId="173"/>
    <cellStyle name="Comma1 - Style2" xfId="174"/>
    <cellStyle name="Currency0" xfId="175"/>
    <cellStyle name="Date" xfId="176"/>
    <cellStyle name="Dia" xfId="177"/>
    <cellStyle name="Emphasis 1" xfId="178"/>
    <cellStyle name="Emphasis 2" xfId="179"/>
    <cellStyle name="Emphasis 3" xfId="180"/>
    <cellStyle name="Encabez1" xfId="181"/>
    <cellStyle name="Encabez2" xfId="182"/>
    <cellStyle name="Encabezado 1" xfId="41" builtinId="16" customBuiltin="1"/>
    <cellStyle name="Encabezado 4" xfId="4" builtinId="19" customBuiltin="1"/>
    <cellStyle name="Encabezado 4 2" xfId="183"/>
    <cellStyle name="Encabezado 4 3" xfId="212"/>
    <cellStyle name="Énfasis1 2" xfId="184"/>
    <cellStyle name="Énfasis2 2" xfId="185"/>
    <cellStyle name="Énfasis3 2" xfId="186"/>
    <cellStyle name="Énfasis4 2" xfId="187"/>
    <cellStyle name="Énfasis5 2" xfId="188"/>
    <cellStyle name="Énfasis6 2" xfId="189"/>
    <cellStyle name="Entrada" xfId="8" builtinId="20" customBuiltin="1"/>
    <cellStyle name="Entrada 2" xfId="190"/>
    <cellStyle name="Entrada 3" xfId="214"/>
    <cellStyle name="entry box" xfId="191"/>
    <cellStyle name="Estilo 1" xfId="192"/>
    <cellStyle name="Euro" xfId="193"/>
    <cellStyle name="Explanatory Text" xfId="15"/>
    <cellStyle name="F2" xfId="194"/>
    <cellStyle name="F3" xfId="195"/>
    <cellStyle name="F4" xfId="196"/>
    <cellStyle name="F5" xfId="197"/>
    <cellStyle name="F6" xfId="198"/>
    <cellStyle name="F7" xfId="199"/>
    <cellStyle name="F8" xfId="200"/>
    <cellStyle name="Fijo" xfId="201"/>
    <cellStyle name="FilaTitulos" xfId="202"/>
    <cellStyle name="Financiero" xfId="203"/>
    <cellStyle name="Fixed" xfId="204"/>
    <cellStyle name="font12" xfId="205"/>
    <cellStyle name="font14" xfId="206"/>
    <cellStyle name="Grey" xfId="208"/>
    <cellStyle name="HEADER" xfId="209"/>
    <cellStyle name="Header1" xfId="210"/>
    <cellStyle name="Header2" xfId="211"/>
    <cellStyle name="Heading 2" xfId="2"/>
    <cellStyle name="Heading 3" xfId="3"/>
    <cellStyle name="Hipervínculo" xfId="332" builtinId="8"/>
    <cellStyle name="Hipervínculo 2" xfId="330"/>
    <cellStyle name="Incorrecto 2" xfId="213"/>
    <cellStyle name="Input [yellow]" xfId="215"/>
    <cellStyle name="INPUTS" xfId="216"/>
    <cellStyle name="Jun" xfId="217"/>
    <cellStyle name="Millares" xfId="333" builtinId="3"/>
    <cellStyle name="Millares [0,1]" xfId="219"/>
    <cellStyle name="Millares [0.0]" xfId="220"/>
    <cellStyle name="Millares [0.1]" xfId="221"/>
    <cellStyle name="Millares [0] 2" xfId="222"/>
    <cellStyle name="Millares [1]" xfId="223"/>
    <cellStyle name="Millares [2]" xfId="224"/>
    <cellStyle name="Millares [3]" xfId="225"/>
    <cellStyle name="Millares 2" xfId="226"/>
    <cellStyle name="Millares 2 2" xfId="227"/>
    <cellStyle name="Millares 2 2 2" xfId="228"/>
    <cellStyle name="Millares 3" xfId="229"/>
    <cellStyle name="Millares 4" xfId="230"/>
    <cellStyle name="Millares 5" xfId="231"/>
    <cellStyle name="Millares(0)" xfId="232"/>
    <cellStyle name="Millares(1)" xfId="233"/>
    <cellStyle name="Millares[1]" xfId="234"/>
    <cellStyle name="Milliers [0]_NEGS" xfId="235"/>
    <cellStyle name="Milliers_NEGS" xfId="236"/>
    <cellStyle name="Model" xfId="237"/>
    <cellStyle name="Moneda" xfId="334" builtinId="4"/>
    <cellStyle name="Moneda 2" xfId="238"/>
    <cellStyle name="Moneda 3" xfId="239"/>
    <cellStyle name="Monetario" xfId="240"/>
    <cellStyle name="Neutral" xfId="7" builtinId="28" customBuiltin="1"/>
    <cellStyle name="Neutral 2" xfId="241"/>
    <cellStyle name="no dec" xfId="242"/>
    <cellStyle name="Normal" xfId="0" builtinId="0"/>
    <cellStyle name="Normal - Style1" xfId="243"/>
    <cellStyle name="Normal (%)" xfId="244"/>
    <cellStyle name="Normal (£m)" xfId="245"/>
    <cellStyle name="Normal (x)" xfId="246"/>
    <cellStyle name="Normal 10" xfId="247"/>
    <cellStyle name="Normal 11" xfId="248"/>
    <cellStyle name="Normal 12" xfId="249"/>
    <cellStyle name="Normal 13" xfId="250"/>
    <cellStyle name="Normal 14" xfId="251"/>
    <cellStyle name="Normal 19" xfId="252"/>
    <cellStyle name="Normal 19 2" xfId="253"/>
    <cellStyle name="Normal 2" xfId="254"/>
    <cellStyle name="Normal 2 2" xfId="255"/>
    <cellStyle name="Normal 2 2 2" xfId="256"/>
    <cellStyle name="Normal 2 2 2 2" xfId="257"/>
    <cellStyle name="Normal 2 7" xfId="258"/>
    <cellStyle name="Normal 2 7 2" xfId="259"/>
    <cellStyle name="Normal 3" xfId="260"/>
    <cellStyle name="Normal 3 2" xfId="261"/>
    <cellStyle name="Normal 3 2 2" xfId="262"/>
    <cellStyle name="Normal 3 3" xfId="263"/>
    <cellStyle name="Normal 4" xfId="264"/>
    <cellStyle name="Normal 4 2" xfId="265"/>
    <cellStyle name="Normal 5" xfId="266"/>
    <cellStyle name="Normal 6" xfId="42"/>
    <cellStyle name="Normal 7" xfId="267"/>
    <cellStyle name="Normal 8" xfId="268"/>
    <cellStyle name="Normal 9" xfId="269"/>
    <cellStyle name="Normalny_Arkusz1" xfId="270"/>
    <cellStyle name="Notas" xfId="14" builtinId="10" customBuiltin="1"/>
    <cellStyle name="Notas 2" xfId="271"/>
    <cellStyle name="Notas 3" xfId="272"/>
    <cellStyle name="Output" xfId="9"/>
    <cellStyle name="Percent (0)" xfId="273"/>
    <cellStyle name="Percent [2]" xfId="274"/>
    <cellStyle name="Percent(0)" xfId="275"/>
    <cellStyle name="PesosMillares" xfId="276"/>
    <cellStyle name="Porcentaje" xfId="331" builtinId="5"/>
    <cellStyle name="Porcentaje 2" xfId="277"/>
    <cellStyle name="Porcentaje 2 2" xfId="278"/>
    <cellStyle name="Porcentaje 3" xfId="279"/>
    <cellStyle name="Porcentaje 4" xfId="280"/>
    <cellStyle name="Porcentaje 4 2" xfId="281"/>
    <cellStyle name="Porcentual 2" xfId="282"/>
    <cellStyle name="Porcentual 3" xfId="283"/>
    <cellStyle name="Prefilled" xfId="284"/>
    <cellStyle name="Premissas" xfId="285"/>
    <cellStyle name="propio" xfId="286"/>
    <cellStyle name="PSChar" xfId="287"/>
    <cellStyle name="PSDate" xfId="288"/>
    <cellStyle name="PSDec" xfId="289"/>
    <cellStyle name="PSHeading" xfId="290"/>
    <cellStyle name="PSInt" xfId="291"/>
    <cellStyle name="PSSpacer" xfId="292"/>
    <cellStyle name="Resaltar" xfId="293"/>
    <cellStyle name="Resaltar1" xfId="294"/>
    <cellStyle name="RM" xfId="295"/>
    <cellStyle name="Salida 2" xfId="296"/>
    <cellStyle name="Sheet Title" xfId="297"/>
    <cellStyle name="Standard_nc-contrato" xfId="298"/>
    <cellStyle name="Style 1" xfId="299"/>
    <cellStyle name="subhead" xfId="300"/>
    <cellStyle name="taples Plaza" xfId="301"/>
    <cellStyle name="texto" xfId="302"/>
    <cellStyle name="Texto de advertencia" xfId="13" builtinId="11" customBuiltin="1"/>
    <cellStyle name="Texto de advertencia 2" xfId="303"/>
    <cellStyle name="Texto de advertencia 3" xfId="315"/>
    <cellStyle name="Texto explicativo 2" xfId="304"/>
    <cellStyle name="TextoLargo" xfId="305"/>
    <cellStyle name="Title" xfId="1"/>
    <cellStyle name="Titulo 1" xfId="306"/>
    <cellStyle name="Título 1 2" xfId="307"/>
    <cellStyle name="Titulo 2" xfId="308"/>
    <cellStyle name="Título 2 2" xfId="309"/>
    <cellStyle name="Titulo 3" xfId="310"/>
    <cellStyle name="Título 3 2" xfId="311"/>
    <cellStyle name="Titulo 4" xfId="312"/>
    <cellStyle name="Título 4" xfId="313"/>
    <cellStyle name="Total" xfId="16" builtinId="25" customBuiltin="1"/>
    <cellStyle name="Total 2" xfId="314"/>
    <cellStyle name="ปกติ_11wq42" xfId="316"/>
    <cellStyle name="千位[0]_laroux" xfId="317"/>
    <cellStyle name="千位_laroux" xfId="318"/>
    <cellStyle name="千位分隔[0]_2.5G报价模板" xfId="319"/>
    <cellStyle name="千位分隔_2.5G报价模板" xfId="320"/>
    <cellStyle name="千分位[0]_laroux" xfId="321"/>
    <cellStyle name="千分位_laroux" xfId="322"/>
    <cellStyle name="后继超级链接_~0055202" xfId="323"/>
    <cellStyle name="常规 2 2" xfId="324"/>
    <cellStyle name="常规_400G-Novosibirsk- Khabarovsk-Nahodka-Quotation-20030429" xfId="325"/>
    <cellStyle name="普通_laroux" xfId="326"/>
    <cellStyle name="样式 1" xfId="327"/>
    <cellStyle name="桁区切り_GRASH1" xfId="328"/>
    <cellStyle name="超级链接_~0055202" xfId="3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microsoft.com/office/2017/10/relationships/person" Target="persons/person.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0</xdr:row>
      <xdr:rowOff>0</xdr:rowOff>
    </xdr:from>
    <xdr:to>
      <xdr:col>12</xdr:col>
      <xdr:colOff>304800</xdr:colOff>
      <xdr:row>0</xdr:row>
      <xdr:rowOff>304800</xdr:rowOff>
    </xdr:to>
    <xdr:sp macro="" textlink="">
      <xdr:nvSpPr>
        <xdr:cNvPr id="3073" name="AutoShape 1" descr="Imagen de perfil de Juan Pablo López Sanguino.">
          <a:extLst>
            <a:ext uri="{FF2B5EF4-FFF2-40B4-BE49-F238E27FC236}">
              <a16:creationId xmlns:a16="http://schemas.microsoft.com/office/drawing/2014/main" id="{EB331F3F-DFA0-998D-A8BB-829917FE262F}"/>
            </a:ext>
          </a:extLst>
        </xdr:cNvPr>
        <xdr:cNvSpPr>
          <a:spLocks noChangeAspect="1" noChangeArrowheads="1"/>
        </xdr:cNvSpPr>
      </xdr:nvSpPr>
      <xdr:spPr bwMode="auto">
        <a:xfrm>
          <a:off x="1456372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488156</xdr:colOff>
      <xdr:row>12</xdr:row>
      <xdr:rowOff>11906</xdr:rowOff>
    </xdr:from>
    <xdr:to>
      <xdr:col>10</xdr:col>
      <xdr:colOff>130968</xdr:colOff>
      <xdr:row>13</xdr:row>
      <xdr:rowOff>2381</xdr:rowOff>
    </xdr:to>
    <xdr:pic>
      <xdr:nvPicPr>
        <xdr:cNvPr id="2" name="Imagen 1">
          <a:extLst>
            <a:ext uri="{FF2B5EF4-FFF2-40B4-BE49-F238E27FC236}">
              <a16:creationId xmlns:a16="http://schemas.microsoft.com/office/drawing/2014/main" id="{818FBCE5-9CB4-5941-FA3B-09B814AF6C2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45781" y="4429125"/>
          <a:ext cx="55245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Users/luis.solarte/Downloads/Anexo%20002%20-%20ACUERDOS%20DE%20NIVELES%20DE%20SERVICI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CIÓN"/>
      <sheetName val="SERVIDORES"/>
      <sheetName val="ALMACENAMIENTO"/>
      <sheetName val="SEGURIDAD"/>
      <sheetName val="APLICACIONES"/>
      <sheetName val="BASE_DE_DATOS"/>
      <sheetName val="OFFICE 365"/>
      <sheetName val="BACKUP"/>
      <sheetName val="TELEFONIA IP"/>
      <sheetName val="INC y REQ"/>
      <sheetName val="CENTRO DE CÓMPUTO"/>
      <sheetName val="SEGURIDAD (2)"/>
    </sheetNames>
    <sheetDataSet>
      <sheetData sheetId="0"/>
      <sheetData sheetId="1"/>
      <sheetData sheetId="2"/>
      <sheetData sheetId="3"/>
      <sheetData sheetId="4"/>
      <sheetData sheetId="5"/>
      <sheetData sheetId="6">
        <row r="7">
          <cell r="L7">
            <v>720</v>
          </cell>
        </row>
      </sheetData>
      <sheetData sheetId="7"/>
      <sheetData sheetId="8"/>
      <sheetData sheetId="9"/>
      <sheetData sheetId="10"/>
      <sheetData sheetId="1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N125"/>
  <sheetViews>
    <sheetView showGridLines="0" tabSelected="1" view="pageBreakPreview" zoomScale="80" zoomScaleNormal="100" zoomScaleSheetLayoutView="80" workbookViewId="0">
      <selection activeCell="B6" sqref="B6:L15"/>
    </sheetView>
  </sheetViews>
  <sheetFormatPr baseColWidth="10" defaultColWidth="11.42578125" defaultRowHeight="15"/>
  <cols>
    <col min="1" max="1" width="3.140625" customWidth="1"/>
    <col min="2" max="12" width="28.7109375" customWidth="1"/>
    <col min="13" max="13" width="12.7109375" bestFit="1" customWidth="1"/>
  </cols>
  <sheetData>
    <row r="1" spans="2:14" ht="15.75" thickBot="1"/>
    <row r="2" spans="2:14" ht="15.75" thickBot="1">
      <c r="B2" s="412"/>
      <c r="C2" s="413"/>
      <c r="D2" s="413"/>
      <c r="E2" s="413"/>
      <c r="F2" s="413"/>
      <c r="G2" s="413"/>
      <c r="H2" s="413"/>
      <c r="I2" s="413"/>
      <c r="J2" s="413"/>
      <c r="K2" s="413"/>
      <c r="L2" s="414"/>
      <c r="M2" s="8"/>
      <c r="N2" s="8"/>
    </row>
    <row r="3" spans="2:14" ht="15.75" thickBot="1"/>
    <row r="4" spans="2:14" ht="18.75" thickBot="1">
      <c r="B4" s="415" t="s">
        <v>394</v>
      </c>
      <c r="C4" s="416"/>
      <c r="D4" s="416"/>
      <c r="E4" s="416"/>
      <c r="F4" s="416"/>
      <c r="G4" s="416"/>
      <c r="H4" s="416"/>
      <c r="I4" s="416"/>
      <c r="J4" s="416"/>
      <c r="K4" s="416"/>
      <c r="L4" s="417"/>
    </row>
    <row r="5" spans="2:14" ht="15.75" thickBot="1">
      <c r="B5" s="9"/>
      <c r="C5" s="9"/>
      <c r="D5" s="9"/>
      <c r="E5" s="9"/>
      <c r="F5" s="9"/>
      <c r="G5" s="9"/>
      <c r="H5" s="9"/>
      <c r="I5" s="9"/>
      <c r="J5" s="9"/>
      <c r="K5" s="9"/>
      <c r="L5" s="9"/>
    </row>
    <row r="6" spans="2:14" ht="19.5" customHeight="1">
      <c r="B6" s="394" t="s">
        <v>405</v>
      </c>
      <c r="C6" s="395"/>
      <c r="D6" s="395"/>
      <c r="E6" s="395"/>
      <c r="F6" s="395"/>
      <c r="G6" s="395"/>
      <c r="H6" s="395"/>
      <c r="I6" s="395"/>
      <c r="J6" s="395"/>
      <c r="K6" s="395"/>
      <c r="L6" s="396"/>
    </row>
    <row r="7" spans="2:14" ht="19.5" customHeight="1">
      <c r="B7" s="397"/>
      <c r="C7" s="398"/>
      <c r="D7" s="398"/>
      <c r="E7" s="398"/>
      <c r="F7" s="398"/>
      <c r="G7" s="398"/>
      <c r="H7" s="398"/>
      <c r="I7" s="398"/>
      <c r="J7" s="398"/>
      <c r="K7" s="398"/>
      <c r="L7" s="399"/>
    </row>
    <row r="8" spans="2:14" ht="19.5" customHeight="1">
      <c r="B8" s="397"/>
      <c r="C8" s="398"/>
      <c r="D8" s="398"/>
      <c r="E8" s="398"/>
      <c r="F8" s="398"/>
      <c r="G8" s="398"/>
      <c r="H8" s="398"/>
      <c r="I8" s="398"/>
      <c r="J8" s="398"/>
      <c r="K8" s="398"/>
      <c r="L8" s="399"/>
    </row>
    <row r="9" spans="2:14" ht="19.5" customHeight="1">
      <c r="B9" s="397"/>
      <c r="C9" s="398"/>
      <c r="D9" s="398"/>
      <c r="E9" s="398"/>
      <c r="F9" s="398"/>
      <c r="G9" s="398"/>
      <c r="H9" s="398"/>
      <c r="I9" s="398"/>
      <c r="J9" s="398"/>
      <c r="K9" s="398"/>
      <c r="L9" s="399"/>
    </row>
    <row r="10" spans="2:14" ht="19.5" customHeight="1">
      <c r="B10" s="397"/>
      <c r="C10" s="398"/>
      <c r="D10" s="398"/>
      <c r="E10" s="398"/>
      <c r="F10" s="398"/>
      <c r="G10" s="398"/>
      <c r="H10" s="398"/>
      <c r="I10" s="398"/>
      <c r="J10" s="398"/>
      <c r="K10" s="398"/>
      <c r="L10" s="399"/>
    </row>
    <row r="11" spans="2:14" ht="19.5" customHeight="1">
      <c r="B11" s="397"/>
      <c r="C11" s="398"/>
      <c r="D11" s="398"/>
      <c r="E11" s="398"/>
      <c r="F11" s="398"/>
      <c r="G11" s="398"/>
      <c r="H11" s="398"/>
      <c r="I11" s="398"/>
      <c r="J11" s="398"/>
      <c r="K11" s="398"/>
      <c r="L11" s="399"/>
    </row>
    <row r="12" spans="2:14" ht="19.5" customHeight="1">
      <c r="B12" s="397"/>
      <c r="C12" s="398"/>
      <c r="D12" s="398"/>
      <c r="E12" s="398"/>
      <c r="F12" s="398"/>
      <c r="G12" s="398"/>
      <c r="H12" s="398"/>
      <c r="I12" s="398"/>
      <c r="J12" s="398"/>
      <c r="K12" s="398"/>
      <c r="L12" s="399"/>
    </row>
    <row r="13" spans="2:14" ht="19.5" customHeight="1">
      <c r="B13" s="397"/>
      <c r="C13" s="398"/>
      <c r="D13" s="398"/>
      <c r="E13" s="398"/>
      <c r="F13" s="398"/>
      <c r="G13" s="398"/>
      <c r="H13" s="398"/>
      <c r="I13" s="398"/>
      <c r="J13" s="398"/>
      <c r="K13" s="398"/>
      <c r="L13" s="399"/>
    </row>
    <row r="14" spans="2:14" ht="19.5" customHeight="1">
      <c r="B14" s="397"/>
      <c r="C14" s="398"/>
      <c r="D14" s="398"/>
      <c r="E14" s="398"/>
      <c r="F14" s="398"/>
      <c r="G14" s="398"/>
      <c r="H14" s="398"/>
      <c r="I14" s="398"/>
      <c r="J14" s="398"/>
      <c r="K14" s="398"/>
      <c r="L14" s="399"/>
    </row>
    <row r="15" spans="2:14" ht="19.5" customHeight="1" thickBot="1">
      <c r="B15" s="400"/>
      <c r="C15" s="401"/>
      <c r="D15" s="401"/>
      <c r="E15" s="401"/>
      <c r="F15" s="401"/>
      <c r="G15" s="401"/>
      <c r="H15" s="401"/>
      <c r="I15" s="401"/>
      <c r="J15" s="401"/>
      <c r="K15" s="401"/>
      <c r="L15" s="402"/>
    </row>
    <row r="16" spans="2:14" ht="15.75" thickBot="1">
      <c r="B16" s="9"/>
      <c r="C16" s="9"/>
      <c r="D16" s="9"/>
      <c r="E16" s="9"/>
      <c r="F16" s="9"/>
      <c r="G16" s="9"/>
      <c r="H16" s="9"/>
      <c r="I16" s="9"/>
      <c r="J16" s="9"/>
      <c r="K16" s="9"/>
      <c r="L16" s="9"/>
    </row>
    <row r="17" spans="2:12">
      <c r="B17" s="394" t="s">
        <v>396</v>
      </c>
      <c r="C17" s="395"/>
      <c r="D17" s="395"/>
      <c r="E17" s="395"/>
      <c r="F17" s="395"/>
      <c r="G17" s="395"/>
      <c r="H17" s="395"/>
      <c r="I17" s="395"/>
      <c r="J17" s="395"/>
      <c r="K17" s="395"/>
      <c r="L17" s="396"/>
    </row>
    <row r="18" spans="2:12">
      <c r="B18" s="397"/>
      <c r="C18" s="398"/>
      <c r="D18" s="398"/>
      <c r="E18" s="398"/>
      <c r="F18" s="398"/>
      <c r="G18" s="398"/>
      <c r="H18" s="398"/>
      <c r="I18" s="398"/>
      <c r="J18" s="398"/>
      <c r="K18" s="398"/>
      <c r="L18" s="399"/>
    </row>
    <row r="19" spans="2:12">
      <c r="B19" s="397"/>
      <c r="C19" s="398"/>
      <c r="D19" s="398"/>
      <c r="E19" s="398"/>
      <c r="F19" s="398"/>
      <c r="G19" s="398"/>
      <c r="H19" s="398"/>
      <c r="I19" s="398"/>
      <c r="J19" s="398"/>
      <c r="K19" s="398"/>
      <c r="L19" s="399"/>
    </row>
    <row r="20" spans="2:12">
      <c r="B20" s="397"/>
      <c r="C20" s="398"/>
      <c r="D20" s="398"/>
      <c r="E20" s="398"/>
      <c r="F20" s="398"/>
      <c r="G20" s="398"/>
      <c r="H20" s="398"/>
      <c r="I20" s="398"/>
      <c r="J20" s="398"/>
      <c r="K20" s="398"/>
      <c r="L20" s="399"/>
    </row>
    <row r="21" spans="2:12">
      <c r="B21" s="397"/>
      <c r="C21" s="398"/>
      <c r="D21" s="398"/>
      <c r="E21" s="398"/>
      <c r="F21" s="398"/>
      <c r="G21" s="398"/>
      <c r="H21" s="398"/>
      <c r="I21" s="398"/>
      <c r="J21" s="398"/>
      <c r="K21" s="398"/>
      <c r="L21" s="399"/>
    </row>
    <row r="22" spans="2:12">
      <c r="B22" s="397"/>
      <c r="C22" s="398"/>
      <c r="D22" s="398"/>
      <c r="E22" s="398"/>
      <c r="F22" s="398"/>
      <c r="G22" s="398"/>
      <c r="H22" s="398"/>
      <c r="I22" s="398"/>
      <c r="J22" s="398"/>
      <c r="K22" s="398"/>
      <c r="L22" s="399"/>
    </row>
    <row r="23" spans="2:12">
      <c r="B23" s="397"/>
      <c r="C23" s="398"/>
      <c r="D23" s="398"/>
      <c r="E23" s="398"/>
      <c r="F23" s="398"/>
      <c r="G23" s="398"/>
      <c r="H23" s="398"/>
      <c r="I23" s="398"/>
      <c r="J23" s="398"/>
      <c r="K23" s="398"/>
      <c r="L23" s="399"/>
    </row>
    <row r="24" spans="2:12">
      <c r="B24" s="397"/>
      <c r="C24" s="398"/>
      <c r="D24" s="398"/>
      <c r="E24" s="398"/>
      <c r="F24" s="398"/>
      <c r="G24" s="398"/>
      <c r="H24" s="398"/>
      <c r="I24" s="398"/>
      <c r="J24" s="398"/>
      <c r="K24" s="398"/>
      <c r="L24" s="399"/>
    </row>
    <row r="25" spans="2:12">
      <c r="B25" s="397"/>
      <c r="C25" s="398"/>
      <c r="D25" s="398"/>
      <c r="E25" s="398"/>
      <c r="F25" s="398"/>
      <c r="G25" s="398"/>
      <c r="H25" s="398"/>
      <c r="I25" s="398"/>
      <c r="J25" s="398"/>
      <c r="K25" s="398"/>
      <c r="L25" s="399"/>
    </row>
    <row r="26" spans="2:12">
      <c r="B26" s="397"/>
      <c r="C26" s="398"/>
      <c r="D26" s="398"/>
      <c r="E26" s="398"/>
      <c r="F26" s="398"/>
      <c r="G26" s="398"/>
      <c r="H26" s="398"/>
      <c r="I26" s="398"/>
      <c r="J26" s="398"/>
      <c r="K26" s="398"/>
      <c r="L26" s="399"/>
    </row>
    <row r="27" spans="2:12">
      <c r="B27" s="397"/>
      <c r="C27" s="398"/>
      <c r="D27" s="398"/>
      <c r="E27" s="398"/>
      <c r="F27" s="398"/>
      <c r="G27" s="398"/>
      <c r="H27" s="398"/>
      <c r="I27" s="398"/>
      <c r="J27" s="398"/>
      <c r="K27" s="398"/>
      <c r="L27" s="399"/>
    </row>
    <row r="28" spans="2:12">
      <c r="B28" s="397"/>
      <c r="C28" s="398"/>
      <c r="D28" s="398"/>
      <c r="E28" s="398"/>
      <c r="F28" s="398"/>
      <c r="G28" s="398"/>
      <c r="H28" s="398"/>
      <c r="I28" s="398"/>
      <c r="J28" s="398"/>
      <c r="K28" s="398"/>
      <c r="L28" s="399"/>
    </row>
    <row r="29" spans="2:12">
      <c r="B29" s="397"/>
      <c r="C29" s="398"/>
      <c r="D29" s="398"/>
      <c r="E29" s="398"/>
      <c r="F29" s="398"/>
      <c r="G29" s="398"/>
      <c r="H29" s="398"/>
      <c r="I29" s="398"/>
      <c r="J29" s="398"/>
      <c r="K29" s="398"/>
      <c r="L29" s="399"/>
    </row>
    <row r="30" spans="2:12">
      <c r="B30" s="397"/>
      <c r="C30" s="398"/>
      <c r="D30" s="398"/>
      <c r="E30" s="398"/>
      <c r="F30" s="398"/>
      <c r="G30" s="398"/>
      <c r="H30" s="398"/>
      <c r="I30" s="398"/>
      <c r="J30" s="398"/>
      <c r="K30" s="398"/>
      <c r="L30" s="399"/>
    </row>
    <row r="31" spans="2:12">
      <c r="B31" s="397"/>
      <c r="C31" s="398"/>
      <c r="D31" s="398"/>
      <c r="E31" s="398"/>
      <c r="F31" s="398"/>
      <c r="G31" s="398"/>
      <c r="H31" s="398"/>
      <c r="I31" s="398"/>
      <c r="J31" s="398"/>
      <c r="K31" s="398"/>
      <c r="L31" s="399"/>
    </row>
    <row r="32" spans="2:12">
      <c r="B32" s="397"/>
      <c r="C32" s="398"/>
      <c r="D32" s="398"/>
      <c r="E32" s="398"/>
      <c r="F32" s="398"/>
      <c r="G32" s="398"/>
      <c r="H32" s="398"/>
      <c r="I32" s="398"/>
      <c r="J32" s="398"/>
      <c r="K32" s="398"/>
      <c r="L32" s="399"/>
    </row>
    <row r="33" spans="2:12">
      <c r="B33" s="397"/>
      <c r="C33" s="398"/>
      <c r="D33" s="398"/>
      <c r="E33" s="398"/>
      <c r="F33" s="398"/>
      <c r="G33" s="398"/>
      <c r="H33" s="398"/>
      <c r="I33" s="398"/>
      <c r="J33" s="398"/>
      <c r="K33" s="398"/>
      <c r="L33" s="399"/>
    </row>
    <row r="34" spans="2:12">
      <c r="B34" s="397"/>
      <c r="C34" s="398"/>
      <c r="D34" s="398"/>
      <c r="E34" s="398"/>
      <c r="F34" s="398"/>
      <c r="G34" s="398"/>
      <c r="H34" s="398"/>
      <c r="I34" s="398"/>
      <c r="J34" s="398"/>
      <c r="K34" s="398"/>
      <c r="L34" s="399"/>
    </row>
    <row r="35" spans="2:12" ht="15.75" thickBot="1">
      <c r="B35" s="400"/>
      <c r="C35" s="401"/>
      <c r="D35" s="401"/>
      <c r="E35" s="401"/>
      <c r="F35" s="401"/>
      <c r="G35" s="401"/>
      <c r="H35" s="401"/>
      <c r="I35" s="401"/>
      <c r="J35" s="401"/>
      <c r="K35" s="401"/>
      <c r="L35" s="402"/>
    </row>
    <row r="36" spans="2:12" ht="15.75" thickBot="1">
      <c r="B36" s="38"/>
      <c r="C36" s="38"/>
      <c r="D36" s="38"/>
      <c r="E36" s="38"/>
      <c r="F36" s="38"/>
      <c r="G36" s="38"/>
      <c r="H36" s="38"/>
      <c r="I36" s="38"/>
      <c r="J36" s="38"/>
      <c r="K36" s="38"/>
      <c r="L36" s="38"/>
    </row>
    <row r="37" spans="2:12" ht="41.25" customHeight="1">
      <c r="B37" s="403" t="s">
        <v>395</v>
      </c>
      <c r="C37" s="404"/>
      <c r="D37" s="404"/>
      <c r="E37" s="404"/>
      <c r="F37" s="404"/>
      <c r="G37" s="404"/>
      <c r="H37" s="404"/>
      <c r="I37" s="404"/>
      <c r="J37" s="404"/>
      <c r="K37" s="404"/>
      <c r="L37" s="405"/>
    </row>
    <row r="38" spans="2:12" ht="41.25" customHeight="1">
      <c r="B38" s="406"/>
      <c r="C38" s="407"/>
      <c r="D38" s="407"/>
      <c r="E38" s="407"/>
      <c r="F38" s="407"/>
      <c r="G38" s="407"/>
      <c r="H38" s="407"/>
      <c r="I38" s="407"/>
      <c r="J38" s="407"/>
      <c r="K38" s="407"/>
      <c r="L38" s="408"/>
    </row>
    <row r="39" spans="2:12" ht="41.25" customHeight="1">
      <c r="B39" s="406"/>
      <c r="C39" s="407"/>
      <c r="D39" s="407"/>
      <c r="E39" s="407"/>
      <c r="F39" s="407"/>
      <c r="G39" s="407"/>
      <c r="H39" s="407"/>
      <c r="I39" s="407"/>
      <c r="J39" s="407"/>
      <c r="K39" s="407"/>
      <c r="L39" s="408"/>
    </row>
    <row r="40" spans="2:12" ht="41.25" customHeight="1">
      <c r="B40" s="406"/>
      <c r="C40" s="407"/>
      <c r="D40" s="407"/>
      <c r="E40" s="407"/>
      <c r="F40" s="407"/>
      <c r="G40" s="407"/>
      <c r="H40" s="407"/>
      <c r="I40" s="407"/>
      <c r="J40" s="407"/>
      <c r="K40" s="407"/>
      <c r="L40" s="408"/>
    </row>
    <row r="41" spans="2:12" ht="41.25" customHeight="1">
      <c r="B41" s="406"/>
      <c r="C41" s="407"/>
      <c r="D41" s="407"/>
      <c r="E41" s="407"/>
      <c r="F41" s="407"/>
      <c r="G41" s="407"/>
      <c r="H41" s="407"/>
      <c r="I41" s="407"/>
      <c r="J41" s="407"/>
      <c r="K41" s="407"/>
      <c r="L41" s="408"/>
    </row>
    <row r="42" spans="2:12" ht="41.25" customHeight="1" thickBot="1">
      <c r="B42" s="409"/>
      <c r="C42" s="410"/>
      <c r="D42" s="410"/>
      <c r="E42" s="410"/>
      <c r="F42" s="410"/>
      <c r="G42" s="410"/>
      <c r="H42" s="410"/>
      <c r="I42" s="410"/>
      <c r="J42" s="410"/>
      <c r="K42" s="410"/>
      <c r="L42" s="411"/>
    </row>
    <row r="43" spans="2:12">
      <c r="B43" s="9"/>
      <c r="C43" s="9"/>
      <c r="D43" s="9"/>
      <c r="E43" s="9"/>
      <c r="F43" s="9"/>
      <c r="G43" s="9"/>
      <c r="H43" s="9"/>
      <c r="I43" s="9"/>
      <c r="J43" s="9"/>
      <c r="K43" s="9"/>
      <c r="L43" s="9"/>
    </row>
    <row r="44" spans="2:12">
      <c r="B44" s="9"/>
      <c r="C44" s="9"/>
      <c r="D44" s="9"/>
      <c r="E44" s="9"/>
      <c r="F44" s="9"/>
      <c r="G44" s="9"/>
      <c r="H44" s="9"/>
      <c r="I44" s="9"/>
      <c r="J44" s="9"/>
      <c r="K44" s="9"/>
      <c r="L44" s="9"/>
    </row>
    <row r="45" spans="2:12">
      <c r="B45" s="9"/>
      <c r="C45" s="9"/>
      <c r="D45" s="9"/>
      <c r="E45" s="9"/>
      <c r="F45" s="9"/>
      <c r="G45" s="9"/>
      <c r="H45" s="9"/>
      <c r="I45" s="9"/>
      <c r="J45" s="9"/>
      <c r="K45" s="9"/>
      <c r="L45" s="9"/>
    </row>
    <row r="46" spans="2:12">
      <c r="B46" s="9"/>
      <c r="C46" s="9"/>
      <c r="D46" s="9"/>
      <c r="E46" s="9"/>
      <c r="F46" s="9"/>
      <c r="G46" s="9"/>
      <c r="H46" s="9"/>
      <c r="I46" s="9"/>
      <c r="J46" s="9"/>
      <c r="K46" s="9"/>
      <c r="L46" s="9"/>
    </row>
    <row r="47" spans="2:12">
      <c r="B47" s="9"/>
      <c r="C47" s="9"/>
      <c r="D47" s="9"/>
      <c r="E47" s="9"/>
      <c r="F47" s="9"/>
      <c r="G47" s="9"/>
      <c r="H47" s="9"/>
      <c r="I47" s="9"/>
      <c r="J47" s="9"/>
      <c r="K47" s="9"/>
      <c r="L47" s="9"/>
    </row>
    <row r="48" spans="2:12">
      <c r="B48" s="9"/>
      <c r="C48" s="9"/>
      <c r="D48" s="9"/>
      <c r="E48" s="9"/>
      <c r="F48" s="9"/>
      <c r="G48" s="9"/>
      <c r="H48" s="9"/>
      <c r="I48" s="9"/>
      <c r="J48" s="9"/>
      <c r="K48" s="9"/>
      <c r="L48" s="9"/>
    </row>
    <row r="49" spans="2:12">
      <c r="B49" s="9"/>
      <c r="C49" s="9"/>
      <c r="D49" s="9"/>
      <c r="E49" s="9"/>
      <c r="F49" s="9"/>
      <c r="G49" s="9"/>
      <c r="H49" s="9"/>
      <c r="I49" s="9"/>
      <c r="J49" s="9"/>
      <c r="K49" s="9"/>
      <c r="L49" s="9"/>
    </row>
    <row r="50" spans="2:12">
      <c r="B50" s="9"/>
      <c r="C50" s="9"/>
      <c r="D50" s="9"/>
      <c r="E50" s="9"/>
      <c r="F50" s="9"/>
      <c r="G50" s="9"/>
      <c r="H50" s="9"/>
      <c r="I50" s="9"/>
      <c r="J50" s="9"/>
      <c r="K50" s="9"/>
      <c r="L50" s="9"/>
    </row>
    <row r="51" spans="2:12">
      <c r="B51" s="9"/>
      <c r="C51" s="9"/>
      <c r="D51" s="9"/>
      <c r="E51" s="9"/>
      <c r="F51" s="9"/>
      <c r="G51" s="9"/>
      <c r="H51" s="9"/>
      <c r="I51" s="9"/>
      <c r="J51" s="9"/>
      <c r="K51" s="9"/>
      <c r="L51" s="9"/>
    </row>
    <row r="52" spans="2:12">
      <c r="B52" s="9"/>
      <c r="C52" s="9"/>
      <c r="D52" s="9"/>
      <c r="E52" s="9"/>
      <c r="F52" s="9"/>
      <c r="G52" s="9"/>
      <c r="H52" s="9"/>
      <c r="I52" s="9"/>
      <c r="J52" s="9"/>
      <c r="K52" s="9"/>
      <c r="L52" s="9"/>
    </row>
    <row r="53" spans="2:12">
      <c r="B53" s="9"/>
      <c r="C53" s="9"/>
      <c r="D53" s="9"/>
      <c r="E53" s="9"/>
      <c r="F53" s="9"/>
      <c r="G53" s="9"/>
      <c r="H53" s="9"/>
      <c r="I53" s="9"/>
      <c r="J53" s="9"/>
      <c r="K53" s="9"/>
      <c r="L53" s="9"/>
    </row>
    <row r="54" spans="2:12">
      <c r="B54" s="9"/>
      <c r="C54" s="9"/>
      <c r="D54" s="9"/>
      <c r="E54" s="9"/>
      <c r="F54" s="9"/>
      <c r="G54" s="9"/>
      <c r="H54" s="9"/>
      <c r="I54" s="9"/>
      <c r="J54" s="9"/>
      <c r="K54" s="9"/>
      <c r="L54" s="9"/>
    </row>
    <row r="55" spans="2:12">
      <c r="B55" s="9"/>
      <c r="C55" s="9"/>
      <c r="D55" s="9"/>
      <c r="E55" s="9"/>
      <c r="F55" s="9"/>
      <c r="G55" s="9"/>
      <c r="H55" s="9"/>
      <c r="I55" s="9"/>
      <c r="J55" s="9"/>
      <c r="K55" s="9"/>
      <c r="L55" s="9"/>
    </row>
    <row r="56" spans="2:12">
      <c r="B56" s="9"/>
      <c r="C56" s="9"/>
      <c r="D56" s="9"/>
      <c r="E56" s="9"/>
      <c r="F56" s="9"/>
      <c r="G56" s="9"/>
      <c r="H56" s="9"/>
      <c r="I56" s="9"/>
      <c r="J56" s="9"/>
      <c r="K56" s="9"/>
      <c r="L56" s="9"/>
    </row>
    <row r="57" spans="2:12">
      <c r="B57" s="9"/>
      <c r="C57" s="9"/>
      <c r="D57" s="9"/>
      <c r="E57" s="9"/>
      <c r="F57" s="9"/>
      <c r="G57" s="9"/>
      <c r="H57" s="9"/>
      <c r="I57" s="9"/>
      <c r="J57" s="9"/>
      <c r="K57" s="9"/>
      <c r="L57" s="9"/>
    </row>
    <row r="58" spans="2:12">
      <c r="B58" s="9"/>
      <c r="C58" s="9"/>
      <c r="D58" s="9"/>
      <c r="E58" s="9"/>
      <c r="F58" s="9"/>
      <c r="G58" s="9"/>
      <c r="H58" s="9"/>
      <c r="I58" s="9"/>
      <c r="J58" s="9"/>
      <c r="K58" s="9"/>
      <c r="L58" s="9"/>
    </row>
    <row r="59" spans="2:12">
      <c r="B59" s="9"/>
      <c r="C59" s="9"/>
      <c r="D59" s="9"/>
      <c r="E59" s="9"/>
      <c r="F59" s="9"/>
      <c r="G59" s="9"/>
      <c r="H59" s="9"/>
      <c r="I59" s="9"/>
      <c r="J59" s="9"/>
      <c r="K59" s="9"/>
      <c r="L59" s="9"/>
    </row>
    <row r="60" spans="2:12">
      <c r="B60" s="9"/>
      <c r="C60" s="9"/>
      <c r="D60" s="9"/>
      <c r="E60" s="9"/>
      <c r="F60" s="9"/>
      <c r="G60" s="9"/>
      <c r="H60" s="9"/>
      <c r="I60" s="9"/>
      <c r="J60" s="9"/>
      <c r="K60" s="9"/>
      <c r="L60" s="9"/>
    </row>
    <row r="61" spans="2:12">
      <c r="B61" s="9"/>
      <c r="C61" s="9"/>
      <c r="D61" s="9"/>
      <c r="E61" s="9"/>
      <c r="F61" s="9"/>
      <c r="G61" s="9"/>
      <c r="H61" s="9"/>
      <c r="I61" s="9"/>
      <c r="J61" s="9"/>
      <c r="K61" s="9"/>
      <c r="L61" s="9"/>
    </row>
    <row r="62" spans="2:12">
      <c r="B62" s="9"/>
      <c r="C62" s="9"/>
      <c r="D62" s="9"/>
      <c r="E62" s="9"/>
      <c r="F62" s="9"/>
      <c r="G62" s="9"/>
      <c r="H62" s="9"/>
      <c r="I62" s="9"/>
      <c r="J62" s="9"/>
      <c r="K62" s="9"/>
      <c r="L62" s="9"/>
    </row>
    <row r="63" spans="2:12">
      <c r="B63" s="9"/>
      <c r="C63" s="9"/>
      <c r="D63" s="9"/>
      <c r="E63" s="9"/>
      <c r="F63" s="9"/>
      <c r="G63" s="9"/>
      <c r="H63" s="9"/>
      <c r="I63" s="9"/>
      <c r="J63" s="9"/>
      <c r="K63" s="9"/>
      <c r="L63" s="9"/>
    </row>
    <row r="64" spans="2:12">
      <c r="B64" s="9"/>
      <c r="C64" s="9"/>
      <c r="D64" s="9"/>
      <c r="E64" s="9"/>
      <c r="F64" s="9"/>
      <c r="G64" s="9"/>
      <c r="H64" s="9"/>
      <c r="I64" s="9"/>
      <c r="J64" s="9"/>
      <c r="K64" s="9"/>
      <c r="L64" s="9"/>
    </row>
    <row r="65" spans="2:12">
      <c r="B65" s="9"/>
      <c r="C65" s="9"/>
      <c r="D65" s="9"/>
      <c r="E65" s="9"/>
      <c r="F65" s="9"/>
      <c r="G65" s="9"/>
      <c r="H65" s="9"/>
      <c r="I65" s="9"/>
      <c r="J65" s="9"/>
      <c r="K65" s="9"/>
      <c r="L65" s="9"/>
    </row>
    <row r="66" spans="2:12">
      <c r="B66" s="9"/>
      <c r="C66" s="9"/>
      <c r="D66" s="9"/>
      <c r="E66" s="9"/>
      <c r="F66" s="9"/>
      <c r="G66" s="9"/>
      <c r="H66" s="9"/>
      <c r="I66" s="9"/>
      <c r="J66" s="9"/>
      <c r="K66" s="9"/>
      <c r="L66" s="9"/>
    </row>
    <row r="67" spans="2:12">
      <c r="B67" s="9"/>
      <c r="C67" s="9"/>
      <c r="D67" s="9"/>
      <c r="E67" s="9"/>
      <c r="F67" s="9"/>
      <c r="G67" s="9"/>
      <c r="H67" s="9"/>
      <c r="I67" s="9"/>
      <c r="J67" s="9"/>
      <c r="K67" s="9"/>
      <c r="L67" s="9"/>
    </row>
    <row r="68" spans="2:12">
      <c r="B68" s="9"/>
      <c r="C68" s="9"/>
      <c r="D68" s="9"/>
      <c r="E68" s="9"/>
      <c r="F68" s="9"/>
      <c r="G68" s="9"/>
      <c r="H68" s="9"/>
      <c r="I68" s="9"/>
      <c r="J68" s="9"/>
      <c r="K68" s="9"/>
      <c r="L68" s="9"/>
    </row>
    <row r="69" spans="2:12">
      <c r="B69" s="9"/>
      <c r="C69" s="9"/>
      <c r="D69" s="9"/>
      <c r="E69" s="9"/>
      <c r="F69" s="9"/>
      <c r="G69" s="9"/>
      <c r="H69" s="9"/>
      <c r="I69" s="9"/>
      <c r="J69" s="9"/>
      <c r="K69" s="9"/>
      <c r="L69" s="9"/>
    </row>
    <row r="70" spans="2:12">
      <c r="B70" s="9"/>
      <c r="C70" s="9"/>
      <c r="D70" s="9"/>
      <c r="E70" s="9"/>
      <c r="F70" s="9"/>
      <c r="G70" s="9"/>
      <c r="H70" s="9"/>
      <c r="I70" s="9"/>
      <c r="J70" s="9"/>
      <c r="K70" s="9"/>
      <c r="L70" s="9"/>
    </row>
    <row r="71" spans="2:12">
      <c r="B71" s="9"/>
      <c r="C71" s="9"/>
      <c r="D71" s="9"/>
      <c r="E71" s="9"/>
      <c r="F71" s="9"/>
      <c r="G71" s="9"/>
      <c r="H71" s="9"/>
      <c r="I71" s="9"/>
      <c r="J71" s="9"/>
      <c r="K71" s="9"/>
      <c r="L71" s="9"/>
    </row>
    <row r="72" spans="2:12">
      <c r="B72" s="9"/>
      <c r="C72" s="9"/>
      <c r="D72" s="9"/>
      <c r="E72" s="9"/>
      <c r="F72" s="9"/>
      <c r="G72" s="9"/>
      <c r="H72" s="9"/>
      <c r="I72" s="9"/>
      <c r="J72" s="9"/>
      <c r="K72" s="9"/>
      <c r="L72" s="9"/>
    </row>
    <row r="73" spans="2:12">
      <c r="B73" s="9"/>
      <c r="C73" s="9"/>
      <c r="D73" s="9"/>
      <c r="E73" s="9"/>
      <c r="F73" s="9"/>
      <c r="G73" s="9"/>
      <c r="H73" s="9"/>
      <c r="I73" s="9"/>
      <c r="J73" s="9"/>
      <c r="K73" s="9"/>
      <c r="L73" s="9"/>
    </row>
    <row r="74" spans="2:12">
      <c r="B74" s="9"/>
      <c r="C74" s="9"/>
      <c r="D74" s="9"/>
      <c r="E74" s="9"/>
      <c r="F74" s="9"/>
      <c r="G74" s="9"/>
      <c r="H74" s="9"/>
      <c r="I74" s="9"/>
      <c r="J74" s="9"/>
      <c r="K74" s="9"/>
      <c r="L74" s="9"/>
    </row>
    <row r="75" spans="2:12">
      <c r="B75" s="9"/>
      <c r="C75" s="9"/>
      <c r="D75" s="9"/>
      <c r="E75" s="9"/>
      <c r="F75" s="9"/>
      <c r="G75" s="9"/>
      <c r="H75" s="9"/>
      <c r="I75" s="9"/>
      <c r="J75" s="9"/>
      <c r="K75" s="9"/>
      <c r="L75" s="9"/>
    </row>
    <row r="76" spans="2:12">
      <c r="B76" s="9"/>
      <c r="C76" s="9"/>
      <c r="D76" s="9"/>
      <c r="E76" s="9"/>
      <c r="F76" s="9"/>
      <c r="G76" s="9"/>
      <c r="H76" s="9"/>
      <c r="I76" s="9"/>
      <c r="J76" s="9"/>
      <c r="K76" s="9"/>
      <c r="L76" s="9"/>
    </row>
    <row r="77" spans="2:12">
      <c r="B77" s="9"/>
      <c r="C77" s="9"/>
      <c r="D77" s="9"/>
      <c r="E77" s="9"/>
      <c r="F77" s="9"/>
      <c r="G77" s="9"/>
      <c r="H77" s="9"/>
      <c r="I77" s="9"/>
      <c r="J77" s="9"/>
      <c r="K77" s="9"/>
      <c r="L77" s="9"/>
    </row>
    <row r="78" spans="2:12">
      <c r="B78" s="9"/>
      <c r="C78" s="9"/>
      <c r="D78" s="9"/>
      <c r="E78" s="9"/>
      <c r="F78" s="9"/>
      <c r="G78" s="9"/>
      <c r="H78" s="9"/>
      <c r="I78" s="9"/>
      <c r="J78" s="9"/>
      <c r="K78" s="9"/>
      <c r="L78" s="9"/>
    </row>
    <row r="79" spans="2:12">
      <c r="B79" s="9"/>
      <c r="C79" s="9"/>
      <c r="D79" s="9"/>
      <c r="E79" s="9"/>
      <c r="F79" s="9"/>
      <c r="G79" s="9"/>
      <c r="H79" s="9"/>
      <c r="I79" s="9"/>
      <c r="J79" s="9"/>
      <c r="K79" s="9"/>
      <c r="L79" s="9"/>
    </row>
    <row r="80" spans="2:12">
      <c r="B80" s="9"/>
      <c r="C80" s="9"/>
      <c r="D80" s="9"/>
      <c r="E80" s="9"/>
      <c r="F80" s="9"/>
      <c r="G80" s="9"/>
      <c r="H80" s="9"/>
      <c r="I80" s="9"/>
      <c r="J80" s="9"/>
      <c r="K80" s="9"/>
      <c r="L80" s="9"/>
    </row>
    <row r="81" spans="2:12">
      <c r="B81" s="9"/>
      <c r="C81" s="9"/>
      <c r="D81" s="9"/>
      <c r="E81" s="9"/>
      <c r="F81" s="9"/>
      <c r="G81" s="9"/>
      <c r="H81" s="9"/>
      <c r="I81" s="9"/>
      <c r="J81" s="9"/>
      <c r="K81" s="9"/>
      <c r="L81" s="9"/>
    </row>
    <row r="82" spans="2:12">
      <c r="B82" s="9"/>
      <c r="C82" s="9"/>
      <c r="D82" s="9"/>
      <c r="E82" s="9"/>
      <c r="F82" s="9"/>
      <c r="G82" s="9"/>
      <c r="H82" s="9"/>
      <c r="I82" s="9"/>
      <c r="J82" s="9"/>
      <c r="K82" s="9"/>
      <c r="L82" s="9"/>
    </row>
    <row r="83" spans="2:12">
      <c r="B83" s="9"/>
      <c r="C83" s="9"/>
      <c r="D83" s="9"/>
      <c r="E83" s="9"/>
      <c r="F83" s="9"/>
      <c r="G83" s="9"/>
      <c r="H83" s="9"/>
      <c r="I83" s="9"/>
      <c r="J83" s="9"/>
      <c r="K83" s="9"/>
      <c r="L83" s="9"/>
    </row>
    <row r="84" spans="2:12">
      <c r="B84" s="9"/>
      <c r="C84" s="9"/>
      <c r="D84" s="9"/>
      <c r="E84" s="9"/>
      <c r="F84" s="9"/>
      <c r="G84" s="9"/>
      <c r="H84" s="9"/>
      <c r="I84" s="9"/>
      <c r="J84" s="9"/>
      <c r="K84" s="9"/>
      <c r="L84" s="9"/>
    </row>
    <row r="85" spans="2:12">
      <c r="B85" s="9"/>
      <c r="C85" s="9"/>
      <c r="D85" s="9"/>
      <c r="E85" s="9"/>
      <c r="F85" s="9"/>
      <c r="G85" s="9"/>
      <c r="H85" s="9"/>
      <c r="I85" s="9"/>
      <c r="J85" s="9"/>
      <c r="K85" s="9"/>
      <c r="L85" s="9"/>
    </row>
    <row r="86" spans="2:12">
      <c r="B86" s="9"/>
      <c r="C86" s="9"/>
      <c r="D86" s="9"/>
      <c r="E86" s="9"/>
      <c r="F86" s="9"/>
      <c r="G86" s="9"/>
      <c r="H86" s="9"/>
      <c r="I86" s="9"/>
      <c r="J86" s="9"/>
      <c r="K86" s="9"/>
      <c r="L86" s="9"/>
    </row>
    <row r="87" spans="2:12">
      <c r="B87" s="9"/>
      <c r="C87" s="9"/>
      <c r="D87" s="9"/>
      <c r="E87" s="9"/>
      <c r="F87" s="9"/>
      <c r="G87" s="9"/>
      <c r="H87" s="9"/>
      <c r="I87" s="9"/>
      <c r="J87" s="9"/>
      <c r="K87" s="9"/>
      <c r="L87" s="9"/>
    </row>
    <row r="88" spans="2:12">
      <c r="B88" s="9"/>
      <c r="C88" s="9"/>
      <c r="D88" s="9"/>
      <c r="E88" s="9"/>
      <c r="F88" s="9"/>
      <c r="G88" s="9"/>
      <c r="H88" s="9"/>
      <c r="I88" s="9"/>
      <c r="J88" s="9"/>
      <c r="K88" s="9"/>
      <c r="L88" s="9"/>
    </row>
    <row r="89" spans="2:12">
      <c r="B89" s="9"/>
      <c r="C89" s="9"/>
      <c r="D89" s="9"/>
      <c r="E89" s="9"/>
      <c r="F89" s="9"/>
      <c r="G89" s="9"/>
      <c r="H89" s="9"/>
      <c r="I89" s="9"/>
      <c r="J89" s="9"/>
      <c r="K89" s="9"/>
      <c r="L89" s="9"/>
    </row>
    <row r="90" spans="2:12">
      <c r="B90" s="9"/>
      <c r="C90" s="9"/>
      <c r="D90" s="9"/>
      <c r="E90" s="9"/>
      <c r="F90" s="9"/>
      <c r="G90" s="9"/>
      <c r="H90" s="9"/>
      <c r="I90" s="9"/>
      <c r="J90" s="9"/>
      <c r="K90" s="9"/>
      <c r="L90" s="9"/>
    </row>
    <row r="91" spans="2:12">
      <c r="B91" s="9"/>
      <c r="C91" s="9"/>
      <c r="D91" s="9"/>
      <c r="E91" s="9"/>
      <c r="F91" s="9"/>
      <c r="G91" s="9"/>
      <c r="H91" s="9"/>
      <c r="I91" s="9"/>
      <c r="J91" s="9"/>
      <c r="K91" s="9"/>
      <c r="L91" s="9"/>
    </row>
    <row r="92" spans="2:12">
      <c r="B92" s="9"/>
      <c r="C92" s="9"/>
      <c r="D92" s="9"/>
      <c r="E92" s="9"/>
      <c r="F92" s="9"/>
      <c r="G92" s="9"/>
      <c r="H92" s="9"/>
      <c r="I92" s="9"/>
      <c r="J92" s="9"/>
      <c r="K92" s="9"/>
      <c r="L92" s="9"/>
    </row>
    <row r="93" spans="2:12">
      <c r="B93" s="9"/>
      <c r="C93" s="9"/>
      <c r="D93" s="9"/>
      <c r="E93" s="9"/>
      <c r="F93" s="9"/>
      <c r="G93" s="9"/>
      <c r="H93" s="9"/>
      <c r="I93" s="9"/>
      <c r="J93" s="9"/>
      <c r="K93" s="9"/>
      <c r="L93" s="9"/>
    </row>
    <row r="94" spans="2:12">
      <c r="B94" s="9"/>
      <c r="C94" s="9"/>
      <c r="D94" s="9"/>
      <c r="E94" s="9"/>
      <c r="F94" s="9"/>
      <c r="G94" s="9"/>
      <c r="H94" s="9"/>
      <c r="I94" s="9"/>
      <c r="J94" s="9"/>
      <c r="K94" s="9"/>
      <c r="L94" s="9"/>
    </row>
    <row r="95" spans="2:12">
      <c r="B95" s="9"/>
      <c r="C95" s="9"/>
      <c r="D95" s="9"/>
      <c r="E95" s="9"/>
      <c r="F95" s="9"/>
      <c r="G95" s="9"/>
      <c r="H95" s="9"/>
      <c r="I95" s="9"/>
      <c r="J95" s="9"/>
      <c r="K95" s="9"/>
      <c r="L95" s="9"/>
    </row>
    <row r="96" spans="2:12">
      <c r="B96" s="9"/>
      <c r="C96" s="9"/>
      <c r="D96" s="9"/>
      <c r="E96" s="9"/>
      <c r="F96" s="9"/>
      <c r="G96" s="9"/>
      <c r="H96" s="9"/>
      <c r="I96" s="9"/>
      <c r="J96" s="9"/>
      <c r="K96" s="9"/>
      <c r="L96" s="9"/>
    </row>
    <row r="97" spans="2:12">
      <c r="B97" s="9"/>
      <c r="C97" s="9"/>
      <c r="D97" s="9"/>
      <c r="E97" s="9"/>
      <c r="F97" s="9"/>
      <c r="G97" s="9"/>
      <c r="H97" s="9"/>
      <c r="I97" s="9"/>
      <c r="J97" s="9"/>
      <c r="K97" s="9"/>
      <c r="L97" s="9"/>
    </row>
    <row r="98" spans="2:12">
      <c r="B98" s="9"/>
      <c r="C98" s="9"/>
      <c r="D98" s="9"/>
      <c r="E98" s="9"/>
      <c r="F98" s="9"/>
      <c r="G98" s="9"/>
      <c r="H98" s="9"/>
      <c r="I98" s="9"/>
      <c r="J98" s="9"/>
      <c r="K98" s="9"/>
      <c r="L98" s="9"/>
    </row>
    <row r="99" spans="2:12">
      <c r="B99" s="9"/>
      <c r="C99" s="9"/>
      <c r="D99" s="9"/>
      <c r="E99" s="9"/>
      <c r="F99" s="9"/>
      <c r="G99" s="9"/>
      <c r="H99" s="9"/>
      <c r="I99" s="9"/>
      <c r="J99" s="9"/>
      <c r="K99" s="9"/>
      <c r="L99" s="9"/>
    </row>
    <row r="100" spans="2:12">
      <c r="B100" s="9"/>
      <c r="C100" s="9"/>
      <c r="D100" s="9"/>
      <c r="E100" s="9"/>
      <c r="F100" s="9"/>
      <c r="G100" s="9"/>
      <c r="H100" s="9"/>
      <c r="I100" s="9"/>
      <c r="J100" s="9"/>
      <c r="K100" s="9"/>
      <c r="L100" s="9"/>
    </row>
    <row r="101" spans="2:12">
      <c r="B101" s="9"/>
      <c r="C101" s="9"/>
      <c r="D101" s="9"/>
      <c r="E101" s="9"/>
      <c r="F101" s="9"/>
      <c r="G101" s="9"/>
      <c r="H101" s="9"/>
      <c r="I101" s="9"/>
      <c r="J101" s="9"/>
      <c r="K101" s="9"/>
      <c r="L101" s="9"/>
    </row>
    <row r="102" spans="2:12">
      <c r="B102" s="9"/>
      <c r="C102" s="9"/>
      <c r="D102" s="9"/>
      <c r="E102" s="9"/>
      <c r="F102" s="9"/>
      <c r="G102" s="9"/>
      <c r="H102" s="9"/>
      <c r="I102" s="9"/>
      <c r="J102" s="9"/>
      <c r="K102" s="9"/>
      <c r="L102" s="9"/>
    </row>
    <row r="103" spans="2:12">
      <c r="B103" s="9"/>
      <c r="C103" s="9"/>
      <c r="D103" s="9"/>
      <c r="E103" s="9"/>
      <c r="F103" s="9"/>
      <c r="G103" s="9"/>
      <c r="H103" s="9"/>
      <c r="I103" s="9"/>
      <c r="J103" s="9"/>
      <c r="K103" s="9"/>
      <c r="L103" s="9"/>
    </row>
    <row r="104" spans="2:12">
      <c r="B104" s="9"/>
      <c r="C104" s="9"/>
      <c r="D104" s="9"/>
      <c r="E104" s="9"/>
      <c r="F104" s="9"/>
      <c r="G104" s="9"/>
      <c r="H104" s="9"/>
      <c r="I104" s="9"/>
      <c r="J104" s="9"/>
      <c r="K104" s="9"/>
      <c r="L104" s="9"/>
    </row>
    <row r="105" spans="2:12">
      <c r="B105" s="9"/>
      <c r="C105" s="9"/>
      <c r="D105" s="9"/>
      <c r="E105" s="9"/>
      <c r="F105" s="9"/>
      <c r="G105" s="9"/>
      <c r="H105" s="9"/>
      <c r="I105" s="9"/>
      <c r="J105" s="9"/>
      <c r="K105" s="9"/>
      <c r="L105" s="9"/>
    </row>
    <row r="106" spans="2:12">
      <c r="B106" s="9"/>
      <c r="C106" s="9"/>
      <c r="D106" s="9"/>
      <c r="E106" s="9"/>
      <c r="F106" s="9"/>
      <c r="G106" s="9"/>
      <c r="H106" s="9"/>
      <c r="I106" s="9"/>
      <c r="J106" s="9"/>
      <c r="K106" s="9"/>
      <c r="L106" s="9"/>
    </row>
    <row r="107" spans="2:12">
      <c r="B107" s="9"/>
      <c r="C107" s="9"/>
      <c r="D107" s="9"/>
      <c r="E107" s="9"/>
      <c r="F107" s="9"/>
      <c r="G107" s="9"/>
      <c r="H107" s="9"/>
      <c r="I107" s="9"/>
      <c r="J107" s="9"/>
      <c r="K107" s="9"/>
      <c r="L107" s="9"/>
    </row>
    <row r="108" spans="2:12">
      <c r="B108" s="9"/>
      <c r="C108" s="9"/>
      <c r="D108" s="9"/>
      <c r="E108" s="9"/>
      <c r="F108" s="9"/>
      <c r="G108" s="9"/>
      <c r="H108" s="9"/>
      <c r="I108" s="9"/>
      <c r="J108" s="9"/>
      <c r="K108" s="9"/>
      <c r="L108" s="9"/>
    </row>
    <row r="109" spans="2:12">
      <c r="B109" s="9"/>
      <c r="C109" s="9"/>
      <c r="D109" s="9"/>
      <c r="E109" s="9"/>
      <c r="F109" s="9"/>
      <c r="G109" s="9"/>
      <c r="H109" s="9"/>
      <c r="I109" s="9"/>
      <c r="J109" s="9"/>
      <c r="K109" s="9"/>
      <c r="L109" s="9"/>
    </row>
    <row r="110" spans="2:12">
      <c r="B110" s="9"/>
      <c r="C110" s="9"/>
      <c r="D110" s="9"/>
      <c r="E110" s="9"/>
      <c r="F110" s="9"/>
      <c r="G110" s="9"/>
      <c r="H110" s="9"/>
      <c r="I110" s="9"/>
      <c r="J110" s="9"/>
      <c r="K110" s="9"/>
      <c r="L110" s="9"/>
    </row>
    <row r="111" spans="2:12">
      <c r="B111" s="9"/>
      <c r="C111" s="9"/>
      <c r="D111" s="9"/>
      <c r="E111" s="9"/>
      <c r="F111" s="9"/>
      <c r="G111" s="9"/>
      <c r="H111" s="9"/>
      <c r="I111" s="9"/>
      <c r="J111" s="9"/>
      <c r="K111" s="9"/>
      <c r="L111" s="9"/>
    </row>
    <row r="112" spans="2:12">
      <c r="B112" s="9"/>
      <c r="C112" s="9"/>
      <c r="D112" s="9"/>
      <c r="E112" s="9"/>
      <c r="F112" s="9"/>
      <c r="G112" s="9"/>
      <c r="H112" s="9"/>
      <c r="I112" s="9"/>
      <c r="J112" s="9"/>
      <c r="K112" s="9"/>
      <c r="L112" s="9"/>
    </row>
    <row r="113" spans="2:12">
      <c r="B113" s="9"/>
      <c r="C113" s="9"/>
      <c r="D113" s="9"/>
      <c r="E113" s="9"/>
      <c r="F113" s="9"/>
      <c r="G113" s="9"/>
      <c r="H113" s="9"/>
      <c r="I113" s="9"/>
      <c r="J113" s="9"/>
      <c r="K113" s="9"/>
      <c r="L113" s="9"/>
    </row>
    <row r="114" spans="2:12">
      <c r="B114" s="9"/>
      <c r="C114" s="9"/>
      <c r="D114" s="9"/>
      <c r="E114" s="9"/>
      <c r="F114" s="9"/>
      <c r="G114" s="9"/>
      <c r="H114" s="9"/>
      <c r="I114" s="9"/>
      <c r="J114" s="9"/>
      <c r="K114" s="9"/>
      <c r="L114" s="9"/>
    </row>
    <row r="115" spans="2:12">
      <c r="B115" s="9"/>
      <c r="C115" s="9"/>
      <c r="D115" s="9"/>
      <c r="E115" s="9"/>
      <c r="F115" s="9"/>
      <c r="G115" s="9"/>
      <c r="H115" s="9"/>
      <c r="I115" s="9"/>
      <c r="J115" s="9"/>
      <c r="K115" s="9"/>
      <c r="L115" s="9"/>
    </row>
    <row r="116" spans="2:12">
      <c r="B116" s="9"/>
      <c r="C116" s="9"/>
      <c r="D116" s="9"/>
      <c r="E116" s="9"/>
      <c r="F116" s="9"/>
      <c r="G116" s="9"/>
      <c r="H116" s="9"/>
      <c r="I116" s="9"/>
      <c r="J116" s="9"/>
      <c r="K116" s="9"/>
      <c r="L116" s="9"/>
    </row>
    <row r="117" spans="2:12">
      <c r="B117" s="9"/>
      <c r="C117" s="9"/>
      <c r="D117" s="9"/>
      <c r="E117" s="9"/>
      <c r="F117" s="9"/>
      <c r="G117" s="9"/>
      <c r="H117" s="9"/>
      <c r="I117" s="9"/>
      <c r="J117" s="9"/>
      <c r="K117" s="9"/>
      <c r="L117" s="9"/>
    </row>
    <row r="118" spans="2:12">
      <c r="B118" s="9"/>
      <c r="C118" s="9"/>
      <c r="D118" s="9"/>
      <c r="E118" s="9"/>
      <c r="F118" s="9"/>
      <c r="G118" s="9"/>
      <c r="H118" s="9"/>
      <c r="I118" s="9"/>
      <c r="J118" s="9"/>
      <c r="K118" s="9"/>
      <c r="L118" s="9"/>
    </row>
    <row r="119" spans="2:12">
      <c r="B119" s="9"/>
      <c r="C119" s="9"/>
      <c r="D119" s="9"/>
      <c r="E119" s="9"/>
      <c r="F119" s="9"/>
      <c r="G119" s="9"/>
      <c r="H119" s="9"/>
      <c r="I119" s="9"/>
      <c r="J119" s="9"/>
      <c r="K119" s="9"/>
      <c r="L119" s="9"/>
    </row>
    <row r="120" spans="2:12">
      <c r="B120" s="9"/>
      <c r="C120" s="9"/>
      <c r="D120" s="9"/>
      <c r="E120" s="9"/>
      <c r="F120" s="9"/>
      <c r="G120" s="9"/>
      <c r="H120" s="9"/>
      <c r="I120" s="9"/>
      <c r="J120" s="9"/>
      <c r="K120" s="9"/>
      <c r="L120" s="9"/>
    </row>
    <row r="121" spans="2:12">
      <c r="B121" s="9"/>
      <c r="C121" s="9"/>
      <c r="D121" s="9"/>
      <c r="E121" s="9"/>
      <c r="F121" s="9"/>
      <c r="G121" s="9"/>
      <c r="H121" s="9"/>
      <c r="I121" s="9"/>
      <c r="J121" s="9"/>
      <c r="K121" s="9"/>
      <c r="L121" s="9"/>
    </row>
    <row r="122" spans="2:12">
      <c r="B122" s="9"/>
      <c r="C122" s="9"/>
      <c r="D122" s="9"/>
      <c r="E122" s="9"/>
      <c r="F122" s="9"/>
      <c r="G122" s="9"/>
      <c r="H122" s="9"/>
      <c r="I122" s="9"/>
      <c r="J122" s="9"/>
      <c r="K122" s="9"/>
      <c r="L122" s="9"/>
    </row>
    <row r="123" spans="2:12">
      <c r="B123" s="9"/>
      <c r="C123" s="9"/>
      <c r="D123" s="9"/>
      <c r="E123" s="9"/>
      <c r="F123" s="9"/>
      <c r="G123" s="9"/>
      <c r="H123" s="9"/>
      <c r="I123" s="9"/>
      <c r="J123" s="9"/>
      <c r="K123" s="9"/>
      <c r="L123" s="9"/>
    </row>
    <row r="124" spans="2:12">
      <c r="B124" s="9"/>
      <c r="C124" s="9"/>
      <c r="D124" s="9"/>
      <c r="E124" s="9"/>
      <c r="F124" s="9"/>
      <c r="G124" s="9"/>
      <c r="H124" s="9"/>
      <c r="I124" s="9"/>
      <c r="J124" s="9"/>
      <c r="K124" s="9"/>
      <c r="L124" s="9"/>
    </row>
    <row r="125" spans="2:12">
      <c r="B125" s="9"/>
      <c r="C125" s="9"/>
      <c r="D125" s="9"/>
      <c r="E125" s="9"/>
      <c r="F125" s="9"/>
      <c r="G125" s="9"/>
      <c r="H125" s="9"/>
      <c r="I125" s="9"/>
      <c r="J125" s="9"/>
      <c r="K125" s="9"/>
      <c r="L125" s="9"/>
    </row>
  </sheetData>
  <mergeCells count="5">
    <mergeCell ref="B17:L35"/>
    <mergeCell ref="B37:L42"/>
    <mergeCell ref="B2:L2"/>
    <mergeCell ref="B4:L4"/>
    <mergeCell ref="B6:L15"/>
  </mergeCells>
  <pageMargins left="0.7" right="0.7" top="0.75" bottom="0.75" header="0.3" footer="0.3"/>
  <pageSetup scale="28" fitToHeight="0"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sheetPr>
  <dimension ref="A1:M47"/>
  <sheetViews>
    <sheetView view="pageBreakPreview" topLeftCell="A26" zoomScaleNormal="120" zoomScaleSheetLayoutView="100" workbookViewId="0">
      <selection sqref="A1:B1"/>
    </sheetView>
  </sheetViews>
  <sheetFormatPr baseColWidth="10" defaultColWidth="11.42578125" defaultRowHeight="15"/>
  <cols>
    <col min="1" max="1" width="12.85546875" customWidth="1"/>
    <col min="2" max="2" width="20.42578125" customWidth="1"/>
    <col min="3" max="3" width="16.7109375" customWidth="1"/>
    <col min="4" max="4" width="42.85546875" customWidth="1"/>
    <col min="6" max="6" width="31.140625" customWidth="1"/>
    <col min="7" max="7" width="15.7109375" customWidth="1"/>
    <col min="8" max="8" width="12.42578125" customWidth="1"/>
    <col min="9" max="10" width="14.140625" bestFit="1" customWidth="1"/>
    <col min="11" max="11" width="15.140625" bestFit="1" customWidth="1"/>
  </cols>
  <sheetData>
    <row r="1" spans="1:13" ht="39" thickBot="1">
      <c r="A1" s="469" t="s">
        <v>0</v>
      </c>
      <c r="B1" s="470"/>
      <c r="C1" s="458" t="s">
        <v>1</v>
      </c>
      <c r="D1" s="458"/>
      <c r="E1" s="458"/>
      <c r="F1" s="458"/>
      <c r="G1" s="294" t="s">
        <v>2</v>
      </c>
      <c r="H1" s="294" t="s">
        <v>3</v>
      </c>
      <c r="M1" s="341"/>
    </row>
    <row r="2" spans="1:13" ht="15.75" thickBot="1">
      <c r="A2" s="453" t="s">
        <v>4</v>
      </c>
      <c r="B2" s="454"/>
      <c r="C2" s="430" t="s">
        <v>5</v>
      </c>
      <c r="D2" s="431"/>
      <c r="E2" s="431"/>
      <c r="F2" s="431"/>
      <c r="G2" s="159">
        <v>0.4</v>
      </c>
      <c r="H2" s="427">
        <f>SUM(G2:G4)</f>
        <v>1</v>
      </c>
      <c r="J2" s="171"/>
      <c r="K2" s="171"/>
    </row>
    <row r="3" spans="1:13" ht="15.75" thickBot="1">
      <c r="A3" s="453"/>
      <c r="B3" s="454"/>
      <c r="C3" s="432" t="s">
        <v>390</v>
      </c>
      <c r="D3" s="433"/>
      <c r="E3" s="433"/>
      <c r="F3" s="433"/>
      <c r="G3" s="158">
        <v>0.4</v>
      </c>
      <c r="H3" s="428"/>
      <c r="J3" s="171"/>
      <c r="K3" s="171"/>
    </row>
    <row r="4" spans="1:13" ht="15.75" thickBot="1">
      <c r="A4" s="453"/>
      <c r="B4" s="454"/>
      <c r="C4" s="450" t="s">
        <v>391</v>
      </c>
      <c r="D4" s="450"/>
      <c r="E4" s="450"/>
      <c r="F4" s="451"/>
      <c r="G4" s="160">
        <v>0.2</v>
      </c>
      <c r="H4" s="461"/>
      <c r="J4" s="171"/>
      <c r="K4" s="171"/>
    </row>
    <row r="5" spans="1:13" ht="15.75" thickBot="1">
      <c r="A5" s="453" t="s">
        <v>6</v>
      </c>
      <c r="B5" s="454"/>
      <c r="C5" s="430" t="s">
        <v>7</v>
      </c>
      <c r="D5" s="431"/>
      <c r="E5" s="431"/>
      <c r="F5" s="431"/>
      <c r="G5" s="159">
        <v>0.4</v>
      </c>
      <c r="H5" s="427">
        <f>SUM(G5:G7)</f>
        <v>1</v>
      </c>
    </row>
    <row r="6" spans="1:13" ht="15.75" thickBot="1">
      <c r="A6" s="453"/>
      <c r="B6" s="454"/>
      <c r="C6" s="432" t="s">
        <v>8</v>
      </c>
      <c r="D6" s="433"/>
      <c r="E6" s="433"/>
      <c r="F6" s="433"/>
      <c r="G6" s="158">
        <v>0.4</v>
      </c>
      <c r="H6" s="462"/>
    </row>
    <row r="7" spans="1:13" ht="15.75" thickBot="1">
      <c r="A7" s="453"/>
      <c r="B7" s="454"/>
      <c r="C7" s="450" t="s">
        <v>9</v>
      </c>
      <c r="D7" s="450"/>
      <c r="E7" s="450"/>
      <c r="F7" s="451"/>
      <c r="G7" s="160">
        <v>0.2</v>
      </c>
      <c r="H7" s="463"/>
    </row>
    <row r="8" spans="1:13" ht="15.75" thickBot="1">
      <c r="A8" s="455" t="s">
        <v>10</v>
      </c>
      <c r="B8" s="456"/>
      <c r="C8" s="430" t="s">
        <v>11</v>
      </c>
      <c r="D8" s="431"/>
      <c r="E8" s="431"/>
      <c r="F8" s="431"/>
      <c r="G8" s="248">
        <v>0.2</v>
      </c>
      <c r="H8" s="427">
        <f>SUM(G8:G13)</f>
        <v>1</v>
      </c>
    </row>
    <row r="9" spans="1:13" ht="27" customHeight="1" thickBot="1">
      <c r="A9" s="455"/>
      <c r="B9" s="456"/>
      <c r="C9" s="432" t="s">
        <v>299</v>
      </c>
      <c r="D9" s="433"/>
      <c r="E9" s="433"/>
      <c r="F9" s="433"/>
      <c r="G9" s="249">
        <v>0.15</v>
      </c>
      <c r="H9" s="462"/>
    </row>
    <row r="10" spans="1:13" ht="22.5" customHeight="1" thickBot="1">
      <c r="A10" s="455"/>
      <c r="B10" s="456"/>
      <c r="C10" s="432" t="s">
        <v>12</v>
      </c>
      <c r="D10" s="433"/>
      <c r="E10" s="433"/>
      <c r="F10" s="433"/>
      <c r="G10" s="249">
        <v>0.2</v>
      </c>
      <c r="H10" s="462"/>
    </row>
    <row r="11" spans="1:13" ht="15.75" thickBot="1">
      <c r="A11" s="455"/>
      <c r="B11" s="456"/>
      <c r="C11" s="432" t="s">
        <v>13</v>
      </c>
      <c r="D11" s="433"/>
      <c r="E11" s="433"/>
      <c r="F11" s="433"/>
      <c r="G11" s="249">
        <v>0.15</v>
      </c>
      <c r="H11" s="462"/>
    </row>
    <row r="12" spans="1:13" ht="15.75" thickBot="1">
      <c r="A12" s="455"/>
      <c r="B12" s="456"/>
      <c r="C12" s="432" t="s">
        <v>14</v>
      </c>
      <c r="D12" s="433"/>
      <c r="E12" s="433"/>
      <c r="F12" s="433"/>
      <c r="G12" s="249">
        <v>0.15</v>
      </c>
      <c r="H12" s="462"/>
    </row>
    <row r="13" spans="1:13" ht="15.75" thickBot="1">
      <c r="A13" s="455"/>
      <c r="B13" s="456"/>
      <c r="C13" s="451" t="s">
        <v>15</v>
      </c>
      <c r="D13" s="452"/>
      <c r="E13" s="452"/>
      <c r="F13" s="452"/>
      <c r="G13" s="246">
        <v>0.15</v>
      </c>
      <c r="H13" s="463"/>
    </row>
    <row r="14" spans="1:13" ht="15.75" customHeight="1" thickBot="1">
      <c r="A14" s="453" t="s">
        <v>16</v>
      </c>
      <c r="B14" s="454"/>
      <c r="C14" s="430" t="s">
        <v>17</v>
      </c>
      <c r="D14" s="431"/>
      <c r="E14" s="431"/>
      <c r="F14" s="431"/>
      <c r="G14" s="159">
        <v>0.9</v>
      </c>
      <c r="H14" s="427">
        <f>SUM(G14:G15)</f>
        <v>1</v>
      </c>
    </row>
    <row r="15" spans="1:13" ht="15.75" thickBot="1">
      <c r="A15" s="453"/>
      <c r="B15" s="454"/>
      <c r="C15" s="450" t="s">
        <v>18</v>
      </c>
      <c r="D15" s="450"/>
      <c r="E15" s="450"/>
      <c r="F15" s="451"/>
      <c r="G15" s="160">
        <v>0.1</v>
      </c>
      <c r="H15" s="463"/>
    </row>
    <row r="16" spans="1:13" ht="15.75" customHeight="1" thickBot="1">
      <c r="A16" s="453" t="s">
        <v>19</v>
      </c>
      <c r="B16" s="454"/>
      <c r="C16" s="430" t="s">
        <v>20</v>
      </c>
      <c r="D16" s="431"/>
      <c r="E16" s="431"/>
      <c r="F16" s="431"/>
      <c r="G16" s="159">
        <v>0.9</v>
      </c>
      <c r="H16" s="427">
        <f>SUM(G16:G17)</f>
        <v>1</v>
      </c>
    </row>
    <row r="17" spans="1:8" ht="15.75" thickBot="1">
      <c r="A17" s="453"/>
      <c r="B17" s="454"/>
      <c r="C17" s="451" t="s">
        <v>21</v>
      </c>
      <c r="D17" s="452"/>
      <c r="E17" s="452"/>
      <c r="F17" s="452"/>
      <c r="G17" s="160">
        <v>0.1</v>
      </c>
      <c r="H17" s="463"/>
    </row>
    <row r="18" spans="1:8" ht="15.75" thickBot="1">
      <c r="A18" s="453" t="s">
        <v>298</v>
      </c>
      <c r="B18" s="454"/>
      <c r="C18" s="430" t="s">
        <v>22</v>
      </c>
      <c r="D18" s="431"/>
      <c r="E18" s="431"/>
      <c r="F18" s="431"/>
      <c r="G18" s="159">
        <v>0.8</v>
      </c>
      <c r="H18" s="427">
        <f>SUM(G18:G19)</f>
        <v>1</v>
      </c>
    </row>
    <row r="19" spans="1:8" ht="15.75" thickBot="1">
      <c r="A19" s="453"/>
      <c r="B19" s="454"/>
      <c r="C19" s="451" t="s">
        <v>23</v>
      </c>
      <c r="D19" s="452"/>
      <c r="E19" s="452"/>
      <c r="F19" s="452"/>
      <c r="G19" s="160">
        <v>0.2</v>
      </c>
      <c r="H19" s="463"/>
    </row>
    <row r="20" spans="1:8" ht="15.75" thickBot="1">
      <c r="A20" s="453" t="s">
        <v>24</v>
      </c>
      <c r="B20" s="454"/>
      <c r="C20" s="430" t="s">
        <v>25</v>
      </c>
      <c r="D20" s="431"/>
      <c r="E20" s="431"/>
      <c r="F20" s="431"/>
      <c r="G20" s="159">
        <v>0.9</v>
      </c>
      <c r="H20" s="427">
        <f>SUM(G20:G21)</f>
        <v>1</v>
      </c>
    </row>
    <row r="21" spans="1:8" ht="15.75" thickBot="1">
      <c r="A21" s="453"/>
      <c r="B21" s="454"/>
      <c r="C21" s="464" t="s">
        <v>26</v>
      </c>
      <c r="D21" s="464"/>
      <c r="E21" s="464"/>
      <c r="F21" s="459"/>
      <c r="G21" s="161">
        <v>0.1</v>
      </c>
      <c r="H21" s="428"/>
    </row>
    <row r="22" spans="1:8" ht="15.75" thickBot="1">
      <c r="A22" s="453" t="s">
        <v>27</v>
      </c>
      <c r="B22" s="454"/>
      <c r="C22" s="466" t="s">
        <v>206</v>
      </c>
      <c r="D22" s="431"/>
      <c r="E22" s="431"/>
      <c r="F22" s="431"/>
      <c r="G22" s="159">
        <v>0.3</v>
      </c>
      <c r="H22" s="427">
        <f>SUM(G22:G25)</f>
        <v>0.99999999999999989</v>
      </c>
    </row>
    <row r="23" spans="1:8" ht="15.75" thickBot="1">
      <c r="A23" s="453"/>
      <c r="B23" s="454"/>
      <c r="C23" s="449" t="s">
        <v>301</v>
      </c>
      <c r="D23" s="433"/>
      <c r="E23" s="433"/>
      <c r="F23" s="433"/>
      <c r="G23" s="249">
        <v>0.3</v>
      </c>
      <c r="H23" s="428"/>
    </row>
    <row r="24" spans="1:8" ht="15.75" thickBot="1">
      <c r="A24" s="453"/>
      <c r="B24" s="454"/>
      <c r="C24" s="468" t="s">
        <v>302</v>
      </c>
      <c r="D24" s="468"/>
      <c r="E24" s="468"/>
      <c r="F24" s="468"/>
      <c r="G24" s="247">
        <v>0.3</v>
      </c>
      <c r="H24" s="428"/>
    </row>
    <row r="25" spans="1:8" ht="15.75" thickBot="1">
      <c r="A25" s="453"/>
      <c r="B25" s="454"/>
      <c r="C25" s="467" t="s">
        <v>320</v>
      </c>
      <c r="D25" s="452"/>
      <c r="E25" s="452"/>
      <c r="F25" s="452"/>
      <c r="G25" s="161">
        <v>0.1</v>
      </c>
      <c r="H25" s="428"/>
    </row>
    <row r="26" spans="1:8" ht="15.75" thickBot="1">
      <c r="A26" s="453" t="s">
        <v>28</v>
      </c>
      <c r="B26" s="454"/>
      <c r="C26" s="466" t="s">
        <v>29</v>
      </c>
      <c r="D26" s="431"/>
      <c r="E26" s="431"/>
      <c r="F26" s="431"/>
      <c r="G26" s="159">
        <v>0.6</v>
      </c>
      <c r="H26" s="427">
        <f>SUM(G26:G28)</f>
        <v>0.99999999999999989</v>
      </c>
    </row>
    <row r="27" spans="1:8" ht="15.75" thickBot="1">
      <c r="A27" s="453"/>
      <c r="B27" s="454"/>
      <c r="C27" s="447" t="s">
        <v>30</v>
      </c>
      <c r="D27" s="448"/>
      <c r="E27" s="448"/>
      <c r="F27" s="448"/>
      <c r="G27" s="241">
        <v>0.3</v>
      </c>
      <c r="H27" s="428"/>
    </row>
    <row r="28" spans="1:8" ht="15.75" customHeight="1" thickBot="1">
      <c r="A28" s="453"/>
      <c r="B28" s="454"/>
      <c r="C28" s="459" t="s">
        <v>31</v>
      </c>
      <c r="D28" s="460"/>
      <c r="E28" s="460"/>
      <c r="F28" s="460"/>
      <c r="G28" s="161">
        <v>0.1</v>
      </c>
      <c r="H28" s="428"/>
    </row>
    <row r="29" spans="1:8" ht="15.75" thickBot="1">
      <c r="A29" s="429" t="s">
        <v>32</v>
      </c>
      <c r="B29" s="436" t="s">
        <v>33</v>
      </c>
      <c r="C29" s="430" t="s">
        <v>34</v>
      </c>
      <c r="D29" s="431"/>
      <c r="E29" s="431"/>
      <c r="F29" s="431"/>
      <c r="G29" s="159">
        <v>0.4</v>
      </c>
      <c r="H29" s="427">
        <f>SUM(G29:G33)</f>
        <v>1</v>
      </c>
    </row>
    <row r="30" spans="1:8" ht="15.75" thickBot="1">
      <c r="A30" s="429"/>
      <c r="B30" s="437"/>
      <c r="C30" s="432" t="s">
        <v>35</v>
      </c>
      <c r="D30" s="433"/>
      <c r="E30" s="433"/>
      <c r="F30" s="433"/>
      <c r="G30" s="158">
        <v>0.2</v>
      </c>
      <c r="H30" s="428"/>
    </row>
    <row r="31" spans="1:8" ht="15.75" thickBot="1">
      <c r="A31" s="429"/>
      <c r="B31" s="437"/>
      <c r="C31" s="432" t="s">
        <v>327</v>
      </c>
      <c r="D31" s="433"/>
      <c r="E31" s="433"/>
      <c r="F31" s="433"/>
      <c r="G31" s="158">
        <v>0.2</v>
      </c>
      <c r="H31" s="428"/>
    </row>
    <row r="32" spans="1:8" ht="15.75" thickBot="1">
      <c r="A32" s="429"/>
      <c r="B32" s="437"/>
      <c r="C32" s="432" t="s">
        <v>36</v>
      </c>
      <c r="D32" s="433"/>
      <c r="E32" s="433"/>
      <c r="F32" s="433"/>
      <c r="G32" s="158">
        <v>0.1</v>
      </c>
      <c r="H32" s="428"/>
    </row>
    <row r="33" spans="1:8" ht="15.75" thickBot="1">
      <c r="A33" s="429"/>
      <c r="B33" s="438"/>
      <c r="C33" s="432" t="s">
        <v>37</v>
      </c>
      <c r="D33" s="433"/>
      <c r="E33" s="433"/>
      <c r="F33" s="433"/>
      <c r="G33" s="158">
        <v>0.1</v>
      </c>
      <c r="H33" s="435"/>
    </row>
    <row r="34" spans="1:8" ht="15.75" thickBot="1">
      <c r="A34" s="429"/>
      <c r="B34" s="436" t="s">
        <v>38</v>
      </c>
      <c r="C34" s="434" t="s">
        <v>39</v>
      </c>
      <c r="D34" s="434"/>
      <c r="E34" s="434"/>
      <c r="F34" s="432"/>
      <c r="G34" s="161">
        <v>0.6</v>
      </c>
      <c r="H34" s="444">
        <f>SUM(G34:G36)</f>
        <v>0.99999999999999989</v>
      </c>
    </row>
    <row r="35" spans="1:8" ht="15.75" thickBot="1">
      <c r="A35" s="429"/>
      <c r="B35" s="437"/>
      <c r="C35" s="465" t="s">
        <v>40</v>
      </c>
      <c r="D35" s="434"/>
      <c r="E35" s="434"/>
      <c r="F35" s="432"/>
      <c r="G35" s="161">
        <v>0.3</v>
      </c>
      <c r="H35" s="428"/>
    </row>
    <row r="36" spans="1:8" ht="15.75" thickBot="1">
      <c r="A36" s="429"/>
      <c r="B36" s="438"/>
      <c r="C36" s="465" t="s">
        <v>41</v>
      </c>
      <c r="D36" s="434"/>
      <c r="E36" s="434"/>
      <c r="F36" s="432"/>
      <c r="G36" s="161">
        <v>0.1</v>
      </c>
      <c r="H36" s="435"/>
    </row>
    <row r="37" spans="1:8" ht="15.75" thickBot="1">
      <c r="A37" s="429"/>
      <c r="B37" s="436" t="s">
        <v>42</v>
      </c>
      <c r="C37" s="442" t="s">
        <v>331</v>
      </c>
      <c r="D37" s="442"/>
      <c r="E37" s="442"/>
      <c r="F37" s="443"/>
      <c r="G37" s="245">
        <v>0.3</v>
      </c>
      <c r="H37" s="439">
        <f>SUM(G37:G40)</f>
        <v>0.99999999999999989</v>
      </c>
    </row>
    <row r="38" spans="1:8" ht="15.75" thickBot="1">
      <c r="A38" s="429"/>
      <c r="B38" s="437"/>
      <c r="C38" s="442" t="s">
        <v>43</v>
      </c>
      <c r="D38" s="442"/>
      <c r="E38" s="442"/>
      <c r="F38" s="443"/>
      <c r="G38" s="245">
        <v>0.3</v>
      </c>
      <c r="H38" s="440"/>
    </row>
    <row r="39" spans="1:8" ht="15.75" thickBot="1">
      <c r="A39" s="429"/>
      <c r="B39" s="437"/>
      <c r="C39" s="442" t="s">
        <v>392</v>
      </c>
      <c r="D39" s="442"/>
      <c r="E39" s="442"/>
      <c r="F39" s="443"/>
      <c r="G39" s="245">
        <v>0.3</v>
      </c>
      <c r="H39" s="440"/>
    </row>
    <row r="40" spans="1:8" ht="15.75" thickBot="1">
      <c r="A40" s="429"/>
      <c r="B40" s="438"/>
      <c r="C40" s="442" t="s">
        <v>393</v>
      </c>
      <c r="D40" s="442"/>
      <c r="E40" s="442"/>
      <c r="F40" s="443"/>
      <c r="G40" s="249">
        <v>0.1</v>
      </c>
      <c r="H40" s="441"/>
    </row>
    <row r="41" spans="1:8" ht="15.75" customHeight="1">
      <c r="A41" s="418" t="s">
        <v>44</v>
      </c>
      <c r="B41" s="419"/>
      <c r="C41" s="447" t="s">
        <v>45</v>
      </c>
      <c r="D41" s="448"/>
      <c r="E41" s="448"/>
      <c r="F41" s="448"/>
      <c r="G41" s="221">
        <v>0.2</v>
      </c>
      <c r="H41" s="424">
        <f>SUM(G41:G44)</f>
        <v>1</v>
      </c>
    </row>
    <row r="42" spans="1:8">
      <c r="A42" s="420"/>
      <c r="B42" s="421"/>
      <c r="C42" s="432" t="s">
        <v>46</v>
      </c>
      <c r="D42" s="433"/>
      <c r="E42" s="433"/>
      <c r="F42" s="433"/>
      <c r="G42" s="165">
        <v>0.35</v>
      </c>
      <c r="H42" s="425"/>
    </row>
    <row r="43" spans="1:8" ht="15.75" customHeight="1">
      <c r="A43" s="420"/>
      <c r="B43" s="421"/>
      <c r="C43" s="449" t="s">
        <v>47</v>
      </c>
      <c r="D43" s="433"/>
      <c r="E43" s="433"/>
      <c r="F43" s="433"/>
      <c r="G43" s="165">
        <v>0.3</v>
      </c>
      <c r="H43" s="425"/>
    </row>
    <row r="44" spans="1:8" ht="15.75" thickBot="1">
      <c r="A44" s="422"/>
      <c r="B44" s="423"/>
      <c r="C44" s="445" t="s">
        <v>48</v>
      </c>
      <c r="D44" s="446"/>
      <c r="E44" s="446"/>
      <c r="F44" s="446"/>
      <c r="G44" s="160">
        <v>0.15</v>
      </c>
      <c r="H44" s="426"/>
    </row>
    <row r="45" spans="1:8">
      <c r="C45" s="265"/>
      <c r="D45" s="265"/>
      <c r="E45" s="265"/>
      <c r="F45" s="265"/>
      <c r="G45" s="266"/>
    </row>
    <row r="47" spans="1:8" ht="84.75" customHeight="1">
      <c r="A47" s="172" t="s">
        <v>49</v>
      </c>
      <c r="B47" s="172"/>
      <c r="C47" s="457" t="s">
        <v>50</v>
      </c>
      <c r="D47" s="457"/>
      <c r="E47" s="457"/>
      <c r="F47" s="457"/>
      <c r="G47" s="457"/>
      <c r="H47" s="457"/>
    </row>
  </sheetData>
  <mergeCells count="73">
    <mergeCell ref="A1:B1"/>
    <mergeCell ref="C5:F5"/>
    <mergeCell ref="A2:B4"/>
    <mergeCell ref="A5:B7"/>
    <mergeCell ref="C6:F6"/>
    <mergeCell ref="C7:F7"/>
    <mergeCell ref="B29:B33"/>
    <mergeCell ref="A18:B19"/>
    <mergeCell ref="A20:B21"/>
    <mergeCell ref="A22:B25"/>
    <mergeCell ref="A26:B28"/>
    <mergeCell ref="H18:H19"/>
    <mergeCell ref="H20:H21"/>
    <mergeCell ref="C36:F36"/>
    <mergeCell ref="C23:F23"/>
    <mergeCell ref="C27:F27"/>
    <mergeCell ref="C22:F22"/>
    <mergeCell ref="C25:F25"/>
    <mergeCell ref="C35:F35"/>
    <mergeCell ref="C18:F18"/>
    <mergeCell ref="C19:F19"/>
    <mergeCell ref="C26:F26"/>
    <mergeCell ref="C24:F24"/>
    <mergeCell ref="A8:B13"/>
    <mergeCell ref="C47:H47"/>
    <mergeCell ref="C1:F1"/>
    <mergeCell ref="C2:F2"/>
    <mergeCell ref="C3:F3"/>
    <mergeCell ref="C4:F4"/>
    <mergeCell ref="C28:F28"/>
    <mergeCell ref="H2:H4"/>
    <mergeCell ref="H5:H7"/>
    <mergeCell ref="H8:H13"/>
    <mergeCell ref="H14:H15"/>
    <mergeCell ref="H16:H17"/>
    <mergeCell ref="C20:F20"/>
    <mergeCell ref="C21:F21"/>
    <mergeCell ref="C8:F8"/>
    <mergeCell ref="H26:H28"/>
    <mergeCell ref="C9:F9"/>
    <mergeCell ref="C10:F10"/>
    <mergeCell ref="C11:F11"/>
    <mergeCell ref="C12:F12"/>
    <mergeCell ref="C13:F13"/>
    <mergeCell ref="C14:F14"/>
    <mergeCell ref="C15:F15"/>
    <mergeCell ref="C16:F16"/>
    <mergeCell ref="C17:F17"/>
    <mergeCell ref="A14:B15"/>
    <mergeCell ref="A16:B17"/>
    <mergeCell ref="C44:F44"/>
    <mergeCell ref="C42:F42"/>
    <mergeCell ref="C41:F41"/>
    <mergeCell ref="C43:F43"/>
    <mergeCell ref="C37:F37"/>
    <mergeCell ref="C38:F38"/>
    <mergeCell ref="C39:F39"/>
    <mergeCell ref="A41:B44"/>
    <mergeCell ref="H41:H44"/>
    <mergeCell ref="H22:H25"/>
    <mergeCell ref="A29:A40"/>
    <mergeCell ref="C29:F29"/>
    <mergeCell ref="C30:F30"/>
    <mergeCell ref="C31:F31"/>
    <mergeCell ref="C32:F32"/>
    <mergeCell ref="C33:F33"/>
    <mergeCell ref="C34:F34"/>
    <mergeCell ref="H29:H33"/>
    <mergeCell ref="B37:B40"/>
    <mergeCell ref="H37:H40"/>
    <mergeCell ref="C40:F40"/>
    <mergeCell ref="B34:B36"/>
    <mergeCell ref="H34:H36"/>
  </mergeCells>
  <hyperlinks>
    <hyperlink ref="C29:F29" location="ANS_S1._Disponibilidad_de_Sistema_de_Seguridad__Firewall_Perimetral" display="ANS-S1. Disponibilidad de Sistema de Seguridad Firewall Perimetral "/>
    <hyperlink ref="C30:F30" location="ANS_S2._Disponibilidad_de_la_DMZ" display="ANS-S2. Disponibilidad de la DMZ"/>
    <hyperlink ref="C31:F31" location="ANS_S3._Disponibilidad_de_Web_Application_Firewall" display="ANS-S3. Disponibilidad de Web Application Firewall"/>
    <hyperlink ref="C32:F32" location="ANS_S4._Disponibilidad_de_Sistema_de_seguridad_DDOS_en_la_nube" display="ANS-S4. Disponibilidad de Sistema de seguridad DDOS en la nube"/>
    <hyperlink ref="C33:F33" location="ANS_S5._Gestión_de_Incidentes_y_Requerimientos_de_Seguridad_Perimetral" display="ANS-S5. Gestión de Incidentes y Requerimientos de Seguridad Perimetral"/>
    <hyperlink ref="C34:F34" location="ANS_S6._Nivel_de_Cobertura_y_Actualización_de_Antivirus_equipos_finales" display="ANS-S6. Nivel de Cobertura y Actualización de Antivirus en equipos finales"/>
    <hyperlink ref="C35:F35" location="ANS_S7._Nivel_de_Cobertura_y_Actualización_de_Antivirus_servidores" display="ANS-S7. Nivel de Cobertura y Actualización de Antivirus en servidores"/>
    <hyperlink ref="C36:F36" location="ANS_S8._Gestión_de_Incidentes_y_Requerimientos_Antivirus" display="ANS-S8. Gestión de Incidentes y Requerimientos Antivirus"/>
    <hyperlink ref="C37:F37" location="ANS_S9._Disponibilidad_de_Sistema_de_Seguridad_Firewall_Sede_Nacional" display="ANS-S9. Disponibilidad de Sistema de Seguridad Firewall Sede Nacional"/>
    <hyperlink ref="C38:F38" location="ANS_S10._Disponibilidad_de_Sistema_de_Seguridad_amenazas_persistentes_avanzadas" display="ANS-S10. Disponibilidad de Sistema de Seguridad amenazas persistentes avanzadas"/>
    <hyperlink ref="C39:F39" location="ANS_S12._Disponibilidad_de_Sistema_de_Antispam_en_la_nube" display="ANS-S12. Disponibilidad de Sistema de Antispam en la nube"/>
    <hyperlink ref="C40:F40" location="ANS_S13._Gestión_de_Incidentes_y_Requerimientos_de_herramientas_de_seguridad" display="ANS-S13. Gestión de Incidentes y Requerimientos de herramientas de seguridad"/>
    <hyperlink ref="C2:F2" location="ANS_SRV1.__Disponibilidad_de_Servidores_Centro_de_Computo_Sede_Nacional" display="ANS-SRV1 Disponibilidad de Servidores Centro de Computo Sede Nacional"/>
    <hyperlink ref="C3:F3" location="ANS_SRV4.__Capacidad" display="ANS-SRV4 Capacidad"/>
    <hyperlink ref="C4:F4" location="ANS_SRV5.__Gestión_de_Incidentes_y_Requerimientos" display="ANS-SRV5 Gestión de Incidentes y Requerimientos"/>
    <hyperlink ref="C5:F5" location="ANS_ALM1._Disponibilidad_del_Almacenamiento_SAN" display="ANS-ALM1. Disponibilidad del Almacenamiento SAN"/>
    <hyperlink ref="C6:F6" location="ANS_ALM2._Disponibilidad_del_Almacenamiento_NAS" display="ANS-ALM2. Disponibilidad del Almacenamiento NAS"/>
    <hyperlink ref="C7:F7" location="ANS_ALM3._Gestión_de_Incidentes_y_Requerimientos" display="ANS-ALM3. Gestión de Incidentes y Requerimientos"/>
    <hyperlink ref="C8:F8" location="ANS_BK1._Cumplimiento_de_la_ejecución_exitosa_de_la_toma_de_copias_de_seguridad_íntegras." display="ANS-BK1. Cumplimiento de la ejecución exitosa de la toma de copias de seguridad íntegras."/>
    <hyperlink ref="C9:F9" location="ANS_BK2._Cumplimiento_de_la_ejecución_exitosa_de_tareas_de_restauración_para_soportar_la_continuidad_de_la_información__del_ICBF." display="ANS-BK2. Cumplimiento de la ejecución exitosa de tareas de restauración para soportar la continuidad de la información  del ICBF."/>
    <hyperlink ref="C10:F10" location="ANS_BK3._Disponibilidad_de_la_Infraestructura_de_Backup." display="ANS-BK3. Disponibilidad de la Infraestructura de Backup."/>
    <hyperlink ref="C11:F11" location="ANS_BK4._Tiempo_de_respuesta_para_la_realización_de_un_respaldo." display="ANS-BK4. Tiempo de respuesta para la realización de un respaldo."/>
    <hyperlink ref="C12:F12" location="ANS_BK5._Tiempo_de_respuesta_para_la_realización_de_una_restauración_de_un_Backup." display="ANS-BK5. Tiempo de respuesta para la realización de una restauración de un Backup."/>
    <hyperlink ref="C13:F13" location="ANS_BK6._Gestión_de_Incidentes_y_Requerimientos." display="ANS-BK6. Gestión de Incidentes y Requerimientos"/>
    <hyperlink ref="C14:F14" location="ANS_AP1._Disponibilidad_del_servicio_de_aplicativos" display="ANS-AP1. Disponibilidad del servicio de aplicativos"/>
    <hyperlink ref="C15:F15" location="ANS_AP2._Gestión_de_Incidentes_y_Requerimientos" display="ANS-AP2. Gestión de Incidentes y Requerimientos"/>
    <hyperlink ref="C16:F16" location="ANS_BD1._Disponibilidad_del_servicio_Base_de_Datos" display="ANS-BD1. Disponibilidad del servicio de Motor de Base de Datos"/>
    <hyperlink ref="C17:F17" location="ANS_BD2._Gestión_de_Incidentes_y_Requerimientos" display="ANS-BD2. Gestión de Incidentes y Requerimientos"/>
    <hyperlink ref="C18:F18" location="ANS_O365_1._Disponibilidad_Del_Grupo_de_Servicios_de_Office_365_en_entorno_Hibrido" display="ANS-O365-1. Disponibilidad Del Grupo de Servicios de Office 365 en entorno Hibrido"/>
    <hyperlink ref="C19:F19" location="ANS_O365_2._Gestión_de_Incidentes_y_Requerimientos__Office_365___Servicios_Asociados_y_o_derivados" display="ANS-O365-2. Gestión de Incidentes y Requerimientos (Office 365 - Servicios Asociados y/o derivados)"/>
    <hyperlink ref="C20:F20" location="ANS_CC1._Disponibilidad_del_Centro_de_Cómputo" display="ANS-CC1. Disponibilidad del Centro de Cómputo"/>
    <hyperlink ref="C21:F21" location="ANS_CC2._Gestión_de_Incidentes_y_Requerimientos_de_Centro_de_Cómputo" display="ANS-CC2. Gestión de Incidentes y Requerimientos"/>
    <hyperlink ref="C22:F22" location="ANS_E1._Disponibilidad_de_la_infraestructura._SWITCH_CORE_DATACENTER_PRINCIPAL_Y_SWITCH_CORE_SEDE_NACIONAL" display="ANS-E1. Disponibilidad de la infraestructura. SWITCH CORE DATACENTER PRINCIPAL Y SWITCH CORE SEDE NACIONAL"/>
    <hyperlink ref="C23:F23" location="ANS_E2._Disponibilidad_de_la_infraestructura._SWITCH´s_SEDE_NACIONAL_Y_SWITCH´s_SEDES_ANEXAS" display="ANS-E2. Disponibilidad de la infraestructura. SWITCH´s SEDE NACIONAL Y SWITCH´s SEDES ANEXAS"/>
    <hyperlink ref="C25:F25" location="ANS_E3._Gestión_de_Incidentes_y_Requerimientos" display="ANS-CC2. Gestión de Incidentes y Requerimientos"/>
    <hyperlink ref="C26:F26" location="ANS_WL1._Disponibilidad_del_servicio_CONTROLADORAS_INALAMBRICAS" display="ANS-WL1. Disponibilidad del servicio CONTROLADORAS INALAMBRICAS"/>
    <hyperlink ref="C27:F27" location="ANS_WL2._Disponibilidad_del_servicio_ACCESS_POINT" display="ANS-WL2. Disponibilidad del servicio ACCESS POINT"/>
    <hyperlink ref="C28:F28" location="ANS_WL3._Gestión_de_Incidentes_y_Requerimientos" display="ANS-WL3. Gestión de Incidentes y Requerimientos"/>
    <hyperlink ref="C41:F41" location="ANS_HM1._Nivel_de_Cobertura_de_Gestión_de_Endpoints" display="ANS-HM1. Nivel de Cobertura de Gestión de Endpoints"/>
    <hyperlink ref="C42:F42" location="ANS_HM2._Nivel_de_Cobertura_WSUS" display="ANS-HM2. Nivel de Cobertura WSUS"/>
    <hyperlink ref="C43:F43" location="ANS_HM3._Cobertura_de_monitoreo_de_CI__Elemento_de_Configuración__y_o_Endpoint_y_o_Servicios" display="ANS-HM3. Cobertura de monitoreo de CI (Elemento de Configuración) y/o Endpoint y/o Servicios"/>
    <hyperlink ref="C44:F44" location="ANS_HM4_Gestión_de_Incidentes_y_Requerimientos_Herramientas_de_Gestión_y_Monitoreo" display="ANS-HM4. Gestión de Incidentes y Requerimientos (Herramientas de Gestión y Monitoreo)"/>
    <hyperlink ref="C24:F24" location="'Redes LAN'!Área_de_impresión" display="ANS-E3. Disponibilidad de la infraestructura. BALANCEADOR DE CARGA"/>
    <hyperlink ref="C24:F24" location="'Redes LAN'!C33" display="ANS-E3. Disponibilidad de la infraestructura. BALANCEADOR DE CARGA"/>
  </hyperlinks>
  <pageMargins left="0.70866141732283472" right="0.70866141732283472" top="0.74803149606299213" bottom="0.74803149606299213" header="0.31496062992125984" footer="0.31496062992125984"/>
  <pageSetup scale="53" orientation="landscape" r:id="rId1"/>
  <headerFooter>
    <oddHeader>&amp;C&amp;G</oddHeader>
  </headerFooter>
  <ignoredErrors>
    <ignoredError sqref="H2 H5:H7 H9:H19 H25:H28 H20:H23 H39:H40 H41:H45 H30:H33 H35:H36 H38" formulaRange="1"/>
  </ignoredError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7"/>
  <sheetViews>
    <sheetView zoomScale="60" zoomScaleNormal="60" zoomScaleSheetLayoutView="70" workbookViewId="0">
      <selection activeCell="G27" sqref="G27"/>
    </sheetView>
  </sheetViews>
  <sheetFormatPr baseColWidth="10" defaultColWidth="11.42578125" defaultRowHeight="15"/>
  <cols>
    <col min="1" max="1" width="3.140625" customWidth="1"/>
    <col min="2" max="2" width="4.7109375" customWidth="1"/>
    <col min="3" max="3" width="40.7109375" customWidth="1"/>
    <col min="4" max="5" width="4.7109375" customWidth="1"/>
    <col min="6" max="7" width="16.7109375" customWidth="1"/>
    <col min="8" max="8" width="21" customWidth="1"/>
    <col min="9" max="12" width="16.7109375" customWidth="1"/>
    <col min="13" max="14" width="4.7109375" customWidth="1"/>
    <col min="15" max="16" width="18.140625" customWidth="1"/>
    <col min="17" max="17" width="33" customWidth="1"/>
    <col min="18" max="18" width="21" customWidth="1"/>
    <col min="19" max="19" width="4.7109375" customWidth="1"/>
    <col min="20" max="20" width="3.140625" customWidth="1"/>
    <col min="234" max="234" width="21.42578125" customWidth="1"/>
    <col min="235" max="235" width="45" customWidth="1"/>
    <col min="239" max="239" width="15.42578125" customWidth="1"/>
    <col min="240" max="240" width="21" customWidth="1"/>
    <col min="490" max="490" width="21.42578125" customWidth="1"/>
    <col min="491" max="491" width="45" customWidth="1"/>
    <col min="495" max="495" width="15.42578125" customWidth="1"/>
    <col min="496" max="496" width="21" customWidth="1"/>
    <col min="746" max="746" width="21.42578125" customWidth="1"/>
    <col min="747" max="747" width="45" customWidth="1"/>
    <col min="751" max="751" width="15.42578125" customWidth="1"/>
    <col min="752" max="752" width="21" customWidth="1"/>
    <col min="1002" max="1002" width="21.42578125" customWidth="1"/>
    <col min="1003" max="1003" width="45" customWidth="1"/>
    <col min="1007" max="1007" width="15.42578125" customWidth="1"/>
    <col min="1008" max="1008" width="21" customWidth="1"/>
    <col min="1258" max="1258" width="21.42578125" customWidth="1"/>
    <col min="1259" max="1259" width="45" customWidth="1"/>
    <col min="1263" max="1263" width="15.42578125" customWidth="1"/>
    <col min="1264" max="1264" width="21" customWidth="1"/>
    <col min="1514" max="1514" width="21.42578125" customWidth="1"/>
    <col min="1515" max="1515" width="45" customWidth="1"/>
    <col min="1519" max="1519" width="15.42578125" customWidth="1"/>
    <col min="1520" max="1520" width="21" customWidth="1"/>
    <col min="1770" max="1770" width="21.42578125" customWidth="1"/>
    <col min="1771" max="1771" width="45" customWidth="1"/>
    <col min="1775" max="1775" width="15.42578125" customWidth="1"/>
    <col min="1776" max="1776" width="21" customWidth="1"/>
    <col min="2026" max="2026" width="21.42578125" customWidth="1"/>
    <col min="2027" max="2027" width="45" customWidth="1"/>
    <col min="2031" max="2031" width="15.42578125" customWidth="1"/>
    <col min="2032" max="2032" width="21" customWidth="1"/>
    <col min="2282" max="2282" width="21.42578125" customWidth="1"/>
    <col min="2283" max="2283" width="45" customWidth="1"/>
    <col min="2287" max="2287" width="15.42578125" customWidth="1"/>
    <col min="2288" max="2288" width="21" customWidth="1"/>
    <col min="2538" max="2538" width="21.42578125" customWidth="1"/>
    <col min="2539" max="2539" width="45" customWidth="1"/>
    <col min="2543" max="2543" width="15.42578125" customWidth="1"/>
    <col min="2544" max="2544" width="21" customWidth="1"/>
    <col min="2794" max="2794" width="21.42578125" customWidth="1"/>
    <col min="2795" max="2795" width="45" customWidth="1"/>
    <col min="2799" max="2799" width="15.42578125" customWidth="1"/>
    <col min="2800" max="2800" width="21" customWidth="1"/>
    <col min="3050" max="3050" width="21.42578125" customWidth="1"/>
    <col min="3051" max="3051" width="45" customWidth="1"/>
    <col min="3055" max="3055" width="15.42578125" customWidth="1"/>
    <col min="3056" max="3056" width="21" customWidth="1"/>
    <col min="3306" max="3306" width="21.42578125" customWidth="1"/>
    <col min="3307" max="3307" width="45" customWidth="1"/>
    <col min="3311" max="3311" width="15.42578125" customWidth="1"/>
    <col min="3312" max="3312" width="21" customWidth="1"/>
    <col min="3562" max="3562" width="21.42578125" customWidth="1"/>
    <col min="3563" max="3563" width="45" customWidth="1"/>
    <col min="3567" max="3567" width="15.42578125" customWidth="1"/>
    <col min="3568" max="3568" width="21" customWidth="1"/>
    <col min="3818" max="3818" width="21.42578125" customWidth="1"/>
    <col min="3819" max="3819" width="45" customWidth="1"/>
    <col min="3823" max="3823" width="15.42578125" customWidth="1"/>
    <col min="3824" max="3824" width="21" customWidth="1"/>
    <col min="4074" max="4074" width="21.42578125" customWidth="1"/>
    <col min="4075" max="4075" width="45" customWidth="1"/>
    <col min="4079" max="4079" width="15.42578125" customWidth="1"/>
    <col min="4080" max="4080" width="21" customWidth="1"/>
    <col min="4330" max="4330" width="21.42578125" customWidth="1"/>
    <col min="4331" max="4331" width="45" customWidth="1"/>
    <col min="4335" max="4335" width="15.42578125" customWidth="1"/>
    <col min="4336" max="4336" width="21" customWidth="1"/>
    <col min="4586" max="4586" width="21.42578125" customWidth="1"/>
    <col min="4587" max="4587" width="45" customWidth="1"/>
    <col min="4591" max="4591" width="15.42578125" customWidth="1"/>
    <col min="4592" max="4592" width="21" customWidth="1"/>
    <col min="4842" max="4842" width="21.42578125" customWidth="1"/>
    <col min="4843" max="4843" width="45" customWidth="1"/>
    <col min="4847" max="4847" width="15.42578125" customWidth="1"/>
    <col min="4848" max="4848" width="21" customWidth="1"/>
    <col min="5098" max="5098" width="21.42578125" customWidth="1"/>
    <col min="5099" max="5099" width="45" customWidth="1"/>
    <col min="5103" max="5103" width="15.42578125" customWidth="1"/>
    <col min="5104" max="5104" width="21" customWidth="1"/>
    <col min="5354" max="5354" width="21.42578125" customWidth="1"/>
    <col min="5355" max="5355" width="45" customWidth="1"/>
    <col min="5359" max="5359" width="15.42578125" customWidth="1"/>
    <col min="5360" max="5360" width="21" customWidth="1"/>
    <col min="5610" max="5610" width="21.42578125" customWidth="1"/>
    <col min="5611" max="5611" width="45" customWidth="1"/>
    <col min="5615" max="5615" width="15.42578125" customWidth="1"/>
    <col min="5616" max="5616" width="21" customWidth="1"/>
    <col min="5866" max="5866" width="21.42578125" customWidth="1"/>
    <col min="5867" max="5867" width="45" customWidth="1"/>
    <col min="5871" max="5871" width="15.42578125" customWidth="1"/>
    <col min="5872" max="5872" width="21" customWidth="1"/>
    <col min="6122" max="6122" width="21.42578125" customWidth="1"/>
    <col min="6123" max="6123" width="45" customWidth="1"/>
    <col min="6127" max="6127" width="15.42578125" customWidth="1"/>
    <col min="6128" max="6128" width="21" customWidth="1"/>
    <col min="6378" max="6378" width="21.42578125" customWidth="1"/>
    <col min="6379" max="6379" width="45" customWidth="1"/>
    <col min="6383" max="6383" width="15.42578125" customWidth="1"/>
    <col min="6384" max="6384" width="21" customWidth="1"/>
    <col min="6634" max="6634" width="21.42578125" customWidth="1"/>
    <col min="6635" max="6635" width="45" customWidth="1"/>
    <col min="6639" max="6639" width="15.42578125" customWidth="1"/>
    <col min="6640" max="6640" width="21" customWidth="1"/>
    <col min="6890" max="6890" width="21.42578125" customWidth="1"/>
    <col min="6891" max="6891" width="45" customWidth="1"/>
    <col min="6895" max="6895" width="15.42578125" customWidth="1"/>
    <col min="6896" max="6896" width="21" customWidth="1"/>
    <col min="7146" max="7146" width="21.42578125" customWidth="1"/>
    <col min="7147" max="7147" width="45" customWidth="1"/>
    <col min="7151" max="7151" width="15.42578125" customWidth="1"/>
    <col min="7152" max="7152" width="21" customWidth="1"/>
    <col min="7402" max="7402" width="21.42578125" customWidth="1"/>
    <col min="7403" max="7403" width="45" customWidth="1"/>
    <col min="7407" max="7407" width="15.42578125" customWidth="1"/>
    <col min="7408" max="7408" width="21" customWidth="1"/>
    <col min="7658" max="7658" width="21.42578125" customWidth="1"/>
    <col min="7659" max="7659" width="45" customWidth="1"/>
    <col min="7663" max="7663" width="15.42578125" customWidth="1"/>
    <col min="7664" max="7664" width="21" customWidth="1"/>
    <col min="7914" max="7914" width="21.42578125" customWidth="1"/>
    <col min="7915" max="7915" width="45" customWidth="1"/>
    <col min="7919" max="7919" width="15.42578125" customWidth="1"/>
    <col min="7920" max="7920" width="21" customWidth="1"/>
    <col min="8170" max="8170" width="21.42578125" customWidth="1"/>
    <col min="8171" max="8171" width="45" customWidth="1"/>
    <col min="8175" max="8175" width="15.42578125" customWidth="1"/>
    <col min="8176" max="8176" width="21" customWidth="1"/>
    <col min="8426" max="8426" width="21.42578125" customWidth="1"/>
    <col min="8427" max="8427" width="45" customWidth="1"/>
    <col min="8431" max="8431" width="15.42578125" customWidth="1"/>
    <col min="8432" max="8432" width="21" customWidth="1"/>
    <col min="8682" max="8682" width="21.42578125" customWidth="1"/>
    <col min="8683" max="8683" width="45" customWidth="1"/>
    <col min="8687" max="8687" width="15.42578125" customWidth="1"/>
    <col min="8688" max="8688" width="21" customWidth="1"/>
    <col min="8938" max="8938" width="21.42578125" customWidth="1"/>
    <col min="8939" max="8939" width="45" customWidth="1"/>
    <col min="8943" max="8943" width="15.42578125" customWidth="1"/>
    <col min="8944" max="8944" width="21" customWidth="1"/>
    <col min="9194" max="9194" width="21.42578125" customWidth="1"/>
    <col min="9195" max="9195" width="45" customWidth="1"/>
    <col min="9199" max="9199" width="15.42578125" customWidth="1"/>
    <col min="9200" max="9200" width="21" customWidth="1"/>
    <col min="9450" max="9450" width="21.42578125" customWidth="1"/>
    <col min="9451" max="9451" width="45" customWidth="1"/>
    <col min="9455" max="9455" width="15.42578125" customWidth="1"/>
    <col min="9456" max="9456" width="21" customWidth="1"/>
    <col min="9706" max="9706" width="21.42578125" customWidth="1"/>
    <col min="9707" max="9707" width="45" customWidth="1"/>
    <col min="9711" max="9711" width="15.42578125" customWidth="1"/>
    <col min="9712" max="9712" width="21" customWidth="1"/>
    <col min="9962" max="9962" width="21.42578125" customWidth="1"/>
    <col min="9963" max="9963" width="45" customWidth="1"/>
    <col min="9967" max="9967" width="15.42578125" customWidth="1"/>
    <col min="9968" max="9968" width="21" customWidth="1"/>
    <col min="10218" max="10218" width="21.42578125" customWidth="1"/>
    <col min="10219" max="10219" width="45" customWidth="1"/>
    <col min="10223" max="10223" width="15.42578125" customWidth="1"/>
    <col min="10224" max="10224" width="21" customWidth="1"/>
    <col min="10474" max="10474" width="21.42578125" customWidth="1"/>
    <col min="10475" max="10475" width="45" customWidth="1"/>
    <col min="10479" max="10479" width="15.42578125" customWidth="1"/>
    <col min="10480" max="10480" width="21" customWidth="1"/>
    <col min="10730" max="10730" width="21.42578125" customWidth="1"/>
    <col min="10731" max="10731" width="45" customWidth="1"/>
    <col min="10735" max="10735" width="15.42578125" customWidth="1"/>
    <col min="10736" max="10736" width="21" customWidth="1"/>
    <col min="10986" max="10986" width="21.42578125" customWidth="1"/>
    <col min="10987" max="10987" width="45" customWidth="1"/>
    <col min="10991" max="10991" width="15.42578125" customWidth="1"/>
    <col min="10992" max="10992" width="21" customWidth="1"/>
    <col min="11242" max="11242" width="21.42578125" customWidth="1"/>
    <col min="11243" max="11243" width="45" customWidth="1"/>
    <col min="11247" max="11247" width="15.42578125" customWidth="1"/>
    <col min="11248" max="11248" width="21" customWidth="1"/>
    <col min="11498" max="11498" width="21.42578125" customWidth="1"/>
    <col min="11499" max="11499" width="45" customWidth="1"/>
    <col min="11503" max="11503" width="15.42578125" customWidth="1"/>
    <col min="11504" max="11504" width="21" customWidth="1"/>
    <col min="11754" max="11754" width="21.42578125" customWidth="1"/>
    <col min="11755" max="11755" width="45" customWidth="1"/>
    <col min="11759" max="11759" width="15.42578125" customWidth="1"/>
    <col min="11760" max="11760" width="21" customWidth="1"/>
    <col min="12010" max="12010" width="21.42578125" customWidth="1"/>
    <col min="12011" max="12011" width="45" customWidth="1"/>
    <col min="12015" max="12015" width="15.42578125" customWidth="1"/>
    <col min="12016" max="12016" width="21" customWidth="1"/>
    <col min="12266" max="12266" width="21.42578125" customWidth="1"/>
    <col min="12267" max="12267" width="45" customWidth="1"/>
    <col min="12271" max="12271" width="15.42578125" customWidth="1"/>
    <col min="12272" max="12272" width="21" customWidth="1"/>
    <col min="12522" max="12522" width="21.42578125" customWidth="1"/>
    <col min="12523" max="12523" width="45" customWidth="1"/>
    <col min="12527" max="12527" width="15.42578125" customWidth="1"/>
    <col min="12528" max="12528" width="21" customWidth="1"/>
    <col min="12778" max="12778" width="21.42578125" customWidth="1"/>
    <col min="12779" max="12779" width="45" customWidth="1"/>
    <col min="12783" max="12783" width="15.42578125" customWidth="1"/>
    <col min="12784" max="12784" width="21" customWidth="1"/>
    <col min="13034" max="13034" width="21.42578125" customWidth="1"/>
    <col min="13035" max="13035" width="45" customWidth="1"/>
    <col min="13039" max="13039" width="15.42578125" customWidth="1"/>
    <col min="13040" max="13040" width="21" customWidth="1"/>
    <col min="13290" max="13290" width="21.42578125" customWidth="1"/>
    <col min="13291" max="13291" width="45" customWidth="1"/>
    <col min="13295" max="13295" width="15.42578125" customWidth="1"/>
    <col min="13296" max="13296" width="21" customWidth="1"/>
    <col min="13546" max="13546" width="21.42578125" customWidth="1"/>
    <col min="13547" max="13547" width="45" customWidth="1"/>
    <col min="13551" max="13551" width="15.42578125" customWidth="1"/>
    <col min="13552" max="13552" width="21" customWidth="1"/>
    <col min="13802" max="13802" width="21.42578125" customWidth="1"/>
    <col min="13803" max="13803" width="45" customWidth="1"/>
    <col min="13807" max="13807" width="15.42578125" customWidth="1"/>
    <col min="13808" max="13808" width="21" customWidth="1"/>
    <col min="14058" max="14058" width="21.42578125" customWidth="1"/>
    <col min="14059" max="14059" width="45" customWidth="1"/>
    <col min="14063" max="14063" width="15.42578125" customWidth="1"/>
    <col min="14064" max="14064" width="21" customWidth="1"/>
    <col min="14314" max="14314" width="21.42578125" customWidth="1"/>
    <col min="14315" max="14315" width="45" customWidth="1"/>
    <col min="14319" max="14319" width="15.42578125" customWidth="1"/>
    <col min="14320" max="14320" width="21" customWidth="1"/>
    <col min="14570" max="14570" width="21.42578125" customWidth="1"/>
    <col min="14571" max="14571" width="45" customWidth="1"/>
    <col min="14575" max="14575" width="15.42578125" customWidth="1"/>
    <col min="14576" max="14576" width="21" customWidth="1"/>
    <col min="14826" max="14826" width="21.42578125" customWidth="1"/>
    <col min="14827" max="14827" width="45" customWidth="1"/>
    <col min="14831" max="14831" width="15.42578125" customWidth="1"/>
    <col min="14832" max="14832" width="21" customWidth="1"/>
    <col min="15082" max="15082" width="21.42578125" customWidth="1"/>
    <col min="15083" max="15083" width="45" customWidth="1"/>
    <col min="15087" max="15087" width="15.42578125" customWidth="1"/>
    <col min="15088" max="15088" width="21" customWidth="1"/>
    <col min="15338" max="15338" width="21.42578125" customWidth="1"/>
    <col min="15339" max="15339" width="45" customWidth="1"/>
    <col min="15343" max="15343" width="15.42578125" customWidth="1"/>
    <col min="15344" max="15344" width="21" customWidth="1"/>
    <col min="15594" max="15594" width="21.42578125" customWidth="1"/>
    <col min="15595" max="15595" width="45" customWidth="1"/>
    <col min="15599" max="15599" width="15.42578125" customWidth="1"/>
    <col min="15600" max="15600" width="21" customWidth="1"/>
    <col min="15850" max="15850" width="21.42578125" customWidth="1"/>
    <col min="15851" max="15851" width="45" customWidth="1"/>
    <col min="15855" max="15855" width="15.42578125" customWidth="1"/>
    <col min="15856" max="15856" width="21" customWidth="1"/>
    <col min="16106" max="16106" width="21.42578125" customWidth="1"/>
    <col min="16107" max="16107" width="45" customWidth="1"/>
    <col min="16111" max="16111" width="15.42578125" customWidth="1"/>
    <col min="16112" max="16112" width="21" customWidth="1"/>
  </cols>
  <sheetData>
    <row r="1" spans="2:19" ht="39.950000000000003" customHeight="1" thickBot="1">
      <c r="B1" s="499" t="s">
        <v>411</v>
      </c>
      <c r="C1" s="500"/>
      <c r="D1" s="500"/>
      <c r="E1" s="500"/>
      <c r="F1" s="500"/>
      <c r="G1" s="500"/>
      <c r="H1" s="500"/>
      <c r="I1" s="500"/>
      <c r="J1" s="500"/>
      <c r="K1" s="500"/>
      <c r="L1" s="500"/>
      <c r="M1" s="500"/>
      <c r="N1" s="500"/>
      <c r="O1" s="500"/>
      <c r="P1" s="500"/>
      <c r="Q1" s="500"/>
      <c r="R1" s="500"/>
      <c r="S1" s="501"/>
    </row>
    <row r="2" spans="2:19" ht="15.75" thickBot="1">
      <c r="B2" s="502" t="s">
        <v>52</v>
      </c>
      <c r="C2" s="503"/>
      <c r="D2" s="504"/>
      <c r="E2" s="1"/>
      <c r="F2" s="1"/>
      <c r="G2" s="1"/>
      <c r="H2" s="1"/>
      <c r="I2" s="1"/>
      <c r="J2" s="1"/>
      <c r="K2" s="1"/>
      <c r="L2" s="1"/>
      <c r="M2" s="1"/>
      <c r="N2" s="1"/>
      <c r="O2" s="1"/>
      <c r="P2" s="1"/>
      <c r="Q2" s="1"/>
      <c r="R2" s="1"/>
    </row>
    <row r="3" spans="2:19" ht="27" customHeight="1" thickBot="1">
      <c r="B3" s="494" t="s">
        <v>1</v>
      </c>
      <c r="C3" s="505"/>
      <c r="D3" s="495"/>
      <c r="E3" s="506" t="s">
        <v>53</v>
      </c>
      <c r="F3" s="507"/>
      <c r="G3" s="507"/>
      <c r="H3" s="507"/>
      <c r="I3" s="507"/>
      <c r="J3" s="507"/>
      <c r="K3" s="507"/>
      <c r="L3" s="507"/>
      <c r="M3" s="508"/>
      <c r="N3" s="509" t="s">
        <v>54</v>
      </c>
      <c r="O3" s="510"/>
      <c r="P3" s="510"/>
      <c r="Q3" s="510"/>
      <c r="R3" s="510"/>
      <c r="S3" s="511"/>
    </row>
    <row r="4" spans="2:19" ht="15.75" thickBot="1">
      <c r="B4" s="481" t="s">
        <v>431</v>
      </c>
      <c r="C4" s="482"/>
      <c r="D4" s="483"/>
      <c r="E4" s="349"/>
      <c r="F4" s="350"/>
      <c r="G4" s="350"/>
      <c r="H4" s="350"/>
      <c r="I4" s="350"/>
      <c r="J4" s="350"/>
      <c r="K4" s="350"/>
      <c r="L4" s="350"/>
      <c r="M4" s="351"/>
      <c r="N4" s="352"/>
      <c r="O4" s="353"/>
      <c r="P4" s="353"/>
      <c r="Q4" s="353"/>
      <c r="R4" s="354"/>
      <c r="S4" s="355"/>
    </row>
    <row r="5" spans="2:19" ht="47.25" customHeight="1">
      <c r="B5" s="484"/>
      <c r="C5" s="485"/>
      <c r="D5" s="486"/>
      <c r="E5" s="356"/>
      <c r="F5" s="476" t="s">
        <v>412</v>
      </c>
      <c r="G5" s="476"/>
      <c r="H5" s="476"/>
      <c r="I5" s="476"/>
      <c r="J5" s="476"/>
      <c r="K5" s="476"/>
      <c r="L5" s="476"/>
      <c r="M5" s="357"/>
      <c r="N5" s="358"/>
      <c r="O5" s="494" t="s">
        <v>413</v>
      </c>
      <c r="P5" s="495"/>
      <c r="Q5" s="471" t="s">
        <v>434</v>
      </c>
      <c r="R5" s="359"/>
      <c r="S5" s="360"/>
    </row>
    <row r="6" spans="2:19" ht="47.25" customHeight="1" thickBot="1">
      <c r="B6" s="484"/>
      <c r="C6" s="485"/>
      <c r="D6" s="486"/>
      <c r="E6" s="361"/>
      <c r="F6" s="362"/>
      <c r="G6" s="362"/>
      <c r="H6" s="362"/>
      <c r="I6" s="362"/>
      <c r="J6" s="362"/>
      <c r="K6" s="362"/>
      <c r="L6" s="362"/>
      <c r="M6" s="363"/>
      <c r="N6" s="356"/>
      <c r="O6" s="496"/>
      <c r="P6" s="497"/>
      <c r="Q6" s="472"/>
      <c r="R6" s="359"/>
      <c r="S6" s="360"/>
    </row>
    <row r="7" spans="2:19" ht="15.75" customHeight="1">
      <c r="B7" s="484"/>
      <c r="C7" s="485"/>
      <c r="D7" s="486"/>
      <c r="E7" s="356"/>
      <c r="F7" s="476" t="s">
        <v>414</v>
      </c>
      <c r="G7" s="476"/>
      <c r="H7" s="476"/>
      <c r="I7" s="476"/>
      <c r="J7" s="476"/>
      <c r="K7" s="476"/>
      <c r="L7" s="476"/>
      <c r="M7" s="357"/>
      <c r="N7" s="356"/>
      <c r="O7" s="477">
        <v>1</v>
      </c>
      <c r="P7" s="478"/>
      <c r="Q7" s="365">
        <v>1E-3</v>
      </c>
      <c r="R7" s="359"/>
      <c r="S7" s="360"/>
    </row>
    <row r="8" spans="2:19">
      <c r="B8" s="484"/>
      <c r="C8" s="485"/>
      <c r="D8" s="486"/>
      <c r="E8" s="366"/>
      <c r="F8" s="476"/>
      <c r="G8" s="476"/>
      <c r="H8" s="476"/>
      <c r="I8" s="476"/>
      <c r="J8" s="476"/>
      <c r="K8" s="476"/>
      <c r="L8" s="476"/>
      <c r="M8" s="357"/>
      <c r="N8" s="356"/>
      <c r="O8" s="479">
        <v>2</v>
      </c>
      <c r="P8" s="480"/>
      <c r="Q8" s="368">
        <v>2E-3</v>
      </c>
      <c r="R8" s="369"/>
      <c r="S8" s="360"/>
    </row>
    <row r="9" spans="2:19">
      <c r="B9" s="484"/>
      <c r="C9" s="485"/>
      <c r="D9" s="486"/>
      <c r="E9" s="356"/>
      <c r="F9" s="370"/>
      <c r="G9" s="370"/>
      <c r="H9" s="370"/>
      <c r="I9" s="370"/>
      <c r="J9" s="370"/>
      <c r="K9" s="370"/>
      <c r="L9" s="370"/>
      <c r="M9" s="357"/>
      <c r="N9" s="356"/>
      <c r="O9" s="479">
        <v>3</v>
      </c>
      <c r="P9" s="480"/>
      <c r="Q9" s="368">
        <v>3.0000000000000001E-3</v>
      </c>
      <c r="R9" s="369"/>
      <c r="S9" s="371"/>
    </row>
    <row r="10" spans="2:19" ht="30.75" customHeight="1" thickBot="1">
      <c r="B10" s="484"/>
      <c r="C10" s="485"/>
      <c r="D10" s="486"/>
      <c r="E10" s="372"/>
      <c r="F10" s="476" t="s">
        <v>433</v>
      </c>
      <c r="G10" s="476"/>
      <c r="H10" s="476"/>
      <c r="I10" s="476"/>
      <c r="J10" s="476"/>
      <c r="K10" s="476"/>
      <c r="L10" s="476"/>
      <c r="M10" s="373"/>
      <c r="N10" s="356"/>
      <c r="O10" s="490">
        <v>4</v>
      </c>
      <c r="P10" s="491"/>
      <c r="Q10" s="374">
        <v>4.0000000000000001E-3</v>
      </c>
      <c r="R10" s="369"/>
      <c r="S10" s="375"/>
    </row>
    <row r="11" spans="2:19" ht="30.75" customHeight="1">
      <c r="B11" s="484"/>
      <c r="C11" s="485"/>
      <c r="D11" s="486"/>
      <c r="E11" s="372"/>
      <c r="F11" s="476"/>
      <c r="G11" s="476"/>
      <c r="H11" s="476"/>
      <c r="I11" s="476"/>
      <c r="J11" s="476"/>
      <c r="K11" s="476"/>
      <c r="L11" s="476"/>
      <c r="M11" s="373"/>
      <c r="N11" s="356"/>
      <c r="O11" s="376"/>
      <c r="P11" s="377"/>
      <c r="Q11" s="378"/>
      <c r="R11" s="369"/>
      <c r="S11" s="375"/>
    </row>
    <row r="12" spans="2:19" ht="30.75" customHeight="1">
      <c r="B12" s="484"/>
      <c r="C12" s="485"/>
      <c r="D12" s="486"/>
      <c r="E12" s="372"/>
      <c r="F12" s="476"/>
      <c r="G12" s="476"/>
      <c r="H12" s="476"/>
      <c r="I12" s="476"/>
      <c r="J12" s="476"/>
      <c r="K12" s="476"/>
      <c r="L12" s="476"/>
      <c r="M12" s="373"/>
      <c r="N12" s="356"/>
      <c r="O12" s="376"/>
      <c r="P12" s="377"/>
      <c r="Q12" s="378"/>
      <c r="R12" s="369"/>
      <c r="S12" s="375"/>
    </row>
    <row r="13" spans="2:19" ht="15.75" thickBot="1">
      <c r="B13" s="487"/>
      <c r="C13" s="488"/>
      <c r="D13" s="489"/>
      <c r="E13" s="379"/>
      <c r="F13" s="380"/>
      <c r="G13" s="380"/>
      <c r="H13" s="380"/>
      <c r="I13" s="380"/>
      <c r="J13" s="380"/>
      <c r="K13" s="380"/>
      <c r="L13" s="380"/>
      <c r="M13" s="381"/>
      <c r="N13" s="379"/>
      <c r="O13" s="380"/>
      <c r="P13" s="380"/>
      <c r="Q13" s="380"/>
      <c r="R13" s="380"/>
      <c r="S13" s="381"/>
    </row>
    <row r="14" spans="2:19" ht="15.75" thickBot="1">
      <c r="B14" s="481" t="s">
        <v>415</v>
      </c>
      <c r="C14" s="482"/>
      <c r="D14" s="483"/>
      <c r="E14" s="349"/>
      <c r="F14" s="350"/>
      <c r="G14" s="350"/>
      <c r="H14" s="350"/>
      <c r="I14" s="350"/>
      <c r="J14" s="350"/>
      <c r="K14" s="350"/>
      <c r="L14" s="350"/>
      <c r="M14" s="351"/>
      <c r="N14" s="352"/>
      <c r="O14" s="353"/>
      <c r="P14" s="353"/>
      <c r="Q14" s="353"/>
      <c r="R14" s="354"/>
      <c r="S14" s="355"/>
    </row>
    <row r="15" spans="2:19" ht="50.25" customHeight="1">
      <c r="B15" s="484"/>
      <c r="C15" s="485"/>
      <c r="D15" s="486"/>
      <c r="E15" s="356"/>
      <c r="F15" s="476" t="s">
        <v>416</v>
      </c>
      <c r="G15" s="476"/>
      <c r="H15" s="476"/>
      <c r="I15" s="476"/>
      <c r="J15" s="476"/>
      <c r="K15" s="476"/>
      <c r="L15" s="476"/>
      <c r="M15" s="357"/>
      <c r="N15" s="358"/>
      <c r="O15" s="494" t="s">
        <v>417</v>
      </c>
      <c r="P15" s="495"/>
      <c r="Q15" s="471" t="s">
        <v>434</v>
      </c>
      <c r="R15" s="359"/>
      <c r="S15" s="360"/>
    </row>
    <row r="16" spans="2:19" ht="50.25" customHeight="1" thickBot="1">
      <c r="B16" s="484"/>
      <c r="C16" s="485"/>
      <c r="D16" s="486"/>
      <c r="E16" s="361"/>
      <c r="F16" s="362"/>
      <c r="G16" s="362"/>
      <c r="H16" s="362"/>
      <c r="I16" s="362"/>
      <c r="J16" s="362"/>
      <c r="K16" s="362"/>
      <c r="L16" s="362"/>
      <c r="M16" s="363"/>
      <c r="N16" s="356"/>
      <c r="O16" s="496"/>
      <c r="P16" s="497"/>
      <c r="Q16" s="472"/>
      <c r="R16" s="382"/>
      <c r="S16" s="360"/>
    </row>
    <row r="17" spans="2:19">
      <c r="B17" s="484"/>
      <c r="C17" s="485"/>
      <c r="D17" s="486"/>
      <c r="E17" s="356"/>
      <c r="F17" s="476" t="s">
        <v>418</v>
      </c>
      <c r="G17" s="476"/>
      <c r="H17" s="476"/>
      <c r="I17" s="476"/>
      <c r="J17" s="476"/>
      <c r="K17" s="476"/>
      <c r="L17" s="476"/>
      <c r="M17" s="357"/>
      <c r="N17" s="356"/>
      <c r="O17" s="477">
        <v>1</v>
      </c>
      <c r="P17" s="478"/>
      <c r="Q17" s="365">
        <v>5.0000000000000001E-3</v>
      </c>
      <c r="R17" s="383"/>
      <c r="S17" s="360"/>
    </row>
    <row r="18" spans="2:19">
      <c r="B18" s="484"/>
      <c r="C18" s="485"/>
      <c r="D18" s="486"/>
      <c r="E18" s="356"/>
      <c r="F18" s="476"/>
      <c r="G18" s="476"/>
      <c r="H18" s="476"/>
      <c r="I18" s="476"/>
      <c r="J18" s="476"/>
      <c r="K18" s="476"/>
      <c r="L18" s="476"/>
      <c r="M18" s="357"/>
      <c r="N18" s="356"/>
      <c r="O18" s="479">
        <v>2</v>
      </c>
      <c r="P18" s="480"/>
      <c r="Q18" s="368">
        <v>0.01</v>
      </c>
      <c r="R18" s="383"/>
      <c r="S18" s="360"/>
    </row>
    <row r="19" spans="2:19">
      <c r="B19" s="484"/>
      <c r="C19" s="485"/>
      <c r="D19" s="486"/>
      <c r="E19" s="366"/>
      <c r="F19" s="473" t="s">
        <v>419</v>
      </c>
      <c r="G19" s="473"/>
      <c r="H19" s="473"/>
      <c r="I19" s="473"/>
      <c r="J19" s="473"/>
      <c r="K19" s="473"/>
      <c r="L19" s="473"/>
      <c r="M19" s="357"/>
      <c r="N19" s="356"/>
      <c r="O19" s="479">
        <v>3</v>
      </c>
      <c r="P19" s="480"/>
      <c r="Q19" s="368">
        <v>1.4999999999999999E-2</v>
      </c>
      <c r="R19" s="383"/>
      <c r="S19" s="360"/>
    </row>
    <row r="20" spans="2:19" ht="15.75" thickBot="1">
      <c r="B20" s="484"/>
      <c r="C20" s="485"/>
      <c r="D20" s="486"/>
      <c r="E20" s="356"/>
      <c r="F20" s="370"/>
      <c r="G20" s="370"/>
      <c r="H20" s="370"/>
      <c r="I20" s="370"/>
      <c r="J20" s="370"/>
      <c r="K20" s="370"/>
      <c r="L20" s="370"/>
      <c r="M20" s="357"/>
      <c r="N20" s="356"/>
      <c r="O20" s="490">
        <v>4</v>
      </c>
      <c r="P20" s="491"/>
      <c r="Q20" s="374">
        <v>0.02</v>
      </c>
      <c r="R20" s="383"/>
      <c r="S20" s="371"/>
    </row>
    <row r="21" spans="2:19" ht="15.75" thickBot="1">
      <c r="B21" s="484"/>
      <c r="C21" s="485"/>
      <c r="D21" s="486"/>
      <c r="E21" s="372"/>
      <c r="F21" s="476" t="s">
        <v>435</v>
      </c>
      <c r="G21" s="476"/>
      <c r="H21" s="476"/>
      <c r="I21" s="476"/>
      <c r="J21" s="476"/>
      <c r="K21" s="476"/>
      <c r="L21" s="476"/>
      <c r="M21" s="373"/>
      <c r="N21" s="356"/>
      <c r="O21" s="492" t="s">
        <v>420</v>
      </c>
      <c r="P21" s="493"/>
      <c r="Q21" s="374">
        <v>0.03</v>
      </c>
      <c r="R21" s="383"/>
      <c r="S21" s="375"/>
    </row>
    <row r="22" spans="2:19">
      <c r="B22" s="484"/>
      <c r="C22" s="485"/>
      <c r="D22" s="486"/>
      <c r="E22" s="372"/>
      <c r="F22" s="345"/>
      <c r="G22" s="345"/>
      <c r="H22" s="345"/>
      <c r="I22" s="345"/>
      <c r="J22" s="345"/>
      <c r="K22" s="345"/>
      <c r="L22" s="345"/>
      <c r="M22" s="373"/>
      <c r="N22" s="356"/>
      <c r="O22" s="385"/>
      <c r="P22" s="385"/>
      <c r="Q22" s="386"/>
      <c r="R22" s="387"/>
      <c r="S22" s="375"/>
    </row>
    <row r="23" spans="2:19">
      <c r="B23" s="484"/>
      <c r="C23" s="485"/>
      <c r="D23" s="486"/>
      <c r="E23" s="372"/>
      <c r="F23" s="476" t="s">
        <v>421</v>
      </c>
      <c r="G23" s="476"/>
      <c r="H23" s="476"/>
      <c r="I23" s="476"/>
      <c r="J23" s="476"/>
      <c r="K23" s="476"/>
      <c r="L23" s="476"/>
      <c r="M23" s="373"/>
      <c r="N23" s="356"/>
      <c r="O23" s="498"/>
      <c r="P23" s="498"/>
      <c r="Q23" s="388"/>
      <c r="R23" s="378"/>
      <c r="S23" s="375"/>
    </row>
    <row r="24" spans="2:19" ht="15.75" thickBot="1">
      <c r="B24" s="487"/>
      <c r="C24" s="488"/>
      <c r="D24" s="489"/>
      <c r="E24" s="379"/>
      <c r="F24" s="380"/>
      <c r="G24" s="380"/>
      <c r="H24" s="380"/>
      <c r="I24" s="380"/>
      <c r="J24" s="380"/>
      <c r="K24" s="380"/>
      <c r="L24" s="380"/>
      <c r="M24" s="381"/>
      <c r="N24" s="379"/>
      <c r="O24" s="380"/>
      <c r="P24" s="380"/>
      <c r="Q24" s="380"/>
      <c r="R24" s="380"/>
      <c r="S24" s="381"/>
    </row>
    <row r="25" spans="2:19" ht="15.75" thickBot="1">
      <c r="B25" s="481" t="s">
        <v>422</v>
      </c>
      <c r="C25" s="482"/>
      <c r="D25" s="483"/>
      <c r="E25" s="349"/>
      <c r="F25" s="350"/>
      <c r="G25" s="350"/>
      <c r="H25" s="350"/>
      <c r="I25" s="350"/>
      <c r="J25" s="350"/>
      <c r="K25" s="350"/>
      <c r="L25" s="350"/>
      <c r="M25" s="351"/>
      <c r="N25" s="352"/>
      <c r="O25" s="353"/>
      <c r="P25" s="353"/>
      <c r="Q25" s="353"/>
      <c r="R25" s="354"/>
      <c r="S25" s="355"/>
    </row>
    <row r="26" spans="2:19" ht="42.75" customHeight="1" thickBot="1">
      <c r="B26" s="484"/>
      <c r="C26" s="485"/>
      <c r="D26" s="486"/>
      <c r="E26" s="356"/>
      <c r="F26" s="476" t="s">
        <v>423</v>
      </c>
      <c r="G26" s="476"/>
      <c r="H26" s="476"/>
      <c r="I26" s="476"/>
      <c r="J26" s="476"/>
      <c r="K26" s="476"/>
      <c r="L26" s="476"/>
      <c r="M26" s="357"/>
      <c r="N26" s="358"/>
      <c r="O26" s="393" t="s">
        <v>424</v>
      </c>
      <c r="P26" s="344" t="s">
        <v>60</v>
      </c>
      <c r="Q26" s="471" t="s">
        <v>432</v>
      </c>
      <c r="R26" s="359"/>
      <c r="S26" s="360"/>
    </row>
    <row r="27" spans="2:19" ht="42.75" customHeight="1" thickBot="1">
      <c r="B27" s="484"/>
      <c r="C27" s="485"/>
      <c r="D27" s="486"/>
      <c r="E27" s="361"/>
      <c r="F27" s="362"/>
      <c r="G27" s="362"/>
      <c r="H27" s="362"/>
      <c r="I27" s="362"/>
      <c r="J27" s="362"/>
      <c r="K27" s="362"/>
      <c r="L27" s="362"/>
      <c r="M27" s="363"/>
      <c r="N27" s="356"/>
      <c r="O27" s="288" t="s">
        <v>425</v>
      </c>
      <c r="P27" s="288" t="s">
        <v>425</v>
      </c>
      <c r="Q27" s="472"/>
      <c r="R27" s="359"/>
      <c r="S27" s="360"/>
    </row>
    <row r="28" spans="2:19">
      <c r="B28" s="484"/>
      <c r="C28" s="485"/>
      <c r="D28" s="486"/>
      <c r="E28" s="361"/>
      <c r="F28" s="473" t="s">
        <v>426</v>
      </c>
      <c r="G28" s="473"/>
      <c r="H28" s="473"/>
      <c r="I28" s="473"/>
      <c r="J28" s="473"/>
      <c r="K28" s="473"/>
      <c r="L28" s="473"/>
      <c r="M28" s="363"/>
      <c r="N28" s="356"/>
      <c r="O28" s="389">
        <v>0</v>
      </c>
      <c r="P28" s="364">
        <v>20</v>
      </c>
      <c r="Q28" s="390">
        <v>0</v>
      </c>
      <c r="R28" s="359"/>
      <c r="S28" s="360"/>
    </row>
    <row r="29" spans="2:19">
      <c r="B29" s="484"/>
      <c r="C29" s="485"/>
      <c r="D29" s="486"/>
      <c r="E29" s="361"/>
      <c r="F29" s="473"/>
      <c r="G29" s="473"/>
      <c r="H29" s="473"/>
      <c r="I29" s="473"/>
      <c r="J29" s="473"/>
      <c r="K29" s="473"/>
      <c r="L29" s="473"/>
      <c r="M29" s="363"/>
      <c r="N29" s="356"/>
      <c r="O29" s="391">
        <v>21</v>
      </c>
      <c r="P29" s="367">
        <v>30</v>
      </c>
      <c r="Q29" s="233">
        <v>0.03</v>
      </c>
      <c r="R29" s="359"/>
      <c r="S29" s="360"/>
    </row>
    <row r="30" spans="2:19">
      <c r="B30" s="484"/>
      <c r="C30" s="485"/>
      <c r="D30" s="486"/>
      <c r="E30" s="361"/>
      <c r="F30" s="473"/>
      <c r="G30" s="473"/>
      <c r="H30" s="473"/>
      <c r="I30" s="473"/>
      <c r="J30" s="473"/>
      <c r="K30" s="473"/>
      <c r="L30" s="473"/>
      <c r="M30" s="363"/>
      <c r="N30" s="356"/>
      <c r="O30" s="391">
        <v>31</v>
      </c>
      <c r="P30" s="367">
        <v>40</v>
      </c>
      <c r="Q30" s="233">
        <v>0.05</v>
      </c>
      <c r="R30" s="359"/>
      <c r="S30" s="360"/>
    </row>
    <row r="31" spans="2:19" ht="15.75" thickBot="1">
      <c r="B31" s="484"/>
      <c r="C31" s="485"/>
      <c r="D31" s="486"/>
      <c r="E31" s="361"/>
      <c r="F31" s="384"/>
      <c r="G31" s="384"/>
      <c r="H31" s="384"/>
      <c r="I31" s="384"/>
      <c r="J31" s="384"/>
      <c r="K31" s="384"/>
      <c r="L31" s="384"/>
      <c r="M31" s="363"/>
      <c r="N31" s="356"/>
      <c r="O31" s="474" t="s">
        <v>427</v>
      </c>
      <c r="P31" s="475"/>
      <c r="Q31" s="392">
        <v>0.1</v>
      </c>
      <c r="R31" s="359"/>
      <c r="S31" s="360"/>
    </row>
    <row r="32" spans="2:19">
      <c r="B32" s="484"/>
      <c r="C32" s="485"/>
      <c r="D32" s="486"/>
      <c r="E32" s="356"/>
      <c r="F32" s="476" t="s">
        <v>428</v>
      </c>
      <c r="G32" s="476"/>
      <c r="H32" s="476"/>
      <c r="I32" s="476"/>
      <c r="J32" s="476"/>
      <c r="K32" s="476"/>
      <c r="L32" s="476"/>
      <c r="M32" s="357"/>
      <c r="N32" s="356"/>
      <c r="O32" s="370"/>
      <c r="P32" s="370"/>
      <c r="Q32" s="370"/>
      <c r="R32" s="359"/>
      <c r="S32" s="360"/>
    </row>
    <row r="33" spans="2:19">
      <c r="B33" s="484"/>
      <c r="C33" s="485"/>
      <c r="D33" s="486"/>
      <c r="E33" s="356"/>
      <c r="F33" s="476"/>
      <c r="G33" s="476"/>
      <c r="H33" s="476"/>
      <c r="I33" s="476"/>
      <c r="J33" s="476"/>
      <c r="K33" s="476"/>
      <c r="L33" s="476"/>
      <c r="M33" s="357"/>
      <c r="N33" s="356"/>
      <c r="O33" s="370"/>
      <c r="P33" s="370"/>
      <c r="Q33" s="370"/>
      <c r="R33" s="359"/>
      <c r="S33" s="360"/>
    </row>
    <row r="34" spans="2:19">
      <c r="B34" s="484"/>
      <c r="C34" s="485"/>
      <c r="D34" s="486"/>
      <c r="E34" s="366"/>
      <c r="F34" s="398" t="s">
        <v>429</v>
      </c>
      <c r="G34" s="398"/>
      <c r="H34" s="398"/>
      <c r="I34" s="398"/>
      <c r="J34" s="398"/>
      <c r="K34" s="398"/>
      <c r="L34" s="398"/>
      <c r="M34" s="357"/>
      <c r="N34" s="356"/>
      <c r="O34" s="370"/>
      <c r="P34" s="370"/>
      <c r="Q34" s="370"/>
      <c r="R34" s="369"/>
      <c r="S34" s="360"/>
    </row>
    <row r="35" spans="2:19">
      <c r="B35" s="484"/>
      <c r="C35" s="485"/>
      <c r="D35" s="486"/>
      <c r="E35" s="356"/>
      <c r="F35" s="398"/>
      <c r="G35" s="398"/>
      <c r="H35" s="398"/>
      <c r="I35" s="398"/>
      <c r="J35" s="398"/>
      <c r="K35" s="398"/>
      <c r="L35" s="398"/>
      <c r="M35" s="357"/>
      <c r="N35" s="356"/>
      <c r="O35" s="370"/>
      <c r="P35" s="370"/>
      <c r="Q35" s="370"/>
      <c r="R35" s="369"/>
      <c r="S35" s="371"/>
    </row>
    <row r="36" spans="2:19">
      <c r="B36" s="484"/>
      <c r="C36" s="485"/>
      <c r="D36" s="486"/>
      <c r="E36" s="372"/>
      <c r="F36" s="476" t="s">
        <v>430</v>
      </c>
      <c r="G36" s="476"/>
      <c r="H36" s="476"/>
      <c r="I36" s="476"/>
      <c r="J36" s="476"/>
      <c r="K36" s="476"/>
      <c r="L36" s="476"/>
      <c r="M36" s="373"/>
      <c r="N36" s="356"/>
      <c r="O36" s="376"/>
      <c r="P36" s="377"/>
      <c r="Q36" s="378"/>
      <c r="R36" s="369"/>
      <c r="S36" s="375"/>
    </row>
    <row r="37" spans="2:19" ht="15.75" thickBot="1">
      <c r="B37" s="487"/>
      <c r="C37" s="488"/>
      <c r="D37" s="489"/>
      <c r="E37" s="379"/>
      <c r="F37" s="380"/>
      <c r="G37" s="380"/>
      <c r="H37" s="380"/>
      <c r="I37" s="380"/>
      <c r="J37" s="380"/>
      <c r="K37" s="380"/>
      <c r="L37" s="380"/>
      <c r="M37" s="381"/>
      <c r="N37" s="379"/>
      <c r="O37" s="380"/>
      <c r="P37" s="380"/>
      <c r="Q37" s="380"/>
      <c r="R37" s="380"/>
      <c r="S37" s="381"/>
    </row>
  </sheetData>
  <mergeCells count="37">
    <mergeCell ref="B1:S1"/>
    <mergeCell ref="B2:D2"/>
    <mergeCell ref="B3:D3"/>
    <mergeCell ref="E3:M3"/>
    <mergeCell ref="N3:S3"/>
    <mergeCell ref="O9:P9"/>
    <mergeCell ref="B4:D13"/>
    <mergeCell ref="F5:L5"/>
    <mergeCell ref="F10:L12"/>
    <mergeCell ref="B14:D24"/>
    <mergeCell ref="F15:L15"/>
    <mergeCell ref="O10:P10"/>
    <mergeCell ref="O15:P16"/>
    <mergeCell ref="O5:P6"/>
    <mergeCell ref="F23:L23"/>
    <mergeCell ref="O23:P23"/>
    <mergeCell ref="Q5:Q6"/>
    <mergeCell ref="F7:L8"/>
    <mergeCell ref="O7:P7"/>
    <mergeCell ref="O8:P8"/>
    <mergeCell ref="B25:D37"/>
    <mergeCell ref="F26:L26"/>
    <mergeCell ref="Q15:Q16"/>
    <mergeCell ref="F17:L18"/>
    <mergeCell ref="O17:P17"/>
    <mergeCell ref="O18:P18"/>
    <mergeCell ref="F19:L19"/>
    <mergeCell ref="O19:P19"/>
    <mergeCell ref="F36:L36"/>
    <mergeCell ref="O20:P20"/>
    <mergeCell ref="F21:L21"/>
    <mergeCell ref="O21:P21"/>
    <mergeCell ref="Q26:Q27"/>
    <mergeCell ref="F28:L30"/>
    <mergeCell ref="O31:P31"/>
    <mergeCell ref="F32:L33"/>
    <mergeCell ref="F34:L35"/>
  </mergeCells>
  <hyperlinks>
    <hyperlink ref="B2:D2" location="Ponderaciones!A1" display="&lt; Ponderaciones"/>
  </hyperlinks>
  <pageMargins left="0.7" right="0.7" top="0.75" bottom="0.75" header="0.3" footer="0.3"/>
  <pageSetup scale="48" orientation="landscape" r:id="rId1"/>
  <headerFooter>
    <oddHeader>&amp;C&amp;G</oddHeader>
  </headerFooter>
  <colBreaks count="1" manualBreakCount="1">
    <brk id="19" max="1048575" man="1"/>
  </col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3"/>
  <sheetViews>
    <sheetView zoomScale="60" zoomScaleNormal="60" zoomScaleSheetLayoutView="70" workbookViewId="0">
      <selection activeCell="H21" sqref="H21"/>
    </sheetView>
  </sheetViews>
  <sheetFormatPr baseColWidth="10" defaultColWidth="11.42578125" defaultRowHeight="15"/>
  <cols>
    <col min="1" max="1" width="3.140625" customWidth="1"/>
    <col min="2" max="2" width="4.7109375" customWidth="1"/>
    <col min="3" max="3" width="40.7109375" customWidth="1"/>
    <col min="4" max="5" width="4.7109375" customWidth="1"/>
    <col min="6" max="7" width="16.7109375" customWidth="1"/>
    <col min="8" max="8" width="21" customWidth="1"/>
    <col min="9" max="12" width="16.7109375" customWidth="1"/>
    <col min="13" max="14" width="4.7109375" customWidth="1"/>
    <col min="17" max="17" width="17.28515625" customWidth="1"/>
    <col min="18" max="18" width="21" customWidth="1"/>
    <col min="19" max="19" width="4.7109375" customWidth="1"/>
    <col min="20" max="20" width="3.140625" customWidth="1"/>
    <col min="234" max="234" width="21.42578125" customWidth="1"/>
    <col min="235" max="235" width="45" customWidth="1"/>
    <col min="239" max="239" width="15.42578125" customWidth="1"/>
    <col min="240" max="240" width="21" customWidth="1"/>
    <col min="490" max="490" width="21.42578125" customWidth="1"/>
    <col min="491" max="491" width="45" customWidth="1"/>
    <col min="495" max="495" width="15.42578125" customWidth="1"/>
    <col min="496" max="496" width="21" customWidth="1"/>
    <col min="746" max="746" width="21.42578125" customWidth="1"/>
    <col min="747" max="747" width="45" customWidth="1"/>
    <col min="751" max="751" width="15.42578125" customWidth="1"/>
    <col min="752" max="752" width="21" customWidth="1"/>
    <col min="1002" max="1002" width="21.42578125" customWidth="1"/>
    <col min="1003" max="1003" width="45" customWidth="1"/>
    <col min="1007" max="1007" width="15.42578125" customWidth="1"/>
    <col min="1008" max="1008" width="21" customWidth="1"/>
    <col min="1258" max="1258" width="21.42578125" customWidth="1"/>
    <col min="1259" max="1259" width="45" customWidth="1"/>
    <col min="1263" max="1263" width="15.42578125" customWidth="1"/>
    <col min="1264" max="1264" width="21" customWidth="1"/>
    <col min="1514" max="1514" width="21.42578125" customWidth="1"/>
    <col min="1515" max="1515" width="45" customWidth="1"/>
    <col min="1519" max="1519" width="15.42578125" customWidth="1"/>
    <col min="1520" max="1520" width="21" customWidth="1"/>
    <col min="1770" max="1770" width="21.42578125" customWidth="1"/>
    <col min="1771" max="1771" width="45" customWidth="1"/>
    <col min="1775" max="1775" width="15.42578125" customWidth="1"/>
    <col min="1776" max="1776" width="21" customWidth="1"/>
    <col min="2026" max="2026" width="21.42578125" customWidth="1"/>
    <col min="2027" max="2027" width="45" customWidth="1"/>
    <col min="2031" max="2031" width="15.42578125" customWidth="1"/>
    <col min="2032" max="2032" width="21" customWidth="1"/>
    <col min="2282" max="2282" width="21.42578125" customWidth="1"/>
    <col min="2283" max="2283" width="45" customWidth="1"/>
    <col min="2287" max="2287" width="15.42578125" customWidth="1"/>
    <col min="2288" max="2288" width="21" customWidth="1"/>
    <col min="2538" max="2538" width="21.42578125" customWidth="1"/>
    <col min="2539" max="2539" width="45" customWidth="1"/>
    <col min="2543" max="2543" width="15.42578125" customWidth="1"/>
    <col min="2544" max="2544" width="21" customWidth="1"/>
    <col min="2794" max="2794" width="21.42578125" customWidth="1"/>
    <col min="2795" max="2795" width="45" customWidth="1"/>
    <col min="2799" max="2799" width="15.42578125" customWidth="1"/>
    <col min="2800" max="2800" width="21" customWidth="1"/>
    <col min="3050" max="3050" width="21.42578125" customWidth="1"/>
    <col min="3051" max="3051" width="45" customWidth="1"/>
    <col min="3055" max="3055" width="15.42578125" customWidth="1"/>
    <col min="3056" max="3056" width="21" customWidth="1"/>
    <col min="3306" max="3306" width="21.42578125" customWidth="1"/>
    <col min="3307" max="3307" width="45" customWidth="1"/>
    <col min="3311" max="3311" width="15.42578125" customWidth="1"/>
    <col min="3312" max="3312" width="21" customWidth="1"/>
    <col min="3562" max="3562" width="21.42578125" customWidth="1"/>
    <col min="3563" max="3563" width="45" customWidth="1"/>
    <col min="3567" max="3567" width="15.42578125" customWidth="1"/>
    <col min="3568" max="3568" width="21" customWidth="1"/>
    <col min="3818" max="3818" width="21.42578125" customWidth="1"/>
    <col min="3819" max="3819" width="45" customWidth="1"/>
    <col min="3823" max="3823" width="15.42578125" customWidth="1"/>
    <col min="3824" max="3824" width="21" customWidth="1"/>
    <col min="4074" max="4074" width="21.42578125" customWidth="1"/>
    <col min="4075" max="4075" width="45" customWidth="1"/>
    <col min="4079" max="4079" width="15.42578125" customWidth="1"/>
    <col min="4080" max="4080" width="21" customWidth="1"/>
    <col min="4330" max="4330" width="21.42578125" customWidth="1"/>
    <col min="4331" max="4331" width="45" customWidth="1"/>
    <col min="4335" max="4335" width="15.42578125" customWidth="1"/>
    <col min="4336" max="4336" width="21" customWidth="1"/>
    <col min="4586" max="4586" width="21.42578125" customWidth="1"/>
    <col min="4587" max="4587" width="45" customWidth="1"/>
    <col min="4591" max="4591" width="15.42578125" customWidth="1"/>
    <col min="4592" max="4592" width="21" customWidth="1"/>
    <col min="4842" max="4842" width="21.42578125" customWidth="1"/>
    <col min="4843" max="4843" width="45" customWidth="1"/>
    <col min="4847" max="4847" width="15.42578125" customWidth="1"/>
    <col min="4848" max="4848" width="21" customWidth="1"/>
    <col min="5098" max="5098" width="21.42578125" customWidth="1"/>
    <col min="5099" max="5099" width="45" customWidth="1"/>
    <col min="5103" max="5103" width="15.42578125" customWidth="1"/>
    <col min="5104" max="5104" width="21" customWidth="1"/>
    <col min="5354" max="5354" width="21.42578125" customWidth="1"/>
    <col min="5355" max="5355" width="45" customWidth="1"/>
    <col min="5359" max="5359" width="15.42578125" customWidth="1"/>
    <col min="5360" max="5360" width="21" customWidth="1"/>
    <col min="5610" max="5610" width="21.42578125" customWidth="1"/>
    <col min="5611" max="5611" width="45" customWidth="1"/>
    <col min="5615" max="5615" width="15.42578125" customWidth="1"/>
    <col min="5616" max="5616" width="21" customWidth="1"/>
    <col min="5866" max="5866" width="21.42578125" customWidth="1"/>
    <col min="5867" max="5867" width="45" customWidth="1"/>
    <col min="5871" max="5871" width="15.42578125" customWidth="1"/>
    <col min="5872" max="5872" width="21" customWidth="1"/>
    <col min="6122" max="6122" width="21.42578125" customWidth="1"/>
    <col min="6123" max="6123" width="45" customWidth="1"/>
    <col min="6127" max="6127" width="15.42578125" customWidth="1"/>
    <col min="6128" max="6128" width="21" customWidth="1"/>
    <col min="6378" max="6378" width="21.42578125" customWidth="1"/>
    <col min="6379" max="6379" width="45" customWidth="1"/>
    <col min="6383" max="6383" width="15.42578125" customWidth="1"/>
    <col min="6384" max="6384" width="21" customWidth="1"/>
    <col min="6634" max="6634" width="21.42578125" customWidth="1"/>
    <col min="6635" max="6635" width="45" customWidth="1"/>
    <col min="6639" max="6639" width="15.42578125" customWidth="1"/>
    <col min="6640" max="6640" width="21" customWidth="1"/>
    <col min="6890" max="6890" width="21.42578125" customWidth="1"/>
    <col min="6891" max="6891" width="45" customWidth="1"/>
    <col min="6895" max="6895" width="15.42578125" customWidth="1"/>
    <col min="6896" max="6896" width="21" customWidth="1"/>
    <col min="7146" max="7146" width="21.42578125" customWidth="1"/>
    <col min="7147" max="7147" width="45" customWidth="1"/>
    <col min="7151" max="7151" width="15.42578125" customWidth="1"/>
    <col min="7152" max="7152" width="21" customWidth="1"/>
    <col min="7402" max="7402" width="21.42578125" customWidth="1"/>
    <col min="7403" max="7403" width="45" customWidth="1"/>
    <col min="7407" max="7407" width="15.42578125" customWidth="1"/>
    <col min="7408" max="7408" width="21" customWidth="1"/>
    <col min="7658" max="7658" width="21.42578125" customWidth="1"/>
    <col min="7659" max="7659" width="45" customWidth="1"/>
    <col min="7663" max="7663" width="15.42578125" customWidth="1"/>
    <col min="7664" max="7664" width="21" customWidth="1"/>
    <col min="7914" max="7914" width="21.42578125" customWidth="1"/>
    <col min="7915" max="7915" width="45" customWidth="1"/>
    <col min="7919" max="7919" width="15.42578125" customWidth="1"/>
    <col min="7920" max="7920" width="21" customWidth="1"/>
    <col min="8170" max="8170" width="21.42578125" customWidth="1"/>
    <col min="8171" max="8171" width="45" customWidth="1"/>
    <col min="8175" max="8175" width="15.42578125" customWidth="1"/>
    <col min="8176" max="8176" width="21" customWidth="1"/>
    <col min="8426" max="8426" width="21.42578125" customWidth="1"/>
    <col min="8427" max="8427" width="45" customWidth="1"/>
    <col min="8431" max="8431" width="15.42578125" customWidth="1"/>
    <col min="8432" max="8432" width="21" customWidth="1"/>
    <col min="8682" max="8682" width="21.42578125" customWidth="1"/>
    <col min="8683" max="8683" width="45" customWidth="1"/>
    <col min="8687" max="8687" width="15.42578125" customWidth="1"/>
    <col min="8688" max="8688" width="21" customWidth="1"/>
    <col min="8938" max="8938" width="21.42578125" customWidth="1"/>
    <col min="8939" max="8939" width="45" customWidth="1"/>
    <col min="8943" max="8943" width="15.42578125" customWidth="1"/>
    <col min="8944" max="8944" width="21" customWidth="1"/>
    <col min="9194" max="9194" width="21.42578125" customWidth="1"/>
    <col min="9195" max="9195" width="45" customWidth="1"/>
    <col min="9199" max="9199" width="15.42578125" customWidth="1"/>
    <col min="9200" max="9200" width="21" customWidth="1"/>
    <col min="9450" max="9450" width="21.42578125" customWidth="1"/>
    <col min="9451" max="9451" width="45" customWidth="1"/>
    <col min="9455" max="9455" width="15.42578125" customWidth="1"/>
    <col min="9456" max="9456" width="21" customWidth="1"/>
    <col min="9706" max="9706" width="21.42578125" customWidth="1"/>
    <col min="9707" max="9707" width="45" customWidth="1"/>
    <col min="9711" max="9711" width="15.42578125" customWidth="1"/>
    <col min="9712" max="9712" width="21" customWidth="1"/>
    <col min="9962" max="9962" width="21.42578125" customWidth="1"/>
    <col min="9963" max="9963" width="45" customWidth="1"/>
    <col min="9967" max="9967" width="15.42578125" customWidth="1"/>
    <col min="9968" max="9968" width="21" customWidth="1"/>
    <col min="10218" max="10218" width="21.42578125" customWidth="1"/>
    <col min="10219" max="10219" width="45" customWidth="1"/>
    <col min="10223" max="10223" width="15.42578125" customWidth="1"/>
    <col min="10224" max="10224" width="21" customWidth="1"/>
    <col min="10474" max="10474" width="21.42578125" customWidth="1"/>
    <col min="10475" max="10475" width="45" customWidth="1"/>
    <col min="10479" max="10479" width="15.42578125" customWidth="1"/>
    <col min="10480" max="10480" width="21" customWidth="1"/>
    <col min="10730" max="10730" width="21.42578125" customWidth="1"/>
    <col min="10731" max="10731" width="45" customWidth="1"/>
    <col min="10735" max="10735" width="15.42578125" customWidth="1"/>
    <col min="10736" max="10736" width="21" customWidth="1"/>
    <col min="10986" max="10986" width="21.42578125" customWidth="1"/>
    <col min="10987" max="10987" width="45" customWidth="1"/>
    <col min="10991" max="10991" width="15.42578125" customWidth="1"/>
    <col min="10992" max="10992" width="21" customWidth="1"/>
    <col min="11242" max="11242" width="21.42578125" customWidth="1"/>
    <col min="11243" max="11243" width="45" customWidth="1"/>
    <col min="11247" max="11247" width="15.42578125" customWidth="1"/>
    <col min="11248" max="11248" width="21" customWidth="1"/>
    <col min="11498" max="11498" width="21.42578125" customWidth="1"/>
    <col min="11499" max="11499" width="45" customWidth="1"/>
    <col min="11503" max="11503" width="15.42578125" customWidth="1"/>
    <col min="11504" max="11504" width="21" customWidth="1"/>
    <col min="11754" max="11754" width="21.42578125" customWidth="1"/>
    <col min="11755" max="11755" width="45" customWidth="1"/>
    <col min="11759" max="11759" width="15.42578125" customWidth="1"/>
    <col min="11760" max="11760" width="21" customWidth="1"/>
    <col min="12010" max="12010" width="21.42578125" customWidth="1"/>
    <col min="12011" max="12011" width="45" customWidth="1"/>
    <col min="12015" max="12015" width="15.42578125" customWidth="1"/>
    <col min="12016" max="12016" width="21" customWidth="1"/>
    <col min="12266" max="12266" width="21.42578125" customWidth="1"/>
    <col min="12267" max="12267" width="45" customWidth="1"/>
    <col min="12271" max="12271" width="15.42578125" customWidth="1"/>
    <col min="12272" max="12272" width="21" customWidth="1"/>
    <col min="12522" max="12522" width="21.42578125" customWidth="1"/>
    <col min="12523" max="12523" width="45" customWidth="1"/>
    <col min="12527" max="12527" width="15.42578125" customWidth="1"/>
    <col min="12528" max="12528" width="21" customWidth="1"/>
    <col min="12778" max="12778" width="21.42578125" customWidth="1"/>
    <col min="12779" max="12779" width="45" customWidth="1"/>
    <col min="12783" max="12783" width="15.42578125" customWidth="1"/>
    <col min="12784" max="12784" width="21" customWidth="1"/>
    <col min="13034" max="13034" width="21.42578125" customWidth="1"/>
    <col min="13035" max="13035" width="45" customWidth="1"/>
    <col min="13039" max="13039" width="15.42578125" customWidth="1"/>
    <col min="13040" max="13040" width="21" customWidth="1"/>
    <col min="13290" max="13290" width="21.42578125" customWidth="1"/>
    <col min="13291" max="13291" width="45" customWidth="1"/>
    <col min="13295" max="13295" width="15.42578125" customWidth="1"/>
    <col min="13296" max="13296" width="21" customWidth="1"/>
    <col min="13546" max="13546" width="21.42578125" customWidth="1"/>
    <col min="13547" max="13547" width="45" customWidth="1"/>
    <col min="13551" max="13551" width="15.42578125" customWidth="1"/>
    <col min="13552" max="13552" width="21" customWidth="1"/>
    <col min="13802" max="13802" width="21.42578125" customWidth="1"/>
    <col min="13803" max="13803" width="45" customWidth="1"/>
    <col min="13807" max="13807" width="15.42578125" customWidth="1"/>
    <col min="13808" max="13808" width="21" customWidth="1"/>
    <col min="14058" max="14058" width="21.42578125" customWidth="1"/>
    <col min="14059" max="14059" width="45" customWidth="1"/>
    <col min="14063" max="14063" width="15.42578125" customWidth="1"/>
    <col min="14064" max="14064" width="21" customWidth="1"/>
    <col min="14314" max="14314" width="21.42578125" customWidth="1"/>
    <col min="14315" max="14315" width="45" customWidth="1"/>
    <col min="14319" max="14319" width="15.42578125" customWidth="1"/>
    <col min="14320" max="14320" width="21" customWidth="1"/>
    <col min="14570" max="14570" width="21.42578125" customWidth="1"/>
    <col min="14571" max="14571" width="45" customWidth="1"/>
    <col min="14575" max="14575" width="15.42578125" customWidth="1"/>
    <col min="14576" max="14576" width="21" customWidth="1"/>
    <col min="14826" max="14826" width="21.42578125" customWidth="1"/>
    <col min="14827" max="14827" width="45" customWidth="1"/>
    <col min="14831" max="14831" width="15.42578125" customWidth="1"/>
    <col min="14832" max="14832" width="21" customWidth="1"/>
    <col min="15082" max="15082" width="21.42578125" customWidth="1"/>
    <col min="15083" max="15083" width="45" customWidth="1"/>
    <col min="15087" max="15087" width="15.42578125" customWidth="1"/>
    <col min="15088" max="15088" width="21" customWidth="1"/>
    <col min="15338" max="15338" width="21.42578125" customWidth="1"/>
    <col min="15339" max="15339" width="45" customWidth="1"/>
    <col min="15343" max="15343" width="15.42578125" customWidth="1"/>
    <col min="15344" max="15344" width="21" customWidth="1"/>
    <col min="15594" max="15594" width="21.42578125" customWidth="1"/>
    <col min="15595" max="15595" width="45" customWidth="1"/>
    <col min="15599" max="15599" width="15.42578125" customWidth="1"/>
    <col min="15600" max="15600" width="21" customWidth="1"/>
    <col min="15850" max="15850" width="21.42578125" customWidth="1"/>
    <col min="15851" max="15851" width="45" customWidth="1"/>
    <col min="15855" max="15855" width="15.42578125" customWidth="1"/>
    <col min="15856" max="15856" width="21" customWidth="1"/>
    <col min="16106" max="16106" width="21.42578125" customWidth="1"/>
    <col min="16107" max="16107" width="45" customWidth="1"/>
    <col min="16111" max="16111" width="15.42578125" customWidth="1"/>
    <col min="16112" max="16112" width="21" customWidth="1"/>
  </cols>
  <sheetData>
    <row r="1" spans="2:19" ht="39.950000000000003" customHeight="1" thickBot="1">
      <c r="B1" s="499" t="s">
        <v>399</v>
      </c>
      <c r="C1" s="500"/>
      <c r="D1" s="500"/>
      <c r="E1" s="500"/>
      <c r="F1" s="500"/>
      <c r="G1" s="500"/>
      <c r="H1" s="500"/>
      <c r="I1" s="500"/>
      <c r="J1" s="500"/>
      <c r="K1" s="500"/>
      <c r="L1" s="500"/>
      <c r="M1" s="500"/>
      <c r="N1" s="500"/>
      <c r="O1" s="500"/>
      <c r="P1" s="500"/>
      <c r="Q1" s="500"/>
      <c r="R1" s="500"/>
      <c r="S1" s="501"/>
    </row>
    <row r="2" spans="2:19">
      <c r="B2" s="502" t="s">
        <v>52</v>
      </c>
      <c r="C2" s="503"/>
      <c r="D2" s="504"/>
      <c r="E2" s="1"/>
      <c r="F2" s="1"/>
      <c r="G2" s="1"/>
      <c r="H2" s="1"/>
      <c r="I2" s="1"/>
      <c r="J2" s="1"/>
      <c r="K2" s="1"/>
      <c r="L2" s="1"/>
      <c r="M2" s="1"/>
      <c r="N2" s="1"/>
      <c r="O2" s="1"/>
      <c r="P2" s="1"/>
      <c r="Q2" s="1"/>
      <c r="R2" s="1"/>
    </row>
    <row r="3" spans="2:19" ht="27" customHeight="1" thickBot="1">
      <c r="B3" s="494" t="s">
        <v>1</v>
      </c>
      <c r="C3" s="505"/>
      <c r="D3" s="495"/>
      <c r="E3" s="506" t="s">
        <v>53</v>
      </c>
      <c r="F3" s="507"/>
      <c r="G3" s="507"/>
      <c r="H3" s="507"/>
      <c r="I3" s="507"/>
      <c r="J3" s="507"/>
      <c r="K3" s="507"/>
      <c r="L3" s="507"/>
      <c r="M3" s="508"/>
      <c r="N3" s="509" t="s">
        <v>54</v>
      </c>
      <c r="O3" s="510"/>
      <c r="P3" s="510"/>
      <c r="Q3" s="510"/>
      <c r="R3" s="510"/>
      <c r="S3" s="511"/>
    </row>
    <row r="4" spans="2:19" ht="27.75" customHeight="1">
      <c r="B4" s="512" t="s">
        <v>401</v>
      </c>
      <c r="C4" s="513"/>
      <c r="D4" s="514"/>
      <c r="E4" s="32"/>
      <c r="F4" s="14"/>
      <c r="G4" s="14"/>
      <c r="H4" s="118"/>
      <c r="I4" s="118"/>
      <c r="J4" s="118"/>
      <c r="K4" s="118"/>
      <c r="L4" s="118"/>
      <c r="M4" s="31"/>
      <c r="N4" s="37"/>
      <c r="O4" s="15"/>
      <c r="P4" s="15"/>
      <c r="Q4" s="15"/>
      <c r="R4" s="15"/>
      <c r="S4" s="27"/>
    </row>
    <row r="5" spans="2:19" ht="39" customHeight="1">
      <c r="B5" s="515"/>
      <c r="C5" s="516"/>
      <c r="D5" s="517"/>
      <c r="E5" s="33"/>
      <c r="F5" s="521" t="s">
        <v>400</v>
      </c>
      <c r="G5" s="521"/>
      <c r="H5" s="521"/>
      <c r="I5" s="521"/>
      <c r="J5" s="521"/>
      <c r="K5" s="521"/>
      <c r="L5" s="521"/>
      <c r="M5" s="43"/>
      <c r="N5" s="7"/>
      <c r="O5" s="522"/>
      <c r="P5" s="522"/>
      <c r="Q5" s="522"/>
      <c r="R5" s="35"/>
      <c r="S5" s="12"/>
    </row>
    <row r="6" spans="2:19" ht="15.95" customHeight="1" thickBot="1">
      <c r="B6" s="515"/>
      <c r="C6" s="516"/>
      <c r="D6" s="517"/>
      <c r="E6" s="33"/>
      <c r="F6" s="47"/>
      <c r="G6" s="47"/>
      <c r="H6" s="47"/>
      <c r="I6" s="47"/>
      <c r="J6" s="47"/>
      <c r="K6" s="47"/>
      <c r="L6" s="47"/>
      <c r="M6" s="44"/>
      <c r="N6" s="2"/>
      <c r="O6" s="1"/>
      <c r="P6" s="1"/>
      <c r="Q6" s="4"/>
      <c r="R6" s="1"/>
      <c r="S6" s="12"/>
    </row>
    <row r="7" spans="2:19" ht="39" customHeight="1" thickBot="1">
      <c r="B7" s="515"/>
      <c r="C7" s="516"/>
      <c r="D7" s="517"/>
      <c r="E7" s="33"/>
      <c r="F7" s="521" t="s">
        <v>84</v>
      </c>
      <c r="G7" s="521"/>
      <c r="H7" s="521"/>
      <c r="I7" s="521"/>
      <c r="J7" s="521"/>
      <c r="K7" s="521"/>
      <c r="L7" s="521"/>
      <c r="M7" s="43"/>
      <c r="N7" s="7"/>
      <c r="O7" s="282" t="s">
        <v>402</v>
      </c>
      <c r="P7" s="291" t="s">
        <v>403</v>
      </c>
      <c r="Q7" s="523" t="s">
        <v>62</v>
      </c>
      <c r="S7" s="12"/>
    </row>
    <row r="8" spans="2:19" ht="23.25" customHeight="1" thickBot="1">
      <c r="B8" s="515"/>
      <c r="C8" s="516"/>
      <c r="D8" s="517"/>
      <c r="E8" s="33"/>
      <c r="F8" s="48"/>
      <c r="G8" s="48"/>
      <c r="H8" s="48"/>
      <c r="I8" s="48"/>
      <c r="J8" s="48"/>
      <c r="K8" s="48"/>
      <c r="L8" s="48"/>
      <c r="M8" s="43"/>
      <c r="N8" s="7"/>
      <c r="O8" s="285" t="s">
        <v>63</v>
      </c>
      <c r="P8" s="285" t="s">
        <v>63</v>
      </c>
      <c r="Q8" s="524"/>
      <c r="S8" s="12"/>
    </row>
    <row r="9" spans="2:19" ht="30" customHeight="1">
      <c r="B9" s="515"/>
      <c r="C9" s="516"/>
      <c r="D9" s="517"/>
      <c r="E9" s="33"/>
      <c r="F9" s="521" t="s">
        <v>436</v>
      </c>
      <c r="G9" s="521"/>
      <c r="H9" s="521"/>
      <c r="I9" s="521"/>
      <c r="J9" s="521"/>
      <c r="K9" s="521"/>
      <c r="L9" s="521"/>
      <c r="M9" s="43"/>
      <c r="N9" s="7"/>
      <c r="O9" s="193">
        <v>1</v>
      </c>
      <c r="P9" s="194">
        <v>5</v>
      </c>
      <c r="Q9" s="195">
        <v>0.1</v>
      </c>
      <c r="S9" s="12"/>
    </row>
    <row r="10" spans="2:19" ht="30" customHeight="1">
      <c r="B10" s="515"/>
      <c r="C10" s="516"/>
      <c r="D10" s="517"/>
      <c r="E10" s="33"/>
      <c r="F10" s="521"/>
      <c r="G10" s="521"/>
      <c r="H10" s="521"/>
      <c r="I10" s="521"/>
      <c r="J10" s="521"/>
      <c r="K10" s="521"/>
      <c r="L10" s="521"/>
      <c r="M10" s="43"/>
      <c r="N10" s="7"/>
      <c r="O10" s="191">
        <v>5</v>
      </c>
      <c r="P10" s="192">
        <v>20</v>
      </c>
      <c r="Q10" s="196">
        <v>0.2</v>
      </c>
      <c r="S10" s="12"/>
    </row>
    <row r="11" spans="2:19" ht="30" customHeight="1">
      <c r="B11" s="515"/>
      <c r="C11" s="516"/>
      <c r="D11" s="517"/>
      <c r="E11" s="33"/>
      <c r="F11" s="521"/>
      <c r="G11" s="521"/>
      <c r="H11" s="521"/>
      <c r="I11" s="521"/>
      <c r="J11" s="521"/>
      <c r="K11" s="521"/>
      <c r="L11" s="521"/>
      <c r="M11" s="43"/>
      <c r="N11" s="7"/>
      <c r="O11" s="191">
        <v>20</v>
      </c>
      <c r="P11" s="192">
        <v>50</v>
      </c>
      <c r="Q11" s="196">
        <v>0.5</v>
      </c>
      <c r="S11" s="12"/>
    </row>
    <row r="12" spans="2:19" ht="30" customHeight="1" thickBot="1">
      <c r="B12" s="515"/>
      <c r="C12" s="516"/>
      <c r="D12" s="517"/>
      <c r="E12" s="33"/>
      <c r="F12" s="525" t="s">
        <v>88</v>
      </c>
      <c r="G12" s="525"/>
      <c r="H12" s="525"/>
      <c r="I12" s="525"/>
      <c r="J12" s="525"/>
      <c r="K12" s="525"/>
      <c r="L12" s="525"/>
      <c r="M12" s="43"/>
      <c r="N12" s="7"/>
      <c r="O12" s="530" t="s">
        <v>404</v>
      </c>
      <c r="P12" s="531"/>
      <c r="Q12" s="197">
        <v>0.7</v>
      </c>
      <c r="S12" s="12"/>
    </row>
    <row r="13" spans="2:19" ht="30" customHeight="1">
      <c r="B13" s="515"/>
      <c r="C13" s="516"/>
      <c r="D13" s="517"/>
      <c r="E13" s="33"/>
      <c r="F13" s="398"/>
      <c r="G13" s="398"/>
      <c r="H13" s="398"/>
      <c r="I13" s="398"/>
      <c r="J13" s="398"/>
      <c r="K13" s="398"/>
      <c r="L13" s="398"/>
      <c r="M13" s="45"/>
      <c r="N13" s="39"/>
      <c r="O13" s="101"/>
      <c r="P13" s="346"/>
      <c r="Q13" s="347"/>
      <c r="S13" s="12"/>
    </row>
    <row r="14" spans="2:19" ht="30" customHeight="1">
      <c r="B14" s="515"/>
      <c r="C14" s="516"/>
      <c r="D14" s="517"/>
      <c r="E14" s="33"/>
      <c r="F14" s="526"/>
      <c r="G14" s="526"/>
      <c r="H14" s="526"/>
      <c r="I14" s="526"/>
      <c r="J14" s="526"/>
      <c r="K14" s="526"/>
      <c r="L14" s="526"/>
      <c r="M14" s="5"/>
      <c r="N14" s="3"/>
      <c r="S14" s="12"/>
    </row>
    <row r="15" spans="2:19" ht="30" customHeight="1">
      <c r="B15" s="515"/>
      <c r="C15" s="516"/>
      <c r="D15" s="517"/>
      <c r="E15" s="33"/>
      <c r="G15" s="1"/>
      <c r="H15" s="1"/>
      <c r="I15" s="1"/>
      <c r="J15" s="1"/>
      <c r="K15" s="1"/>
      <c r="L15" s="1"/>
      <c r="M15" s="5"/>
      <c r="N15" s="3"/>
      <c r="S15" s="12"/>
    </row>
    <row r="16" spans="2:19" ht="30" customHeight="1">
      <c r="B16" s="515"/>
      <c r="C16" s="516"/>
      <c r="D16" s="517"/>
      <c r="E16" s="33"/>
      <c r="F16" s="1"/>
      <c r="G16" s="532" t="s">
        <v>92</v>
      </c>
      <c r="H16" s="532"/>
      <c r="I16" s="532"/>
      <c r="J16" s="532"/>
      <c r="K16" s="532"/>
      <c r="L16" s="1"/>
      <c r="M16" s="5"/>
      <c r="N16" s="3"/>
      <c r="S16" s="12"/>
    </row>
    <row r="17" spans="2:19" ht="30" customHeight="1">
      <c r="B17" s="515"/>
      <c r="C17" s="516"/>
      <c r="D17" s="517"/>
      <c r="E17" s="33"/>
      <c r="F17" s="1"/>
      <c r="G17" s="532" t="s">
        <v>93</v>
      </c>
      <c r="H17" s="532" t="s">
        <v>94</v>
      </c>
      <c r="I17" s="168" t="s">
        <v>95</v>
      </c>
      <c r="J17" s="168" t="s">
        <v>96</v>
      </c>
      <c r="K17" s="168" t="s">
        <v>97</v>
      </c>
      <c r="L17" s="1"/>
      <c r="M17" s="5"/>
      <c r="N17" s="3"/>
      <c r="O17" s="36"/>
      <c r="P17" s="40"/>
      <c r="Q17" s="41"/>
      <c r="R17" s="17"/>
      <c r="S17" s="12"/>
    </row>
    <row r="18" spans="2:19" ht="30" customHeight="1">
      <c r="B18" s="515"/>
      <c r="C18" s="516"/>
      <c r="D18" s="517"/>
      <c r="E18" s="33"/>
      <c r="F18" s="1"/>
      <c r="G18" s="532"/>
      <c r="H18" s="532"/>
      <c r="I18" s="532" t="s">
        <v>98</v>
      </c>
      <c r="J18" s="532"/>
      <c r="K18" s="532"/>
      <c r="L18" s="1"/>
      <c r="M18" s="5"/>
      <c r="N18" s="3"/>
      <c r="O18" s="36"/>
      <c r="P18" s="40"/>
      <c r="Q18" s="41"/>
      <c r="R18" s="17"/>
      <c r="S18" s="12"/>
    </row>
    <row r="19" spans="2:19" ht="30" customHeight="1">
      <c r="B19" s="515"/>
      <c r="C19" s="516"/>
      <c r="D19" s="517"/>
      <c r="E19" s="33"/>
      <c r="F19" s="1"/>
      <c r="G19" s="527" t="s">
        <v>406</v>
      </c>
      <c r="H19" s="348" t="s">
        <v>407</v>
      </c>
      <c r="I19" s="166">
        <v>2</v>
      </c>
      <c r="J19" s="166">
        <v>2</v>
      </c>
      <c r="K19" s="166">
        <v>2</v>
      </c>
      <c r="L19" s="1"/>
      <c r="M19" s="5"/>
      <c r="N19" s="3"/>
      <c r="O19" s="36"/>
      <c r="P19" s="40"/>
      <c r="Q19" s="41"/>
      <c r="R19" s="17"/>
      <c r="S19" s="12"/>
    </row>
    <row r="20" spans="2:19" ht="30" customHeight="1">
      <c r="B20" s="515"/>
      <c r="C20" s="516"/>
      <c r="D20" s="517"/>
      <c r="E20" s="33"/>
      <c r="F20" s="1"/>
      <c r="G20" s="528"/>
      <c r="H20" s="348" t="s">
        <v>408</v>
      </c>
      <c r="I20" s="166">
        <v>10</v>
      </c>
      <c r="J20" s="166">
        <v>15</v>
      </c>
      <c r="K20" s="166">
        <v>30</v>
      </c>
      <c r="L20" s="1"/>
      <c r="M20" s="5"/>
      <c r="N20" s="3"/>
      <c r="O20" s="36"/>
      <c r="P20" s="40"/>
      <c r="Q20" s="41"/>
      <c r="R20" s="17"/>
      <c r="S20" s="12"/>
    </row>
    <row r="21" spans="2:19" ht="30" customHeight="1">
      <c r="B21" s="515"/>
      <c r="C21" s="516"/>
      <c r="D21" s="517"/>
      <c r="E21" s="33"/>
      <c r="F21" s="1"/>
      <c r="G21" s="528"/>
      <c r="H21" s="348" t="s">
        <v>409</v>
      </c>
      <c r="I21" s="166">
        <v>120</v>
      </c>
      <c r="J21" s="166">
        <v>240</v>
      </c>
      <c r="K21" s="166">
        <v>1440</v>
      </c>
      <c r="L21" s="1"/>
      <c r="M21" s="5"/>
      <c r="N21" s="3"/>
      <c r="O21" s="36"/>
      <c r="P21" s="40"/>
      <c r="Q21" s="41"/>
      <c r="R21" s="17"/>
      <c r="S21" s="12"/>
    </row>
    <row r="22" spans="2:19" ht="30" customHeight="1">
      <c r="B22" s="515"/>
      <c r="C22" s="516"/>
      <c r="D22" s="517"/>
      <c r="E22" s="33"/>
      <c r="F22" s="1"/>
      <c r="G22" s="528"/>
      <c r="H22" s="348" t="s">
        <v>410</v>
      </c>
      <c r="I22" s="166">
        <v>120</v>
      </c>
      <c r="J22" s="166">
        <v>240</v>
      </c>
      <c r="K22" s="166">
        <v>1440</v>
      </c>
      <c r="L22" s="1"/>
      <c r="M22" s="5"/>
      <c r="N22" s="3"/>
      <c r="S22" s="12"/>
    </row>
    <row r="23" spans="2:19" ht="30" customHeight="1">
      <c r="B23" s="515"/>
      <c r="C23" s="516"/>
      <c r="D23" s="517"/>
      <c r="E23" s="33"/>
      <c r="F23" s="1"/>
      <c r="G23" s="529"/>
      <c r="H23" s="72" t="s">
        <v>102</v>
      </c>
      <c r="I23" s="73">
        <f>SUM(I21:I22)</f>
        <v>240</v>
      </c>
      <c r="J23" s="73">
        <f t="shared" ref="J23:K23" si="0">SUM(J21:J22)</f>
        <v>480</v>
      </c>
      <c r="K23" s="73">
        <f t="shared" si="0"/>
        <v>2880</v>
      </c>
      <c r="L23" s="1"/>
      <c r="M23" s="5"/>
      <c r="N23" s="3"/>
      <c r="S23" s="12"/>
    </row>
    <row r="24" spans="2:19" ht="12" customHeight="1" thickBot="1">
      <c r="B24" s="518"/>
      <c r="C24" s="519"/>
      <c r="D24" s="520"/>
      <c r="E24" s="34"/>
      <c r="F24" s="46"/>
      <c r="G24" s="46"/>
      <c r="H24" s="46"/>
      <c r="I24" s="46"/>
      <c r="J24" s="46"/>
      <c r="K24" s="46"/>
      <c r="L24" s="46"/>
      <c r="M24" s="10"/>
      <c r="N24" s="6"/>
      <c r="O24" s="16"/>
      <c r="P24" s="16"/>
      <c r="Q24" s="16"/>
      <c r="R24" s="28"/>
      <c r="S24" s="13"/>
    </row>
    <row r="25" spans="2:19" ht="12" customHeight="1">
      <c r="C25" s="42"/>
      <c r="D25" s="42"/>
      <c r="E25" s="42"/>
      <c r="F25" s="1"/>
      <c r="G25" s="1"/>
      <c r="H25" s="1"/>
      <c r="I25" s="1"/>
      <c r="J25" s="1"/>
      <c r="K25" s="1"/>
      <c r="L25" s="1"/>
      <c r="M25" s="1"/>
      <c r="N25" s="1"/>
      <c r="O25" s="36"/>
      <c r="P25" s="36"/>
      <c r="Q25" s="36"/>
      <c r="R25" s="17"/>
    </row>
    <row r="26" spans="2:19" ht="15.75" customHeight="1"/>
    <row r="28" spans="2:19" ht="15.75" customHeight="1"/>
    <row r="30" spans="2:19" ht="15.75" customHeight="1"/>
    <row r="33" ht="15.75" customHeight="1"/>
  </sheetData>
  <mergeCells count="20">
    <mergeCell ref="B4:D24"/>
    <mergeCell ref="F5:L5"/>
    <mergeCell ref="O5:Q5"/>
    <mergeCell ref="F7:L7"/>
    <mergeCell ref="Q7:Q8"/>
    <mergeCell ref="F9:L11"/>
    <mergeCell ref="F12:L12"/>
    <mergeCell ref="F13:L13"/>
    <mergeCell ref="F14:L14"/>
    <mergeCell ref="G19:G23"/>
    <mergeCell ref="O12:P12"/>
    <mergeCell ref="G16:K16"/>
    <mergeCell ref="G17:G18"/>
    <mergeCell ref="H17:H18"/>
    <mergeCell ref="I18:K18"/>
    <mergeCell ref="B1:S1"/>
    <mergeCell ref="B2:D2"/>
    <mergeCell ref="B3:D3"/>
    <mergeCell ref="E3:M3"/>
    <mergeCell ref="N3:S3"/>
  </mergeCells>
  <hyperlinks>
    <hyperlink ref="B2:D2" location="Ponderaciones!A1" display="&lt; Ponderaciones"/>
  </hyperlinks>
  <pageMargins left="0.7" right="0.7" top="0.75" bottom="0.75" header="0.3" footer="0.3"/>
  <pageSetup scale="48" orientation="landscape" r:id="rId1"/>
  <headerFooter>
    <oddHeader>&amp;C&amp;G</oddHeader>
  </headerFooter>
  <rowBreaks count="1" manualBreakCount="1">
    <brk id="3" max="18" man="1"/>
  </rowBreaks>
  <colBreaks count="1" manualBreakCount="1">
    <brk id="19" max="1048575" man="1"/>
  </colBreaks>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1:S63"/>
  <sheetViews>
    <sheetView topLeftCell="A32" zoomScale="60" zoomScaleNormal="80" zoomScaleSheetLayoutView="70" workbookViewId="0">
      <selection activeCell="G51" sqref="G51:G53"/>
    </sheetView>
  </sheetViews>
  <sheetFormatPr baseColWidth="10" defaultColWidth="11.42578125" defaultRowHeight="15"/>
  <cols>
    <col min="1" max="1" width="3.140625" customWidth="1"/>
    <col min="2" max="2" width="4.7109375" customWidth="1"/>
    <col min="3" max="3" width="40.7109375" customWidth="1"/>
    <col min="4" max="5" width="4.7109375" customWidth="1"/>
    <col min="6" max="7" width="16.7109375" customWidth="1"/>
    <col min="8" max="8" width="21" customWidth="1"/>
    <col min="9" max="12" width="16.7109375" customWidth="1"/>
    <col min="13" max="14" width="4.7109375" customWidth="1"/>
    <col min="17" max="17" width="17.28515625" customWidth="1"/>
    <col min="18" max="18" width="21" customWidth="1"/>
    <col min="19" max="19" width="4.7109375" customWidth="1"/>
    <col min="20" max="20" width="3.140625" customWidth="1"/>
    <col min="234" max="234" width="21.42578125" customWidth="1"/>
    <col min="235" max="235" width="45" customWidth="1"/>
    <col min="239" max="239" width="15.42578125" customWidth="1"/>
    <col min="240" max="240" width="21" customWidth="1"/>
    <col min="490" max="490" width="21.42578125" customWidth="1"/>
    <col min="491" max="491" width="45" customWidth="1"/>
    <col min="495" max="495" width="15.42578125" customWidth="1"/>
    <col min="496" max="496" width="21" customWidth="1"/>
    <col min="746" max="746" width="21.42578125" customWidth="1"/>
    <col min="747" max="747" width="45" customWidth="1"/>
    <col min="751" max="751" width="15.42578125" customWidth="1"/>
    <col min="752" max="752" width="21" customWidth="1"/>
    <col min="1002" max="1002" width="21.42578125" customWidth="1"/>
    <col min="1003" max="1003" width="45" customWidth="1"/>
    <col min="1007" max="1007" width="15.42578125" customWidth="1"/>
    <col min="1008" max="1008" width="21" customWidth="1"/>
    <col min="1258" max="1258" width="21.42578125" customWidth="1"/>
    <col min="1259" max="1259" width="45" customWidth="1"/>
    <col min="1263" max="1263" width="15.42578125" customWidth="1"/>
    <col min="1264" max="1264" width="21" customWidth="1"/>
    <col min="1514" max="1514" width="21.42578125" customWidth="1"/>
    <col min="1515" max="1515" width="45" customWidth="1"/>
    <col min="1519" max="1519" width="15.42578125" customWidth="1"/>
    <col min="1520" max="1520" width="21" customWidth="1"/>
    <col min="1770" max="1770" width="21.42578125" customWidth="1"/>
    <col min="1771" max="1771" width="45" customWidth="1"/>
    <col min="1775" max="1775" width="15.42578125" customWidth="1"/>
    <col min="1776" max="1776" width="21" customWidth="1"/>
    <col min="2026" max="2026" width="21.42578125" customWidth="1"/>
    <col min="2027" max="2027" width="45" customWidth="1"/>
    <col min="2031" max="2031" width="15.42578125" customWidth="1"/>
    <col min="2032" max="2032" width="21" customWidth="1"/>
    <col min="2282" max="2282" width="21.42578125" customWidth="1"/>
    <col min="2283" max="2283" width="45" customWidth="1"/>
    <col min="2287" max="2287" width="15.42578125" customWidth="1"/>
    <col min="2288" max="2288" width="21" customWidth="1"/>
    <col min="2538" max="2538" width="21.42578125" customWidth="1"/>
    <col min="2539" max="2539" width="45" customWidth="1"/>
    <col min="2543" max="2543" width="15.42578125" customWidth="1"/>
    <col min="2544" max="2544" width="21" customWidth="1"/>
    <col min="2794" max="2794" width="21.42578125" customWidth="1"/>
    <col min="2795" max="2795" width="45" customWidth="1"/>
    <col min="2799" max="2799" width="15.42578125" customWidth="1"/>
    <col min="2800" max="2800" width="21" customWidth="1"/>
    <col min="3050" max="3050" width="21.42578125" customWidth="1"/>
    <col min="3051" max="3051" width="45" customWidth="1"/>
    <col min="3055" max="3055" width="15.42578125" customWidth="1"/>
    <col min="3056" max="3056" width="21" customWidth="1"/>
    <col min="3306" max="3306" width="21.42578125" customWidth="1"/>
    <col min="3307" max="3307" width="45" customWidth="1"/>
    <col min="3311" max="3311" width="15.42578125" customWidth="1"/>
    <col min="3312" max="3312" width="21" customWidth="1"/>
    <col min="3562" max="3562" width="21.42578125" customWidth="1"/>
    <col min="3563" max="3563" width="45" customWidth="1"/>
    <col min="3567" max="3567" width="15.42578125" customWidth="1"/>
    <col min="3568" max="3568" width="21" customWidth="1"/>
    <col min="3818" max="3818" width="21.42578125" customWidth="1"/>
    <col min="3819" max="3819" width="45" customWidth="1"/>
    <col min="3823" max="3823" width="15.42578125" customWidth="1"/>
    <col min="3824" max="3824" width="21" customWidth="1"/>
    <col min="4074" max="4074" width="21.42578125" customWidth="1"/>
    <col min="4075" max="4075" width="45" customWidth="1"/>
    <col min="4079" max="4079" width="15.42578125" customWidth="1"/>
    <col min="4080" max="4080" width="21" customWidth="1"/>
    <col min="4330" max="4330" width="21.42578125" customWidth="1"/>
    <col min="4331" max="4331" width="45" customWidth="1"/>
    <col min="4335" max="4335" width="15.42578125" customWidth="1"/>
    <col min="4336" max="4336" width="21" customWidth="1"/>
    <col min="4586" max="4586" width="21.42578125" customWidth="1"/>
    <col min="4587" max="4587" width="45" customWidth="1"/>
    <col min="4591" max="4591" width="15.42578125" customWidth="1"/>
    <col min="4592" max="4592" width="21" customWidth="1"/>
    <col min="4842" max="4842" width="21.42578125" customWidth="1"/>
    <col min="4843" max="4843" width="45" customWidth="1"/>
    <col min="4847" max="4847" width="15.42578125" customWidth="1"/>
    <col min="4848" max="4848" width="21" customWidth="1"/>
    <col min="5098" max="5098" width="21.42578125" customWidth="1"/>
    <col min="5099" max="5099" width="45" customWidth="1"/>
    <col min="5103" max="5103" width="15.42578125" customWidth="1"/>
    <col min="5104" max="5104" width="21" customWidth="1"/>
    <col min="5354" max="5354" width="21.42578125" customWidth="1"/>
    <col min="5355" max="5355" width="45" customWidth="1"/>
    <col min="5359" max="5359" width="15.42578125" customWidth="1"/>
    <col min="5360" max="5360" width="21" customWidth="1"/>
    <col min="5610" max="5610" width="21.42578125" customWidth="1"/>
    <col min="5611" max="5611" width="45" customWidth="1"/>
    <col min="5615" max="5615" width="15.42578125" customWidth="1"/>
    <col min="5616" max="5616" width="21" customWidth="1"/>
    <col min="5866" max="5866" width="21.42578125" customWidth="1"/>
    <col min="5867" max="5867" width="45" customWidth="1"/>
    <col min="5871" max="5871" width="15.42578125" customWidth="1"/>
    <col min="5872" max="5872" width="21" customWidth="1"/>
    <col min="6122" max="6122" width="21.42578125" customWidth="1"/>
    <col min="6123" max="6123" width="45" customWidth="1"/>
    <col min="6127" max="6127" width="15.42578125" customWidth="1"/>
    <col min="6128" max="6128" width="21" customWidth="1"/>
    <col min="6378" max="6378" width="21.42578125" customWidth="1"/>
    <col min="6379" max="6379" width="45" customWidth="1"/>
    <col min="6383" max="6383" width="15.42578125" customWidth="1"/>
    <col min="6384" max="6384" width="21" customWidth="1"/>
    <col min="6634" max="6634" width="21.42578125" customWidth="1"/>
    <col min="6635" max="6635" width="45" customWidth="1"/>
    <col min="6639" max="6639" width="15.42578125" customWidth="1"/>
    <col min="6640" max="6640" width="21" customWidth="1"/>
    <col min="6890" max="6890" width="21.42578125" customWidth="1"/>
    <col min="6891" max="6891" width="45" customWidth="1"/>
    <col min="6895" max="6895" width="15.42578125" customWidth="1"/>
    <col min="6896" max="6896" width="21" customWidth="1"/>
    <col min="7146" max="7146" width="21.42578125" customWidth="1"/>
    <col min="7147" max="7147" width="45" customWidth="1"/>
    <col min="7151" max="7151" width="15.42578125" customWidth="1"/>
    <col min="7152" max="7152" width="21" customWidth="1"/>
    <col min="7402" max="7402" width="21.42578125" customWidth="1"/>
    <col min="7403" max="7403" width="45" customWidth="1"/>
    <col min="7407" max="7407" width="15.42578125" customWidth="1"/>
    <col min="7408" max="7408" width="21" customWidth="1"/>
    <col min="7658" max="7658" width="21.42578125" customWidth="1"/>
    <col min="7659" max="7659" width="45" customWidth="1"/>
    <col min="7663" max="7663" width="15.42578125" customWidth="1"/>
    <col min="7664" max="7664" width="21" customWidth="1"/>
    <col min="7914" max="7914" width="21.42578125" customWidth="1"/>
    <col min="7915" max="7915" width="45" customWidth="1"/>
    <col min="7919" max="7919" width="15.42578125" customWidth="1"/>
    <col min="7920" max="7920" width="21" customWidth="1"/>
    <col min="8170" max="8170" width="21.42578125" customWidth="1"/>
    <col min="8171" max="8171" width="45" customWidth="1"/>
    <col min="8175" max="8175" width="15.42578125" customWidth="1"/>
    <col min="8176" max="8176" width="21" customWidth="1"/>
    <col min="8426" max="8426" width="21.42578125" customWidth="1"/>
    <col min="8427" max="8427" width="45" customWidth="1"/>
    <col min="8431" max="8431" width="15.42578125" customWidth="1"/>
    <col min="8432" max="8432" width="21" customWidth="1"/>
    <col min="8682" max="8682" width="21.42578125" customWidth="1"/>
    <col min="8683" max="8683" width="45" customWidth="1"/>
    <col min="8687" max="8687" width="15.42578125" customWidth="1"/>
    <col min="8688" max="8688" width="21" customWidth="1"/>
    <col min="8938" max="8938" width="21.42578125" customWidth="1"/>
    <col min="8939" max="8939" width="45" customWidth="1"/>
    <col min="8943" max="8943" width="15.42578125" customWidth="1"/>
    <col min="8944" max="8944" width="21" customWidth="1"/>
    <col min="9194" max="9194" width="21.42578125" customWidth="1"/>
    <col min="9195" max="9195" width="45" customWidth="1"/>
    <col min="9199" max="9199" width="15.42578125" customWidth="1"/>
    <col min="9200" max="9200" width="21" customWidth="1"/>
    <col min="9450" max="9450" width="21.42578125" customWidth="1"/>
    <col min="9451" max="9451" width="45" customWidth="1"/>
    <col min="9455" max="9455" width="15.42578125" customWidth="1"/>
    <col min="9456" max="9456" width="21" customWidth="1"/>
    <col min="9706" max="9706" width="21.42578125" customWidth="1"/>
    <col min="9707" max="9707" width="45" customWidth="1"/>
    <col min="9711" max="9711" width="15.42578125" customWidth="1"/>
    <col min="9712" max="9712" width="21" customWidth="1"/>
    <col min="9962" max="9962" width="21.42578125" customWidth="1"/>
    <col min="9963" max="9963" width="45" customWidth="1"/>
    <col min="9967" max="9967" width="15.42578125" customWidth="1"/>
    <col min="9968" max="9968" width="21" customWidth="1"/>
    <col min="10218" max="10218" width="21.42578125" customWidth="1"/>
    <col min="10219" max="10219" width="45" customWidth="1"/>
    <col min="10223" max="10223" width="15.42578125" customWidth="1"/>
    <col min="10224" max="10224" width="21" customWidth="1"/>
    <col min="10474" max="10474" width="21.42578125" customWidth="1"/>
    <col min="10475" max="10475" width="45" customWidth="1"/>
    <col min="10479" max="10479" width="15.42578125" customWidth="1"/>
    <col min="10480" max="10480" width="21" customWidth="1"/>
    <col min="10730" max="10730" width="21.42578125" customWidth="1"/>
    <col min="10731" max="10731" width="45" customWidth="1"/>
    <col min="10735" max="10735" width="15.42578125" customWidth="1"/>
    <col min="10736" max="10736" width="21" customWidth="1"/>
    <col min="10986" max="10986" width="21.42578125" customWidth="1"/>
    <col min="10987" max="10987" width="45" customWidth="1"/>
    <col min="10991" max="10991" width="15.42578125" customWidth="1"/>
    <col min="10992" max="10992" width="21" customWidth="1"/>
    <col min="11242" max="11242" width="21.42578125" customWidth="1"/>
    <col min="11243" max="11243" width="45" customWidth="1"/>
    <col min="11247" max="11247" width="15.42578125" customWidth="1"/>
    <col min="11248" max="11248" width="21" customWidth="1"/>
    <col min="11498" max="11498" width="21.42578125" customWidth="1"/>
    <col min="11499" max="11499" width="45" customWidth="1"/>
    <col min="11503" max="11503" width="15.42578125" customWidth="1"/>
    <col min="11504" max="11504" width="21" customWidth="1"/>
    <col min="11754" max="11754" width="21.42578125" customWidth="1"/>
    <col min="11755" max="11755" width="45" customWidth="1"/>
    <col min="11759" max="11759" width="15.42578125" customWidth="1"/>
    <col min="11760" max="11760" width="21" customWidth="1"/>
    <col min="12010" max="12010" width="21.42578125" customWidth="1"/>
    <col min="12011" max="12011" width="45" customWidth="1"/>
    <col min="12015" max="12015" width="15.42578125" customWidth="1"/>
    <col min="12016" max="12016" width="21" customWidth="1"/>
    <col min="12266" max="12266" width="21.42578125" customWidth="1"/>
    <col min="12267" max="12267" width="45" customWidth="1"/>
    <col min="12271" max="12271" width="15.42578125" customWidth="1"/>
    <col min="12272" max="12272" width="21" customWidth="1"/>
    <col min="12522" max="12522" width="21.42578125" customWidth="1"/>
    <col min="12523" max="12523" width="45" customWidth="1"/>
    <col min="12527" max="12527" width="15.42578125" customWidth="1"/>
    <col min="12528" max="12528" width="21" customWidth="1"/>
    <col min="12778" max="12778" width="21.42578125" customWidth="1"/>
    <col min="12779" max="12779" width="45" customWidth="1"/>
    <col min="12783" max="12783" width="15.42578125" customWidth="1"/>
    <col min="12784" max="12784" width="21" customWidth="1"/>
    <col min="13034" max="13034" width="21.42578125" customWidth="1"/>
    <col min="13035" max="13035" width="45" customWidth="1"/>
    <col min="13039" max="13039" width="15.42578125" customWidth="1"/>
    <col min="13040" max="13040" width="21" customWidth="1"/>
    <col min="13290" max="13290" width="21.42578125" customWidth="1"/>
    <col min="13291" max="13291" width="45" customWidth="1"/>
    <col min="13295" max="13295" width="15.42578125" customWidth="1"/>
    <col min="13296" max="13296" width="21" customWidth="1"/>
    <col min="13546" max="13546" width="21.42578125" customWidth="1"/>
    <col min="13547" max="13547" width="45" customWidth="1"/>
    <col min="13551" max="13551" width="15.42578125" customWidth="1"/>
    <col min="13552" max="13552" width="21" customWidth="1"/>
    <col min="13802" max="13802" width="21.42578125" customWidth="1"/>
    <col min="13803" max="13803" width="45" customWidth="1"/>
    <col min="13807" max="13807" width="15.42578125" customWidth="1"/>
    <col min="13808" max="13808" width="21" customWidth="1"/>
    <col min="14058" max="14058" width="21.42578125" customWidth="1"/>
    <col min="14059" max="14059" width="45" customWidth="1"/>
    <col min="14063" max="14063" width="15.42578125" customWidth="1"/>
    <col min="14064" max="14064" width="21" customWidth="1"/>
    <col min="14314" max="14314" width="21.42578125" customWidth="1"/>
    <col min="14315" max="14315" width="45" customWidth="1"/>
    <col min="14319" max="14319" width="15.42578125" customWidth="1"/>
    <col min="14320" max="14320" width="21" customWidth="1"/>
    <col min="14570" max="14570" width="21.42578125" customWidth="1"/>
    <col min="14571" max="14571" width="45" customWidth="1"/>
    <col min="14575" max="14575" width="15.42578125" customWidth="1"/>
    <col min="14576" max="14576" width="21" customWidth="1"/>
    <col min="14826" max="14826" width="21.42578125" customWidth="1"/>
    <col min="14827" max="14827" width="45" customWidth="1"/>
    <col min="14831" max="14831" width="15.42578125" customWidth="1"/>
    <col min="14832" max="14832" width="21" customWidth="1"/>
    <col min="15082" max="15082" width="21.42578125" customWidth="1"/>
    <col min="15083" max="15083" width="45" customWidth="1"/>
    <col min="15087" max="15087" width="15.42578125" customWidth="1"/>
    <col min="15088" max="15088" width="21" customWidth="1"/>
    <col min="15338" max="15338" width="21.42578125" customWidth="1"/>
    <col min="15339" max="15339" width="45" customWidth="1"/>
    <col min="15343" max="15343" width="15.42578125" customWidth="1"/>
    <col min="15344" max="15344" width="21" customWidth="1"/>
    <col min="15594" max="15594" width="21.42578125" customWidth="1"/>
    <col min="15595" max="15595" width="45" customWidth="1"/>
    <col min="15599" max="15599" width="15.42578125" customWidth="1"/>
    <col min="15600" max="15600" width="21" customWidth="1"/>
    <col min="15850" max="15850" width="21.42578125" customWidth="1"/>
    <col min="15851" max="15851" width="45" customWidth="1"/>
    <col min="15855" max="15855" width="15.42578125" customWidth="1"/>
    <col min="15856" max="15856" width="21" customWidth="1"/>
    <col min="16106" max="16106" width="21.42578125" customWidth="1"/>
    <col min="16107" max="16107" width="45" customWidth="1"/>
    <col min="16111" max="16111" width="15.42578125" customWidth="1"/>
    <col min="16112" max="16112" width="21" customWidth="1"/>
  </cols>
  <sheetData>
    <row r="1" spans="2:19" ht="39.950000000000003" customHeight="1" thickBot="1">
      <c r="B1" s="499" t="s">
        <v>51</v>
      </c>
      <c r="C1" s="500"/>
      <c r="D1" s="500"/>
      <c r="E1" s="500"/>
      <c r="F1" s="500"/>
      <c r="G1" s="500"/>
      <c r="H1" s="500"/>
      <c r="I1" s="500"/>
      <c r="J1" s="500"/>
      <c r="K1" s="500"/>
      <c r="L1" s="500"/>
      <c r="M1" s="500"/>
      <c r="N1" s="500"/>
      <c r="O1" s="500"/>
      <c r="P1" s="500"/>
      <c r="Q1" s="500"/>
      <c r="R1" s="500"/>
      <c r="S1" s="501"/>
    </row>
    <row r="2" spans="2:19" ht="15.75" thickBot="1">
      <c r="B2" s="502" t="s">
        <v>52</v>
      </c>
      <c r="C2" s="503"/>
      <c r="D2" s="504"/>
      <c r="E2" s="1"/>
      <c r="F2" s="1"/>
      <c r="G2" s="1"/>
      <c r="H2" s="1"/>
      <c r="I2" s="1"/>
      <c r="J2" s="1"/>
      <c r="K2" s="1"/>
      <c r="L2" s="1"/>
      <c r="M2" s="1"/>
      <c r="N2" s="1"/>
      <c r="O2" s="1"/>
      <c r="P2" s="1"/>
      <c r="Q2" s="1"/>
      <c r="R2" s="1"/>
    </row>
    <row r="3" spans="2:19" ht="27" customHeight="1" thickBot="1">
      <c r="B3" s="494" t="s">
        <v>1</v>
      </c>
      <c r="C3" s="505"/>
      <c r="D3" s="495"/>
      <c r="E3" s="506" t="s">
        <v>53</v>
      </c>
      <c r="F3" s="507"/>
      <c r="G3" s="507"/>
      <c r="H3" s="507"/>
      <c r="I3" s="507"/>
      <c r="J3" s="507"/>
      <c r="K3" s="507"/>
      <c r="L3" s="507"/>
      <c r="M3" s="508"/>
      <c r="N3" s="509" t="s">
        <v>54</v>
      </c>
      <c r="O3" s="510"/>
      <c r="P3" s="510"/>
      <c r="Q3" s="510"/>
      <c r="R3" s="510"/>
      <c r="S3" s="511"/>
    </row>
    <row r="4" spans="2:19" ht="12" customHeight="1" thickBot="1">
      <c r="B4" s="481" t="s">
        <v>55</v>
      </c>
      <c r="C4" s="482"/>
      <c r="D4" s="483"/>
      <c r="E4" s="32"/>
      <c r="F4" s="14"/>
      <c r="G4" s="14"/>
      <c r="H4" s="14"/>
      <c r="I4" s="14"/>
      <c r="J4" s="14"/>
      <c r="K4" s="14"/>
      <c r="L4" s="14"/>
      <c r="M4" s="31"/>
      <c r="N4" s="37"/>
      <c r="O4" s="15"/>
      <c r="P4" s="15"/>
      <c r="Q4" s="15"/>
      <c r="R4" s="15"/>
      <c r="S4" s="27"/>
    </row>
    <row r="5" spans="2:19" ht="39" customHeight="1" thickBot="1">
      <c r="B5" s="484"/>
      <c r="C5" s="485"/>
      <c r="D5" s="486"/>
      <c r="E5" s="33"/>
      <c r="F5" s="535" t="s">
        <v>56</v>
      </c>
      <c r="G5" s="535"/>
      <c r="H5" s="535"/>
      <c r="I5" s="535"/>
      <c r="J5" s="535"/>
      <c r="K5" s="535"/>
      <c r="L5" s="535"/>
      <c r="M5" s="43"/>
      <c r="N5" s="7"/>
      <c r="O5" s="533" t="s">
        <v>57</v>
      </c>
      <c r="P5" s="534"/>
      <c r="Q5" s="534"/>
      <c r="R5" s="49">
        <v>720</v>
      </c>
      <c r="S5" s="12"/>
    </row>
    <row r="6" spans="2:19" ht="15.95" customHeight="1" thickBot="1">
      <c r="B6" s="484"/>
      <c r="C6" s="485"/>
      <c r="D6" s="486"/>
      <c r="E6" s="33"/>
      <c r="F6" s="47"/>
      <c r="G6" s="47"/>
      <c r="H6" s="47"/>
      <c r="I6" s="47"/>
      <c r="J6" s="47"/>
      <c r="K6" s="47"/>
      <c r="L6" s="47"/>
      <c r="M6" s="44"/>
      <c r="N6" s="2"/>
      <c r="O6" s="1"/>
      <c r="P6" s="1"/>
      <c r="Q6" s="4"/>
      <c r="R6" s="1"/>
      <c r="S6" s="12"/>
    </row>
    <row r="7" spans="2:19" ht="39" customHeight="1" thickBot="1">
      <c r="B7" s="484"/>
      <c r="C7" s="485"/>
      <c r="D7" s="486"/>
      <c r="E7" s="33"/>
      <c r="F7" s="535" t="s">
        <v>58</v>
      </c>
      <c r="G7" s="535"/>
      <c r="H7" s="535"/>
      <c r="I7" s="535"/>
      <c r="J7" s="535"/>
      <c r="K7" s="535"/>
      <c r="L7" s="535"/>
      <c r="M7" s="43"/>
      <c r="N7" s="7"/>
      <c r="O7" s="282" t="s">
        <v>59</v>
      </c>
      <c r="P7" s="283" t="s">
        <v>60</v>
      </c>
      <c r="Q7" s="523" t="s">
        <v>61</v>
      </c>
      <c r="R7" s="523" t="s">
        <v>62</v>
      </c>
      <c r="S7" s="12"/>
    </row>
    <row r="8" spans="2:19" ht="16.5" customHeight="1" thickBot="1">
      <c r="B8" s="484"/>
      <c r="C8" s="485"/>
      <c r="D8" s="486"/>
      <c r="E8" s="33"/>
      <c r="F8" s="48"/>
      <c r="G8" s="48"/>
      <c r="H8" s="48"/>
      <c r="I8" s="48"/>
      <c r="J8" s="48"/>
      <c r="K8" s="48"/>
      <c r="L8" s="48"/>
      <c r="M8" s="43"/>
      <c r="N8" s="7"/>
      <c r="O8" s="285" t="s">
        <v>63</v>
      </c>
      <c r="P8" s="286" t="s">
        <v>63</v>
      </c>
      <c r="Q8" s="524"/>
      <c r="R8" s="524"/>
      <c r="S8" s="12"/>
    </row>
    <row r="9" spans="2:19" ht="63" customHeight="1">
      <c r="B9" s="484"/>
      <c r="C9" s="485"/>
      <c r="D9" s="486"/>
      <c r="E9" s="33"/>
      <c r="F9" s="535" t="s">
        <v>64</v>
      </c>
      <c r="G9" s="535"/>
      <c r="H9" s="535"/>
      <c r="I9" s="535"/>
      <c r="J9" s="535"/>
      <c r="K9" s="535"/>
      <c r="L9" s="535"/>
      <c r="M9" s="43"/>
      <c r="N9" s="7"/>
      <c r="O9" s="82">
        <v>100</v>
      </c>
      <c r="P9" s="20">
        <v>99.9</v>
      </c>
      <c r="Q9" s="21">
        <f>-(((P9*$R$5)/$O$9)-$R$5)</f>
        <v>0.72000000000002728</v>
      </c>
      <c r="R9" s="30">
        <v>0</v>
      </c>
      <c r="S9" s="12"/>
    </row>
    <row r="10" spans="2:19" ht="52.5" customHeight="1">
      <c r="B10" s="484"/>
      <c r="C10" s="485"/>
      <c r="D10" s="486"/>
      <c r="E10" s="33"/>
      <c r="F10" s="536" t="s">
        <v>65</v>
      </c>
      <c r="G10" s="536"/>
      <c r="H10" s="536"/>
      <c r="I10" s="536"/>
      <c r="J10" s="536"/>
      <c r="K10" s="536"/>
      <c r="L10" s="536"/>
      <c r="M10" s="45"/>
      <c r="N10" s="39"/>
      <c r="O10" s="24">
        <v>99.89</v>
      </c>
      <c r="P10" s="18">
        <v>99.7</v>
      </c>
      <c r="Q10" s="19">
        <f t="shared" ref="Q10:Q13" si="0">-(((P10*$R$5)/$O$9)-$R$5)</f>
        <v>2.1599999999999682</v>
      </c>
      <c r="R10" s="25">
        <v>0.1</v>
      </c>
      <c r="S10" s="12"/>
    </row>
    <row r="11" spans="2:19" ht="52.5" customHeight="1">
      <c r="B11" s="484"/>
      <c r="C11" s="485"/>
      <c r="D11" s="486"/>
      <c r="E11" s="33"/>
      <c r="F11" s="536"/>
      <c r="G11" s="536"/>
      <c r="H11" s="536"/>
      <c r="I11" s="536"/>
      <c r="J11" s="536"/>
      <c r="K11" s="536"/>
      <c r="L11" s="536"/>
      <c r="M11" s="5"/>
      <c r="N11" s="3"/>
      <c r="O11" s="62">
        <v>99.69</v>
      </c>
      <c r="P11" s="59">
        <v>99.3</v>
      </c>
      <c r="Q11" s="19">
        <f t="shared" si="0"/>
        <v>5.0399999999999636</v>
      </c>
      <c r="R11" s="25">
        <v>0.15</v>
      </c>
      <c r="S11" s="12"/>
    </row>
    <row r="12" spans="2:19" ht="52.5" customHeight="1">
      <c r="B12" s="484"/>
      <c r="C12" s="485"/>
      <c r="D12" s="486"/>
      <c r="E12" s="33"/>
      <c r="F12" s="536"/>
      <c r="G12" s="536"/>
      <c r="H12" s="536"/>
      <c r="I12" s="536"/>
      <c r="J12" s="536"/>
      <c r="K12" s="536"/>
      <c r="L12" s="536"/>
      <c r="M12" s="5"/>
      <c r="N12" s="3"/>
      <c r="O12" s="62">
        <v>99.29</v>
      </c>
      <c r="P12" s="59">
        <v>98</v>
      </c>
      <c r="Q12" s="19">
        <f t="shared" si="0"/>
        <v>14.399999999999977</v>
      </c>
      <c r="R12" s="25">
        <v>0.3</v>
      </c>
      <c r="S12" s="12"/>
    </row>
    <row r="13" spans="2:19" ht="63" customHeight="1">
      <c r="B13" s="484"/>
      <c r="C13" s="485"/>
      <c r="D13" s="486"/>
      <c r="E13" s="33"/>
      <c r="F13" s="398" t="s">
        <v>66</v>
      </c>
      <c r="G13" s="398"/>
      <c r="H13" s="398"/>
      <c r="I13" s="398"/>
      <c r="J13" s="398"/>
      <c r="K13" s="398"/>
      <c r="L13" s="398"/>
      <c r="M13" s="5"/>
      <c r="N13" s="3"/>
      <c r="O13" s="62">
        <v>97.99</v>
      </c>
      <c r="P13" s="18">
        <v>95</v>
      </c>
      <c r="Q13" s="19">
        <f t="shared" si="0"/>
        <v>36</v>
      </c>
      <c r="R13" s="25">
        <v>0.5</v>
      </c>
      <c r="S13" s="12"/>
    </row>
    <row r="14" spans="2:19" ht="34.5" customHeight="1" thickBot="1">
      <c r="B14" s="484"/>
      <c r="C14" s="485"/>
      <c r="D14" s="486"/>
      <c r="E14" s="33"/>
      <c r="F14" s="398" t="s">
        <v>67</v>
      </c>
      <c r="G14" s="398"/>
      <c r="H14" s="398"/>
      <c r="I14" s="398"/>
      <c r="J14" s="398"/>
      <c r="K14" s="398"/>
      <c r="L14" s="398"/>
      <c r="M14" s="5"/>
      <c r="N14" s="3"/>
      <c r="O14" s="541" t="s">
        <v>356</v>
      </c>
      <c r="P14" s="542"/>
      <c r="Q14" s="542"/>
      <c r="R14" s="26">
        <v>1</v>
      </c>
      <c r="S14" s="12"/>
    </row>
    <row r="15" spans="2:19" ht="12" customHeight="1" thickBot="1">
      <c r="B15" s="487"/>
      <c r="C15" s="488"/>
      <c r="D15" s="489"/>
      <c r="E15" s="34"/>
      <c r="F15" s="46"/>
      <c r="G15" s="46"/>
      <c r="H15" s="46"/>
      <c r="I15" s="46"/>
      <c r="J15" s="46"/>
      <c r="K15" s="46"/>
      <c r="L15" s="46"/>
      <c r="M15" s="10"/>
      <c r="N15" s="6"/>
      <c r="O15" s="16"/>
      <c r="P15" s="16"/>
      <c r="Q15" s="16"/>
      <c r="R15" s="28"/>
      <c r="S15" s="13"/>
    </row>
    <row r="16" spans="2:19" ht="12" customHeight="1" thickBot="1">
      <c r="B16" s="512" t="s">
        <v>354</v>
      </c>
      <c r="C16" s="513"/>
      <c r="D16" s="514"/>
      <c r="E16" s="32"/>
      <c r="F16" s="14"/>
      <c r="G16" s="14"/>
      <c r="H16" s="14"/>
      <c r="I16" s="14"/>
      <c r="J16" s="14"/>
      <c r="K16" s="14"/>
      <c r="L16" s="14"/>
      <c r="M16" s="31"/>
      <c r="N16" s="37"/>
      <c r="O16" s="15"/>
      <c r="P16" s="15"/>
      <c r="Q16" s="15"/>
      <c r="R16" s="15"/>
      <c r="S16" s="27"/>
    </row>
    <row r="17" spans="2:19" ht="39" customHeight="1" thickBot="1">
      <c r="B17" s="515"/>
      <c r="C17" s="516"/>
      <c r="D17" s="517"/>
      <c r="E17" s="33"/>
      <c r="F17" s="521" t="s">
        <v>68</v>
      </c>
      <c r="G17" s="521"/>
      <c r="H17" s="521"/>
      <c r="I17" s="521"/>
      <c r="J17" s="521"/>
      <c r="K17" s="521"/>
      <c r="L17" s="521"/>
      <c r="M17" s="43"/>
      <c r="N17" s="7"/>
      <c r="O17" s="533" t="s">
        <v>69</v>
      </c>
      <c r="P17" s="534"/>
      <c r="Q17" s="534"/>
      <c r="R17" s="49">
        <v>720</v>
      </c>
      <c r="S17" s="12"/>
    </row>
    <row r="18" spans="2:19" ht="15.95" customHeight="1" thickBot="1">
      <c r="B18" s="515"/>
      <c r="C18" s="516"/>
      <c r="D18" s="517"/>
      <c r="E18" s="33"/>
      <c r="F18" s="54"/>
      <c r="G18" s="54"/>
      <c r="H18" s="54"/>
      <c r="I18" s="54"/>
      <c r="J18" s="54"/>
      <c r="K18" s="54"/>
      <c r="L18" s="54"/>
      <c r="M18" s="44"/>
      <c r="N18" s="2"/>
      <c r="O18" s="1"/>
      <c r="P18" s="1"/>
      <c r="Q18" s="4"/>
      <c r="R18" s="1"/>
      <c r="S18" s="12"/>
    </row>
    <row r="19" spans="2:19" ht="39" customHeight="1" thickBot="1">
      <c r="B19" s="515"/>
      <c r="C19" s="516"/>
      <c r="D19" s="517"/>
      <c r="E19" s="33"/>
      <c r="F19" s="521" t="s">
        <v>70</v>
      </c>
      <c r="G19" s="521"/>
      <c r="H19" s="521"/>
      <c r="I19" s="521"/>
      <c r="J19" s="521"/>
      <c r="K19" s="521"/>
      <c r="L19" s="521"/>
      <c r="M19" s="43"/>
      <c r="N19" s="7"/>
      <c r="O19" s="282" t="s">
        <v>59</v>
      </c>
      <c r="P19" s="283" t="s">
        <v>60</v>
      </c>
      <c r="Q19" s="283" t="s">
        <v>71</v>
      </c>
      <c r="R19" s="523" t="s">
        <v>62</v>
      </c>
      <c r="S19" s="12"/>
    </row>
    <row r="20" spans="2:19" ht="15.75" customHeight="1" thickBot="1">
      <c r="B20" s="515"/>
      <c r="C20" s="516"/>
      <c r="D20" s="517"/>
      <c r="E20" s="33"/>
      <c r="F20" s="55"/>
      <c r="G20" s="55"/>
      <c r="H20" s="55"/>
      <c r="I20" s="55"/>
      <c r="J20" s="55"/>
      <c r="K20" s="55"/>
      <c r="L20" s="55"/>
      <c r="M20" s="43"/>
      <c r="N20" s="7"/>
      <c r="O20" s="288" t="s">
        <v>63</v>
      </c>
      <c r="P20" s="289" t="s">
        <v>63</v>
      </c>
      <c r="Q20" s="290" t="s">
        <v>72</v>
      </c>
      <c r="R20" s="537"/>
      <c r="S20" s="12"/>
    </row>
    <row r="21" spans="2:19" ht="30" customHeight="1">
      <c r="B21" s="515"/>
      <c r="C21" s="516"/>
      <c r="D21" s="517"/>
      <c r="E21" s="33"/>
      <c r="F21" s="521" t="s">
        <v>73</v>
      </c>
      <c r="G21" s="521"/>
      <c r="H21" s="521"/>
      <c r="I21" s="521"/>
      <c r="J21" s="521"/>
      <c r="K21" s="521"/>
      <c r="L21" s="521"/>
      <c r="M21" s="43"/>
      <c r="N21" s="7"/>
      <c r="O21" s="85">
        <v>100</v>
      </c>
      <c r="P21" s="86">
        <v>99.44</v>
      </c>
      <c r="Q21" s="292">
        <f>-(((P21*$R$17)/$O$21)-$R$17)</f>
        <v>4.0319999999999254</v>
      </c>
      <c r="R21" s="87">
        <v>0</v>
      </c>
      <c r="S21" s="12"/>
    </row>
    <row r="22" spans="2:19" ht="30" customHeight="1" thickBot="1">
      <c r="B22" s="515"/>
      <c r="C22" s="516"/>
      <c r="D22" s="517"/>
      <c r="E22" s="33"/>
      <c r="F22" s="56"/>
      <c r="G22" s="56"/>
      <c r="H22" s="56"/>
      <c r="I22" s="56"/>
      <c r="J22" s="56"/>
      <c r="K22" s="56"/>
      <c r="L22" s="56"/>
      <c r="M22" s="45"/>
      <c r="N22" s="39"/>
      <c r="O22" s="80">
        <v>99.43</v>
      </c>
      <c r="P22" s="81">
        <v>99.16</v>
      </c>
      <c r="Q22" s="120">
        <f t="shared" ref="Q22:Q25" si="1">-(((P22*$R$17)/$O$21)-$R$17)</f>
        <v>6.0480000000000018</v>
      </c>
      <c r="R22" s="88">
        <v>0.1</v>
      </c>
      <c r="S22" s="12"/>
    </row>
    <row r="23" spans="2:19" ht="30" customHeight="1" thickBot="1">
      <c r="B23" s="515"/>
      <c r="C23" s="516"/>
      <c r="D23" s="517"/>
      <c r="E23" s="33"/>
      <c r="F23" s="83"/>
      <c r="H23" s="282" t="s">
        <v>74</v>
      </c>
      <c r="I23" s="282" t="s">
        <v>75</v>
      </c>
      <c r="J23" s="83"/>
      <c r="K23" s="83"/>
      <c r="L23" s="83"/>
      <c r="M23" s="5"/>
      <c r="N23" s="3"/>
      <c r="O23" s="80">
        <v>99.15</v>
      </c>
      <c r="P23" s="81">
        <v>98.89</v>
      </c>
      <c r="Q23" s="120">
        <f t="shared" si="1"/>
        <v>7.9919999999999618</v>
      </c>
      <c r="R23" s="88">
        <v>0.15</v>
      </c>
      <c r="S23" s="12"/>
    </row>
    <row r="24" spans="2:19" ht="30" customHeight="1">
      <c r="B24" s="515"/>
      <c r="C24" s="516"/>
      <c r="D24" s="517"/>
      <c r="E24" s="33"/>
      <c r="F24" s="1"/>
      <c r="H24" s="203" t="s">
        <v>76</v>
      </c>
      <c r="I24" s="198">
        <v>0.75</v>
      </c>
      <c r="J24" s="1"/>
      <c r="K24" s="1"/>
      <c r="L24" s="1"/>
      <c r="M24" s="5"/>
      <c r="N24" s="3"/>
      <c r="O24" s="80">
        <v>98.88</v>
      </c>
      <c r="P24" s="81">
        <v>98.61</v>
      </c>
      <c r="Q24" s="120">
        <f t="shared" si="1"/>
        <v>10.008000000000038</v>
      </c>
      <c r="R24" s="88">
        <v>0.2</v>
      </c>
      <c r="S24" s="12"/>
    </row>
    <row r="25" spans="2:19" ht="30" customHeight="1">
      <c r="B25" s="515"/>
      <c r="C25" s="516"/>
      <c r="D25" s="517"/>
      <c r="E25" s="33"/>
      <c r="F25" s="1"/>
      <c r="H25" s="201" t="s">
        <v>77</v>
      </c>
      <c r="I25" s="199">
        <v>0.75</v>
      </c>
      <c r="J25" s="1"/>
      <c r="K25" s="1"/>
      <c r="L25" s="1"/>
      <c r="M25" s="5"/>
      <c r="N25" s="3"/>
      <c r="O25" s="121">
        <v>98.6</v>
      </c>
      <c r="P25" s="81">
        <v>98.34</v>
      </c>
      <c r="Q25" s="120">
        <f t="shared" si="1"/>
        <v>11.951999999999998</v>
      </c>
      <c r="R25" s="88">
        <v>0.25</v>
      </c>
      <c r="S25" s="12"/>
    </row>
    <row r="26" spans="2:19" ht="30" customHeight="1" thickBot="1">
      <c r="B26" s="515"/>
      <c r="C26" s="516"/>
      <c r="D26" s="517"/>
      <c r="E26" s="33"/>
      <c r="F26" s="1"/>
      <c r="H26" s="202" t="s">
        <v>78</v>
      </c>
      <c r="I26" s="200">
        <v>0.75</v>
      </c>
      <c r="J26" s="1"/>
      <c r="K26" s="1"/>
      <c r="L26" s="1"/>
      <c r="M26" s="5"/>
      <c r="N26" s="3"/>
      <c r="O26" s="539" t="s">
        <v>79</v>
      </c>
      <c r="P26" s="540"/>
      <c r="Q26" s="540"/>
      <c r="R26" s="89">
        <v>0.3</v>
      </c>
      <c r="S26" s="12"/>
    </row>
    <row r="27" spans="2:19" ht="11.25" customHeight="1">
      <c r="B27" s="515"/>
      <c r="C27" s="516"/>
      <c r="D27" s="517"/>
      <c r="E27" s="33"/>
      <c r="F27" s="1"/>
      <c r="G27" s="1"/>
      <c r="H27" s="1"/>
      <c r="I27" s="1"/>
      <c r="J27" s="1"/>
      <c r="K27" s="1"/>
      <c r="L27" s="1"/>
      <c r="M27" s="5"/>
      <c r="N27" s="3"/>
      <c r="O27" s="538"/>
      <c r="P27" s="538"/>
      <c r="Q27" s="538"/>
      <c r="R27" s="17"/>
      <c r="S27" s="12"/>
    </row>
    <row r="28" spans="2:19" ht="47.25" customHeight="1">
      <c r="B28" s="515"/>
      <c r="C28" s="516"/>
      <c r="D28" s="517"/>
      <c r="E28" s="33"/>
      <c r="F28" s="536" t="s">
        <v>80</v>
      </c>
      <c r="G28" s="536"/>
      <c r="H28" s="536"/>
      <c r="I28" s="536"/>
      <c r="J28" s="536"/>
      <c r="K28" s="536"/>
      <c r="L28" s="536"/>
      <c r="M28" s="5"/>
      <c r="N28" s="3"/>
      <c r="O28" s="36"/>
      <c r="P28" s="36"/>
      <c r="Q28" s="36"/>
      <c r="R28" s="17"/>
      <c r="S28" s="12"/>
    </row>
    <row r="29" spans="2:19" ht="47.25" customHeight="1">
      <c r="B29" s="515"/>
      <c r="C29" s="516"/>
      <c r="D29" s="517"/>
      <c r="E29" s="33"/>
      <c r="F29" s="536"/>
      <c r="G29" s="536"/>
      <c r="H29" s="536"/>
      <c r="I29" s="536"/>
      <c r="J29" s="536"/>
      <c r="K29" s="536"/>
      <c r="L29" s="536"/>
      <c r="M29" s="5"/>
      <c r="N29" s="3"/>
      <c r="O29" s="36"/>
      <c r="P29" s="36"/>
      <c r="Q29" s="36"/>
      <c r="R29" s="17"/>
      <c r="S29" s="12"/>
    </row>
    <row r="30" spans="2:19" ht="47.25" customHeight="1">
      <c r="B30" s="515"/>
      <c r="C30" s="516"/>
      <c r="D30" s="517"/>
      <c r="E30" s="33"/>
      <c r="F30" s="536"/>
      <c r="G30" s="536"/>
      <c r="H30" s="536"/>
      <c r="I30" s="536"/>
      <c r="J30" s="536"/>
      <c r="K30" s="536"/>
      <c r="L30" s="536"/>
      <c r="M30" s="5"/>
      <c r="N30" s="3"/>
      <c r="O30" s="36"/>
      <c r="P30" s="36"/>
      <c r="Q30" s="36"/>
      <c r="R30" s="17"/>
      <c r="S30" s="12"/>
    </row>
    <row r="31" spans="2:19" ht="12" customHeight="1">
      <c r="B31" s="515"/>
      <c r="C31" s="516"/>
      <c r="D31" s="517"/>
      <c r="E31" s="33"/>
      <c r="F31" s="1"/>
      <c r="G31" s="1"/>
      <c r="H31" s="1"/>
      <c r="I31" s="1"/>
      <c r="J31" s="1"/>
      <c r="K31" s="1"/>
      <c r="L31" s="1"/>
      <c r="M31" s="5"/>
      <c r="N31" s="3"/>
      <c r="O31" s="36"/>
      <c r="P31" s="36"/>
      <c r="Q31" s="36"/>
      <c r="R31" s="17"/>
      <c r="S31" s="12"/>
    </row>
    <row r="32" spans="2:19" ht="30" customHeight="1">
      <c r="B32" s="515"/>
      <c r="C32" s="516"/>
      <c r="D32" s="517"/>
      <c r="E32" s="33"/>
      <c r="F32" s="543" t="s">
        <v>81</v>
      </c>
      <c r="G32" s="543"/>
      <c r="H32" s="543"/>
      <c r="I32" s="543"/>
      <c r="J32" s="543"/>
      <c r="K32" s="543"/>
      <c r="L32" s="543"/>
      <c r="M32" s="5"/>
      <c r="N32" s="3"/>
      <c r="O32" s="36"/>
      <c r="P32" s="36"/>
      <c r="Q32" s="36"/>
      <c r="R32" s="17"/>
      <c r="S32" s="12"/>
    </row>
    <row r="33" spans="2:19" ht="12.75" customHeight="1">
      <c r="B33" s="515"/>
      <c r="C33" s="516"/>
      <c r="D33" s="517"/>
      <c r="E33" s="33"/>
      <c r="F33" s="1"/>
      <c r="G33" s="1"/>
      <c r="H33" s="1"/>
      <c r="I33" s="1"/>
      <c r="J33" s="1"/>
      <c r="K33" s="1"/>
      <c r="L33" s="1"/>
      <c r="M33" s="5"/>
      <c r="N33" s="3"/>
      <c r="O33" s="36"/>
      <c r="P33" s="36"/>
      <c r="Q33" s="36"/>
      <c r="R33" s="17"/>
      <c r="S33" s="12"/>
    </row>
    <row r="34" spans="2:19" ht="45" customHeight="1">
      <c r="B34" s="515"/>
      <c r="C34" s="516"/>
      <c r="D34" s="517"/>
      <c r="E34" s="33"/>
      <c r="F34" s="543" t="s">
        <v>82</v>
      </c>
      <c r="G34" s="543"/>
      <c r="H34" s="543"/>
      <c r="I34" s="543"/>
      <c r="J34" s="543"/>
      <c r="K34" s="543"/>
      <c r="L34" s="543"/>
      <c r="M34" s="5"/>
      <c r="N34" s="3"/>
      <c r="O34" s="36"/>
      <c r="P34" s="36"/>
      <c r="Q34" s="36"/>
      <c r="R34" s="17"/>
      <c r="S34" s="12"/>
    </row>
    <row r="35" spans="2:19" ht="12" customHeight="1" thickBot="1">
      <c r="B35" s="518"/>
      <c r="C35" s="519"/>
      <c r="D35" s="520"/>
      <c r="E35" s="34"/>
      <c r="F35" s="46"/>
      <c r="G35" s="46"/>
      <c r="H35" s="46"/>
      <c r="I35" s="46"/>
      <c r="J35" s="46"/>
      <c r="K35" s="46"/>
      <c r="L35" s="46"/>
      <c r="M35" s="10"/>
      <c r="N35" s="6"/>
      <c r="O35" s="16"/>
      <c r="P35" s="16"/>
      <c r="Q35" s="16"/>
      <c r="R35" s="28"/>
      <c r="S35" s="13"/>
    </row>
    <row r="36" spans="2:19" ht="27.75" customHeight="1">
      <c r="B36" s="512" t="s">
        <v>355</v>
      </c>
      <c r="C36" s="513"/>
      <c r="D36" s="514"/>
      <c r="E36" s="32"/>
      <c r="F36" s="14"/>
      <c r="G36" s="14"/>
      <c r="H36" s="118"/>
      <c r="I36" s="118"/>
      <c r="J36" s="118"/>
      <c r="K36" s="118"/>
      <c r="L36" s="118"/>
      <c r="M36" s="31"/>
      <c r="N36" s="37"/>
      <c r="O36" s="15"/>
      <c r="P36" s="15"/>
      <c r="Q36" s="15"/>
      <c r="R36" s="15"/>
      <c r="S36" s="27"/>
    </row>
    <row r="37" spans="2:19" ht="39" customHeight="1">
      <c r="B37" s="515"/>
      <c r="C37" s="516"/>
      <c r="D37" s="517"/>
      <c r="E37" s="33"/>
      <c r="F37" s="521" t="s">
        <v>83</v>
      </c>
      <c r="G37" s="521"/>
      <c r="H37" s="521"/>
      <c r="I37" s="521"/>
      <c r="J37" s="521"/>
      <c r="K37" s="521"/>
      <c r="L37" s="521"/>
      <c r="M37" s="43"/>
      <c r="N37" s="7"/>
      <c r="O37" s="522"/>
      <c r="P37" s="522"/>
      <c r="Q37" s="522"/>
      <c r="R37" s="35"/>
      <c r="S37" s="12"/>
    </row>
    <row r="38" spans="2:19" ht="15.95" customHeight="1" thickBot="1">
      <c r="B38" s="515"/>
      <c r="C38" s="516"/>
      <c r="D38" s="517"/>
      <c r="E38" s="33"/>
      <c r="F38" s="47"/>
      <c r="G38" s="47"/>
      <c r="H38" s="47"/>
      <c r="I38" s="47"/>
      <c r="J38" s="47"/>
      <c r="K38" s="47"/>
      <c r="L38" s="47"/>
      <c r="M38" s="44"/>
      <c r="N38" s="2"/>
      <c r="O38" s="1"/>
      <c r="P38" s="1"/>
      <c r="Q38" s="4"/>
      <c r="R38" s="1"/>
      <c r="S38" s="12"/>
    </row>
    <row r="39" spans="2:19" ht="39" customHeight="1" thickBot="1">
      <c r="B39" s="515"/>
      <c r="C39" s="516"/>
      <c r="D39" s="517"/>
      <c r="E39" s="33"/>
      <c r="F39" s="521" t="s">
        <v>84</v>
      </c>
      <c r="G39" s="521"/>
      <c r="H39" s="521"/>
      <c r="I39" s="521"/>
      <c r="J39" s="521"/>
      <c r="K39" s="521"/>
      <c r="L39" s="521"/>
      <c r="M39" s="43"/>
      <c r="N39" s="7"/>
      <c r="O39" s="282" t="s">
        <v>59</v>
      </c>
      <c r="P39" s="291" t="s">
        <v>60</v>
      </c>
      <c r="Q39" s="523" t="s">
        <v>62</v>
      </c>
      <c r="S39" s="12"/>
    </row>
    <row r="40" spans="2:19" ht="23.25" customHeight="1" thickBot="1">
      <c r="B40" s="515"/>
      <c r="C40" s="516"/>
      <c r="D40" s="517"/>
      <c r="E40" s="33"/>
      <c r="F40" s="48"/>
      <c r="G40" s="48"/>
      <c r="H40" s="48"/>
      <c r="I40" s="48"/>
      <c r="J40" s="48"/>
      <c r="K40" s="48"/>
      <c r="L40" s="48"/>
      <c r="M40" s="43"/>
      <c r="N40" s="7"/>
      <c r="O40" s="285" t="s">
        <v>63</v>
      </c>
      <c r="P40" s="285" t="s">
        <v>63</v>
      </c>
      <c r="Q40" s="524"/>
      <c r="S40" s="12"/>
    </row>
    <row r="41" spans="2:19" ht="30" customHeight="1">
      <c r="B41" s="515"/>
      <c r="C41" s="516"/>
      <c r="D41" s="517"/>
      <c r="E41" s="33"/>
      <c r="F41" s="521" t="s">
        <v>85</v>
      </c>
      <c r="G41" s="521"/>
      <c r="H41" s="521"/>
      <c r="I41" s="521"/>
      <c r="J41" s="521"/>
      <c r="K41" s="521"/>
      <c r="L41" s="521"/>
      <c r="M41" s="43"/>
      <c r="N41" s="7"/>
      <c r="O41" s="193">
        <v>100</v>
      </c>
      <c r="P41" s="194">
        <v>95</v>
      </c>
      <c r="Q41" s="195">
        <v>0</v>
      </c>
      <c r="S41" s="12"/>
    </row>
    <row r="42" spans="2:19" ht="30" customHeight="1">
      <c r="B42" s="515"/>
      <c r="C42" s="516"/>
      <c r="D42" s="517"/>
      <c r="E42" s="33"/>
      <c r="F42" s="521"/>
      <c r="G42" s="521"/>
      <c r="H42" s="521"/>
      <c r="I42" s="521"/>
      <c r="J42" s="521"/>
      <c r="K42" s="521"/>
      <c r="L42" s="521"/>
      <c r="M42" s="43"/>
      <c r="N42" s="7"/>
      <c r="O42" s="191">
        <v>94.99</v>
      </c>
      <c r="P42" s="192">
        <v>92</v>
      </c>
      <c r="Q42" s="196">
        <v>0.1</v>
      </c>
      <c r="S42" s="12"/>
    </row>
    <row r="43" spans="2:19" ht="30" customHeight="1">
      <c r="B43" s="515"/>
      <c r="C43" s="516"/>
      <c r="D43" s="517"/>
      <c r="E43" s="33"/>
      <c r="F43" s="521"/>
      <c r="G43" s="521"/>
      <c r="H43" s="521"/>
      <c r="I43" s="521"/>
      <c r="J43" s="521"/>
      <c r="K43" s="521"/>
      <c r="L43" s="521"/>
      <c r="M43" s="43"/>
      <c r="N43" s="7"/>
      <c r="O43" s="191" t="s">
        <v>86</v>
      </c>
      <c r="P43" s="192" t="s">
        <v>87</v>
      </c>
      <c r="Q43" s="196">
        <v>0.15</v>
      </c>
      <c r="S43" s="12"/>
    </row>
    <row r="44" spans="2:19" ht="30" customHeight="1">
      <c r="B44" s="515"/>
      <c r="C44" s="516"/>
      <c r="D44" s="517"/>
      <c r="E44" s="33"/>
      <c r="F44" s="525" t="s">
        <v>88</v>
      </c>
      <c r="G44" s="525"/>
      <c r="H44" s="525"/>
      <c r="I44" s="525"/>
      <c r="J44" s="525"/>
      <c r="K44" s="525"/>
      <c r="L44" s="525"/>
      <c r="M44" s="43"/>
      <c r="N44" s="7"/>
      <c r="O44" s="191">
        <v>88.99</v>
      </c>
      <c r="P44" s="192" t="s">
        <v>89</v>
      </c>
      <c r="Q44" s="196">
        <v>0.25</v>
      </c>
      <c r="S44" s="12"/>
    </row>
    <row r="45" spans="2:19" ht="30" customHeight="1">
      <c r="B45" s="515"/>
      <c r="C45" s="516"/>
      <c r="D45" s="517"/>
      <c r="E45" s="33"/>
      <c r="F45" s="398" t="s">
        <v>90</v>
      </c>
      <c r="G45" s="398"/>
      <c r="H45" s="398"/>
      <c r="I45" s="398"/>
      <c r="J45" s="398"/>
      <c r="K45" s="398"/>
      <c r="L45" s="398"/>
      <c r="M45" s="45"/>
      <c r="N45" s="39"/>
      <c r="O45" s="191">
        <v>85.99</v>
      </c>
      <c r="P45" s="192">
        <v>83</v>
      </c>
      <c r="Q45" s="196">
        <v>0.5</v>
      </c>
      <c r="S45" s="12"/>
    </row>
    <row r="46" spans="2:19" ht="30" customHeight="1" thickBot="1">
      <c r="B46" s="515"/>
      <c r="C46" s="516"/>
      <c r="D46" s="517"/>
      <c r="E46" s="33"/>
      <c r="F46" s="526"/>
      <c r="G46" s="526"/>
      <c r="H46" s="526"/>
      <c r="I46" s="526"/>
      <c r="J46" s="526"/>
      <c r="K46" s="526"/>
      <c r="L46" s="526"/>
      <c r="M46" s="5"/>
      <c r="N46" s="3"/>
      <c r="O46" s="530" t="s">
        <v>91</v>
      </c>
      <c r="P46" s="531"/>
      <c r="Q46" s="197">
        <v>0.75</v>
      </c>
      <c r="S46" s="12"/>
    </row>
    <row r="47" spans="2:19" ht="30" customHeight="1">
      <c r="B47" s="515"/>
      <c r="C47" s="516"/>
      <c r="D47" s="517"/>
      <c r="E47" s="33"/>
      <c r="F47" s="1"/>
      <c r="G47" s="1"/>
      <c r="H47" s="1"/>
      <c r="I47" s="1"/>
      <c r="J47" s="1"/>
      <c r="K47" s="1"/>
      <c r="L47" s="1"/>
      <c r="M47" s="5"/>
      <c r="N47" s="3"/>
      <c r="S47" s="12"/>
    </row>
    <row r="48" spans="2:19" ht="30" customHeight="1">
      <c r="B48" s="515"/>
      <c r="C48" s="516"/>
      <c r="D48" s="517"/>
      <c r="E48" s="33"/>
      <c r="F48" s="1"/>
      <c r="G48" s="532" t="s">
        <v>92</v>
      </c>
      <c r="H48" s="532"/>
      <c r="I48" s="532"/>
      <c r="J48" s="532"/>
      <c r="K48" s="532"/>
      <c r="L48" s="1"/>
      <c r="M48" s="5"/>
      <c r="N48" s="3"/>
      <c r="S48" s="12"/>
    </row>
    <row r="49" spans="2:19" ht="30" customHeight="1">
      <c r="B49" s="515"/>
      <c r="C49" s="516"/>
      <c r="D49" s="517"/>
      <c r="E49" s="33"/>
      <c r="F49" s="1"/>
      <c r="G49" s="532" t="s">
        <v>93</v>
      </c>
      <c r="H49" s="532" t="s">
        <v>94</v>
      </c>
      <c r="I49" s="168" t="s">
        <v>95</v>
      </c>
      <c r="J49" s="168" t="s">
        <v>96</v>
      </c>
      <c r="K49" s="168" t="s">
        <v>97</v>
      </c>
      <c r="L49" s="1"/>
      <c r="M49" s="5"/>
      <c r="N49" s="3"/>
      <c r="O49" s="36"/>
      <c r="P49" s="40"/>
      <c r="Q49" s="41"/>
      <c r="R49" s="17"/>
      <c r="S49" s="12"/>
    </row>
    <row r="50" spans="2:19" ht="30" customHeight="1">
      <c r="B50" s="515"/>
      <c r="C50" s="516"/>
      <c r="D50" s="517"/>
      <c r="E50" s="33"/>
      <c r="F50" s="1"/>
      <c r="G50" s="532"/>
      <c r="H50" s="532"/>
      <c r="I50" s="532" t="s">
        <v>98</v>
      </c>
      <c r="J50" s="532"/>
      <c r="K50" s="532"/>
      <c r="L50" s="1"/>
      <c r="M50" s="5"/>
      <c r="N50" s="3"/>
      <c r="O50" s="36"/>
      <c r="P50" s="40"/>
      <c r="Q50" s="41"/>
      <c r="R50" s="17"/>
      <c r="S50" s="12"/>
    </row>
    <row r="51" spans="2:19" ht="30" customHeight="1">
      <c r="B51" s="515"/>
      <c r="C51" s="516"/>
      <c r="D51" s="517"/>
      <c r="E51" s="33"/>
      <c r="F51" s="1"/>
      <c r="G51" s="544" t="s">
        <v>99</v>
      </c>
      <c r="H51" s="52" t="s">
        <v>100</v>
      </c>
      <c r="I51" s="166">
        <v>10</v>
      </c>
      <c r="J51" s="166">
        <v>15</v>
      </c>
      <c r="K51" s="166">
        <v>20</v>
      </c>
      <c r="L51" s="1"/>
      <c r="M51" s="5"/>
      <c r="N51" s="3"/>
      <c r="O51" s="36"/>
      <c r="P51" s="40"/>
      <c r="Q51" s="41"/>
      <c r="R51" s="17"/>
      <c r="S51" s="12"/>
    </row>
    <row r="52" spans="2:19" ht="30" customHeight="1">
      <c r="B52" s="515"/>
      <c r="C52" s="516"/>
      <c r="D52" s="517"/>
      <c r="E52" s="33"/>
      <c r="F52" s="1"/>
      <c r="G52" s="544"/>
      <c r="H52" s="52" t="s">
        <v>101</v>
      </c>
      <c r="I52" s="166">
        <v>50</v>
      </c>
      <c r="J52" s="166">
        <v>165</v>
      </c>
      <c r="K52" s="166">
        <v>280</v>
      </c>
      <c r="L52" s="1"/>
      <c r="M52" s="5"/>
      <c r="N52" s="3"/>
      <c r="O52" s="36"/>
      <c r="P52" s="40"/>
      <c r="Q52" s="41"/>
      <c r="R52" s="17"/>
      <c r="S52" s="12"/>
    </row>
    <row r="53" spans="2:19" ht="30" customHeight="1">
      <c r="B53" s="515"/>
      <c r="C53" s="516"/>
      <c r="D53" s="517"/>
      <c r="E53" s="33"/>
      <c r="F53" s="1"/>
      <c r="G53" s="544"/>
      <c r="H53" s="72" t="s">
        <v>102</v>
      </c>
      <c r="I53" s="73">
        <f>SUM(I51:I52)</f>
        <v>60</v>
      </c>
      <c r="J53" s="73">
        <f t="shared" ref="J53:K53" si="2">SUM(J51:J52)</f>
        <v>180</v>
      </c>
      <c r="K53" s="73">
        <f t="shared" si="2"/>
        <v>300</v>
      </c>
      <c r="L53" s="1"/>
      <c r="M53" s="5"/>
      <c r="N53" s="3"/>
      <c r="O53" s="36"/>
      <c r="P53" s="40"/>
      <c r="Q53" s="41"/>
      <c r="R53" s="17"/>
      <c r="S53" s="12"/>
    </row>
    <row r="54" spans="2:19" ht="12" customHeight="1" thickBot="1">
      <c r="B54" s="518"/>
      <c r="C54" s="519"/>
      <c r="D54" s="520"/>
      <c r="E54" s="34"/>
      <c r="F54" s="46"/>
      <c r="G54" s="46"/>
      <c r="H54" s="46"/>
      <c r="I54" s="46"/>
      <c r="J54" s="46"/>
      <c r="K54" s="46"/>
      <c r="L54" s="46"/>
      <c r="M54" s="10"/>
      <c r="N54" s="6"/>
      <c r="O54" s="16"/>
      <c r="P54" s="16"/>
      <c r="Q54" s="16"/>
      <c r="R54" s="28"/>
      <c r="S54" s="13"/>
    </row>
    <row r="55" spans="2:19" ht="12" customHeight="1">
      <c r="C55" s="42"/>
      <c r="D55" s="42"/>
      <c r="E55" s="42"/>
      <c r="F55" s="1"/>
      <c r="G55" s="1"/>
      <c r="H55" s="1"/>
      <c r="I55" s="1"/>
      <c r="J55" s="1"/>
      <c r="K55" s="1"/>
      <c r="L55" s="1"/>
      <c r="M55" s="1"/>
      <c r="N55" s="1"/>
      <c r="O55" s="36"/>
      <c r="P55" s="36"/>
      <c r="Q55" s="36"/>
      <c r="R55" s="17"/>
    </row>
    <row r="56" spans="2:19" ht="15.75" customHeight="1"/>
    <row r="58" spans="2:19" ht="15.75" customHeight="1"/>
    <row r="60" spans="2:19" ht="15.75" customHeight="1"/>
    <row r="63" spans="2:19" ht="15.75" customHeight="1"/>
  </sheetData>
  <mergeCells count="42">
    <mergeCell ref="B36:D54"/>
    <mergeCell ref="F32:L32"/>
    <mergeCell ref="G51:G53"/>
    <mergeCell ref="B16:D35"/>
    <mergeCell ref="F28:L30"/>
    <mergeCell ref="I50:K50"/>
    <mergeCell ref="H49:H50"/>
    <mergeCell ref="G49:G50"/>
    <mergeCell ref="F34:L34"/>
    <mergeCell ref="F37:L37"/>
    <mergeCell ref="F39:L39"/>
    <mergeCell ref="F41:L43"/>
    <mergeCell ref="F44:L44"/>
    <mergeCell ref="F45:L45"/>
    <mergeCell ref="F46:L46"/>
    <mergeCell ref="R19:R20"/>
    <mergeCell ref="F21:L21"/>
    <mergeCell ref="O27:Q27"/>
    <mergeCell ref="F19:L19"/>
    <mergeCell ref="F14:L14"/>
    <mergeCell ref="O26:Q26"/>
    <mergeCell ref="O14:Q14"/>
    <mergeCell ref="B1:S1"/>
    <mergeCell ref="B3:D3"/>
    <mergeCell ref="E3:M3"/>
    <mergeCell ref="N3:S3"/>
    <mergeCell ref="F5:L5"/>
    <mergeCell ref="O5:Q5"/>
    <mergeCell ref="B2:D2"/>
    <mergeCell ref="B4:D15"/>
    <mergeCell ref="F7:L7"/>
    <mergeCell ref="Q7:Q8"/>
    <mergeCell ref="R7:R8"/>
    <mergeCell ref="F9:L9"/>
    <mergeCell ref="F13:L13"/>
    <mergeCell ref="F10:L12"/>
    <mergeCell ref="G48:K48"/>
    <mergeCell ref="O46:P46"/>
    <mergeCell ref="O37:Q37"/>
    <mergeCell ref="Q39:Q40"/>
    <mergeCell ref="O17:Q17"/>
    <mergeCell ref="F17:L17"/>
  </mergeCells>
  <hyperlinks>
    <hyperlink ref="B2:D2" location="Ponderaciones!A1" display="&lt; Ponderaciones"/>
  </hyperlinks>
  <pageMargins left="0.7" right="0.7" top="0.75" bottom="0.75" header="0.3" footer="0.3"/>
  <pageSetup scale="48" orientation="landscape" r:id="rId1"/>
  <headerFooter>
    <oddHeader>&amp;C&amp;G</oddHeader>
  </headerFooter>
  <rowBreaks count="2" manualBreakCount="2">
    <brk id="15" max="18" man="1"/>
    <brk id="35" max="18" man="1"/>
  </rowBreaks>
  <colBreaks count="1" manualBreakCount="1">
    <brk id="19" max="1048575" man="1"/>
  </col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U57"/>
  <sheetViews>
    <sheetView topLeftCell="A41" zoomScale="70" zoomScaleNormal="70" zoomScaleSheetLayoutView="80" workbookViewId="0">
      <selection activeCell="A48" sqref="A48:XFD50"/>
    </sheetView>
  </sheetViews>
  <sheetFormatPr baseColWidth="10" defaultColWidth="11.42578125" defaultRowHeight="15"/>
  <cols>
    <col min="1" max="1" width="3.140625" customWidth="1"/>
    <col min="2" max="2" width="4.7109375" customWidth="1"/>
    <col min="3" max="3" width="40.7109375" customWidth="1"/>
    <col min="4" max="5" width="4.7109375" customWidth="1"/>
    <col min="6" max="12" width="16.7109375" customWidth="1"/>
    <col min="13" max="14" width="4.7109375" customWidth="1"/>
    <col min="17" max="17" width="17.28515625" customWidth="1"/>
    <col min="18" max="18" width="21" customWidth="1"/>
    <col min="19" max="19" width="4.7109375" customWidth="1"/>
    <col min="20" max="20" width="3.140625" customWidth="1"/>
    <col min="24" max="24" width="13" bestFit="1" customWidth="1"/>
    <col min="234" max="234" width="21.42578125" customWidth="1"/>
    <col min="235" max="235" width="45" customWidth="1"/>
    <col min="239" max="239" width="15.42578125" customWidth="1"/>
    <col min="240" max="240" width="21" customWidth="1"/>
    <col min="490" max="490" width="21.42578125" customWidth="1"/>
    <col min="491" max="491" width="45" customWidth="1"/>
    <col min="495" max="495" width="15.42578125" customWidth="1"/>
    <col min="496" max="496" width="21" customWidth="1"/>
    <col min="746" max="746" width="21.42578125" customWidth="1"/>
    <col min="747" max="747" width="45" customWidth="1"/>
    <col min="751" max="751" width="15.42578125" customWidth="1"/>
    <col min="752" max="752" width="21" customWidth="1"/>
    <col min="1002" max="1002" width="21.42578125" customWidth="1"/>
    <col min="1003" max="1003" width="45" customWidth="1"/>
    <col min="1007" max="1007" width="15.42578125" customWidth="1"/>
    <col min="1008" max="1008" width="21" customWidth="1"/>
    <col min="1258" max="1258" width="21.42578125" customWidth="1"/>
    <col min="1259" max="1259" width="45" customWidth="1"/>
    <col min="1263" max="1263" width="15.42578125" customWidth="1"/>
    <col min="1264" max="1264" width="21" customWidth="1"/>
    <col min="1514" max="1514" width="21.42578125" customWidth="1"/>
    <col min="1515" max="1515" width="45" customWidth="1"/>
    <col min="1519" max="1519" width="15.42578125" customWidth="1"/>
    <col min="1520" max="1520" width="21" customWidth="1"/>
    <col min="1770" max="1770" width="21.42578125" customWidth="1"/>
    <col min="1771" max="1771" width="45" customWidth="1"/>
    <col min="1775" max="1775" width="15.42578125" customWidth="1"/>
    <col min="1776" max="1776" width="21" customWidth="1"/>
    <col min="2026" max="2026" width="21.42578125" customWidth="1"/>
    <col min="2027" max="2027" width="45" customWidth="1"/>
    <col min="2031" max="2031" width="15.42578125" customWidth="1"/>
    <col min="2032" max="2032" width="21" customWidth="1"/>
    <col min="2282" max="2282" width="21.42578125" customWidth="1"/>
    <col min="2283" max="2283" width="45" customWidth="1"/>
    <col min="2287" max="2287" width="15.42578125" customWidth="1"/>
    <col min="2288" max="2288" width="21" customWidth="1"/>
    <col min="2538" max="2538" width="21.42578125" customWidth="1"/>
    <col min="2539" max="2539" width="45" customWidth="1"/>
    <col min="2543" max="2543" width="15.42578125" customWidth="1"/>
    <col min="2544" max="2544" width="21" customWidth="1"/>
    <col min="2794" max="2794" width="21.42578125" customWidth="1"/>
    <col min="2795" max="2795" width="45" customWidth="1"/>
    <col min="2799" max="2799" width="15.42578125" customWidth="1"/>
    <col min="2800" max="2800" width="21" customWidth="1"/>
    <col min="3050" max="3050" width="21.42578125" customWidth="1"/>
    <col min="3051" max="3051" width="45" customWidth="1"/>
    <col min="3055" max="3055" width="15.42578125" customWidth="1"/>
    <col min="3056" max="3056" width="21" customWidth="1"/>
    <col min="3306" max="3306" width="21.42578125" customWidth="1"/>
    <col min="3307" max="3307" width="45" customWidth="1"/>
    <col min="3311" max="3311" width="15.42578125" customWidth="1"/>
    <col min="3312" max="3312" width="21" customWidth="1"/>
    <col min="3562" max="3562" width="21.42578125" customWidth="1"/>
    <col min="3563" max="3563" width="45" customWidth="1"/>
    <col min="3567" max="3567" width="15.42578125" customWidth="1"/>
    <col min="3568" max="3568" width="21" customWidth="1"/>
    <col min="3818" max="3818" width="21.42578125" customWidth="1"/>
    <col min="3819" max="3819" width="45" customWidth="1"/>
    <col min="3823" max="3823" width="15.42578125" customWidth="1"/>
    <col min="3824" max="3824" width="21" customWidth="1"/>
    <col min="4074" max="4074" width="21.42578125" customWidth="1"/>
    <col min="4075" max="4075" width="45" customWidth="1"/>
    <col min="4079" max="4079" width="15.42578125" customWidth="1"/>
    <col min="4080" max="4080" width="21" customWidth="1"/>
    <col min="4330" max="4330" width="21.42578125" customWidth="1"/>
    <col min="4331" max="4331" width="45" customWidth="1"/>
    <col min="4335" max="4335" width="15.42578125" customWidth="1"/>
    <col min="4336" max="4336" width="21" customWidth="1"/>
    <col min="4586" max="4586" width="21.42578125" customWidth="1"/>
    <col min="4587" max="4587" width="45" customWidth="1"/>
    <col min="4591" max="4591" width="15.42578125" customWidth="1"/>
    <col min="4592" max="4592" width="21" customWidth="1"/>
    <col min="4842" max="4842" width="21.42578125" customWidth="1"/>
    <col min="4843" max="4843" width="45" customWidth="1"/>
    <col min="4847" max="4847" width="15.42578125" customWidth="1"/>
    <col min="4848" max="4848" width="21" customWidth="1"/>
    <col min="5098" max="5098" width="21.42578125" customWidth="1"/>
    <col min="5099" max="5099" width="45" customWidth="1"/>
    <col min="5103" max="5103" width="15.42578125" customWidth="1"/>
    <col min="5104" max="5104" width="21" customWidth="1"/>
    <col min="5354" max="5354" width="21.42578125" customWidth="1"/>
    <col min="5355" max="5355" width="45" customWidth="1"/>
    <col min="5359" max="5359" width="15.42578125" customWidth="1"/>
    <col min="5360" max="5360" width="21" customWidth="1"/>
    <col min="5610" max="5610" width="21.42578125" customWidth="1"/>
    <col min="5611" max="5611" width="45" customWidth="1"/>
    <col min="5615" max="5615" width="15.42578125" customWidth="1"/>
    <col min="5616" max="5616" width="21" customWidth="1"/>
    <col min="5866" max="5866" width="21.42578125" customWidth="1"/>
    <col min="5867" max="5867" width="45" customWidth="1"/>
    <col min="5871" max="5871" width="15.42578125" customWidth="1"/>
    <col min="5872" max="5872" width="21" customWidth="1"/>
    <col min="6122" max="6122" width="21.42578125" customWidth="1"/>
    <col min="6123" max="6123" width="45" customWidth="1"/>
    <col min="6127" max="6127" width="15.42578125" customWidth="1"/>
    <col min="6128" max="6128" width="21" customWidth="1"/>
    <col min="6378" max="6378" width="21.42578125" customWidth="1"/>
    <col min="6379" max="6379" width="45" customWidth="1"/>
    <col min="6383" max="6383" width="15.42578125" customWidth="1"/>
    <col min="6384" max="6384" width="21" customWidth="1"/>
    <col min="6634" max="6634" width="21.42578125" customWidth="1"/>
    <col min="6635" max="6635" width="45" customWidth="1"/>
    <col min="6639" max="6639" width="15.42578125" customWidth="1"/>
    <col min="6640" max="6640" width="21" customWidth="1"/>
    <col min="6890" max="6890" width="21.42578125" customWidth="1"/>
    <col min="6891" max="6891" width="45" customWidth="1"/>
    <col min="6895" max="6895" width="15.42578125" customWidth="1"/>
    <col min="6896" max="6896" width="21" customWidth="1"/>
    <col min="7146" max="7146" width="21.42578125" customWidth="1"/>
    <col min="7147" max="7147" width="45" customWidth="1"/>
    <col min="7151" max="7151" width="15.42578125" customWidth="1"/>
    <col min="7152" max="7152" width="21" customWidth="1"/>
    <col min="7402" max="7402" width="21.42578125" customWidth="1"/>
    <col min="7403" max="7403" width="45" customWidth="1"/>
    <col min="7407" max="7407" width="15.42578125" customWidth="1"/>
    <col min="7408" max="7408" width="21" customWidth="1"/>
    <col min="7658" max="7658" width="21.42578125" customWidth="1"/>
    <col min="7659" max="7659" width="45" customWidth="1"/>
    <col min="7663" max="7663" width="15.42578125" customWidth="1"/>
    <col min="7664" max="7664" width="21" customWidth="1"/>
    <col min="7914" max="7914" width="21.42578125" customWidth="1"/>
    <col min="7915" max="7915" width="45" customWidth="1"/>
    <col min="7919" max="7919" width="15.42578125" customWidth="1"/>
    <col min="7920" max="7920" width="21" customWidth="1"/>
    <col min="8170" max="8170" width="21.42578125" customWidth="1"/>
    <col min="8171" max="8171" width="45" customWidth="1"/>
    <col min="8175" max="8175" width="15.42578125" customWidth="1"/>
    <col min="8176" max="8176" width="21" customWidth="1"/>
    <col min="8426" max="8426" width="21.42578125" customWidth="1"/>
    <col min="8427" max="8427" width="45" customWidth="1"/>
    <col min="8431" max="8431" width="15.42578125" customWidth="1"/>
    <col min="8432" max="8432" width="21" customWidth="1"/>
    <col min="8682" max="8682" width="21.42578125" customWidth="1"/>
    <col min="8683" max="8683" width="45" customWidth="1"/>
    <col min="8687" max="8687" width="15.42578125" customWidth="1"/>
    <col min="8688" max="8688" width="21" customWidth="1"/>
    <col min="8938" max="8938" width="21.42578125" customWidth="1"/>
    <col min="8939" max="8939" width="45" customWidth="1"/>
    <col min="8943" max="8943" width="15.42578125" customWidth="1"/>
    <col min="8944" max="8944" width="21" customWidth="1"/>
    <col min="9194" max="9194" width="21.42578125" customWidth="1"/>
    <col min="9195" max="9195" width="45" customWidth="1"/>
    <col min="9199" max="9199" width="15.42578125" customWidth="1"/>
    <col min="9200" max="9200" width="21" customWidth="1"/>
    <col min="9450" max="9450" width="21.42578125" customWidth="1"/>
    <col min="9451" max="9451" width="45" customWidth="1"/>
    <col min="9455" max="9455" width="15.42578125" customWidth="1"/>
    <col min="9456" max="9456" width="21" customWidth="1"/>
    <col min="9706" max="9706" width="21.42578125" customWidth="1"/>
    <col min="9707" max="9707" width="45" customWidth="1"/>
    <col min="9711" max="9711" width="15.42578125" customWidth="1"/>
    <col min="9712" max="9712" width="21" customWidth="1"/>
    <col min="9962" max="9962" width="21.42578125" customWidth="1"/>
    <col min="9963" max="9963" width="45" customWidth="1"/>
    <col min="9967" max="9967" width="15.42578125" customWidth="1"/>
    <col min="9968" max="9968" width="21" customWidth="1"/>
    <col min="10218" max="10218" width="21.42578125" customWidth="1"/>
    <col min="10219" max="10219" width="45" customWidth="1"/>
    <col min="10223" max="10223" width="15.42578125" customWidth="1"/>
    <col min="10224" max="10224" width="21" customWidth="1"/>
    <col min="10474" max="10474" width="21.42578125" customWidth="1"/>
    <col min="10475" max="10475" width="45" customWidth="1"/>
    <col min="10479" max="10479" width="15.42578125" customWidth="1"/>
    <col min="10480" max="10480" width="21" customWidth="1"/>
    <col min="10730" max="10730" width="21.42578125" customWidth="1"/>
    <col min="10731" max="10731" width="45" customWidth="1"/>
    <col min="10735" max="10735" width="15.42578125" customWidth="1"/>
    <col min="10736" max="10736" width="21" customWidth="1"/>
    <col min="10986" max="10986" width="21.42578125" customWidth="1"/>
    <col min="10987" max="10987" width="45" customWidth="1"/>
    <col min="10991" max="10991" width="15.42578125" customWidth="1"/>
    <col min="10992" max="10992" width="21" customWidth="1"/>
    <col min="11242" max="11242" width="21.42578125" customWidth="1"/>
    <col min="11243" max="11243" width="45" customWidth="1"/>
    <col min="11247" max="11247" width="15.42578125" customWidth="1"/>
    <col min="11248" max="11248" width="21" customWidth="1"/>
    <col min="11498" max="11498" width="21.42578125" customWidth="1"/>
    <col min="11499" max="11499" width="45" customWidth="1"/>
    <col min="11503" max="11503" width="15.42578125" customWidth="1"/>
    <col min="11504" max="11504" width="21" customWidth="1"/>
    <col min="11754" max="11754" width="21.42578125" customWidth="1"/>
    <col min="11755" max="11755" width="45" customWidth="1"/>
    <col min="11759" max="11759" width="15.42578125" customWidth="1"/>
    <col min="11760" max="11760" width="21" customWidth="1"/>
    <col min="12010" max="12010" width="21.42578125" customWidth="1"/>
    <col min="12011" max="12011" width="45" customWidth="1"/>
    <col min="12015" max="12015" width="15.42578125" customWidth="1"/>
    <col min="12016" max="12016" width="21" customWidth="1"/>
    <col min="12266" max="12266" width="21.42578125" customWidth="1"/>
    <col min="12267" max="12267" width="45" customWidth="1"/>
    <col min="12271" max="12271" width="15.42578125" customWidth="1"/>
    <col min="12272" max="12272" width="21" customWidth="1"/>
    <col min="12522" max="12522" width="21.42578125" customWidth="1"/>
    <col min="12523" max="12523" width="45" customWidth="1"/>
    <col min="12527" max="12527" width="15.42578125" customWidth="1"/>
    <col min="12528" max="12528" width="21" customWidth="1"/>
    <col min="12778" max="12778" width="21.42578125" customWidth="1"/>
    <col min="12779" max="12779" width="45" customWidth="1"/>
    <col min="12783" max="12783" width="15.42578125" customWidth="1"/>
    <col min="12784" max="12784" width="21" customWidth="1"/>
    <col min="13034" max="13034" width="21.42578125" customWidth="1"/>
    <col min="13035" max="13035" width="45" customWidth="1"/>
    <col min="13039" max="13039" width="15.42578125" customWidth="1"/>
    <col min="13040" max="13040" width="21" customWidth="1"/>
    <col min="13290" max="13290" width="21.42578125" customWidth="1"/>
    <col min="13291" max="13291" width="45" customWidth="1"/>
    <col min="13295" max="13295" width="15.42578125" customWidth="1"/>
    <col min="13296" max="13296" width="21" customWidth="1"/>
    <col min="13546" max="13546" width="21.42578125" customWidth="1"/>
    <col min="13547" max="13547" width="45" customWidth="1"/>
    <col min="13551" max="13551" width="15.42578125" customWidth="1"/>
    <col min="13552" max="13552" width="21" customWidth="1"/>
    <col min="13802" max="13802" width="21.42578125" customWidth="1"/>
    <col min="13803" max="13803" width="45" customWidth="1"/>
    <col min="13807" max="13807" width="15.42578125" customWidth="1"/>
    <col min="13808" max="13808" width="21" customWidth="1"/>
    <col min="14058" max="14058" width="21.42578125" customWidth="1"/>
    <col min="14059" max="14059" width="45" customWidth="1"/>
    <col min="14063" max="14063" width="15.42578125" customWidth="1"/>
    <col min="14064" max="14064" width="21" customWidth="1"/>
    <col min="14314" max="14314" width="21.42578125" customWidth="1"/>
    <col min="14315" max="14315" width="45" customWidth="1"/>
    <col min="14319" max="14319" width="15.42578125" customWidth="1"/>
    <col min="14320" max="14320" width="21" customWidth="1"/>
    <col min="14570" max="14570" width="21.42578125" customWidth="1"/>
    <col min="14571" max="14571" width="45" customWidth="1"/>
    <col min="14575" max="14575" width="15.42578125" customWidth="1"/>
    <col min="14576" max="14576" width="21" customWidth="1"/>
    <col min="14826" max="14826" width="21.42578125" customWidth="1"/>
    <col min="14827" max="14827" width="45" customWidth="1"/>
    <col min="14831" max="14831" width="15.42578125" customWidth="1"/>
    <col min="14832" max="14832" width="21" customWidth="1"/>
    <col min="15082" max="15082" width="21.42578125" customWidth="1"/>
    <col min="15083" max="15083" width="45" customWidth="1"/>
    <col min="15087" max="15087" width="15.42578125" customWidth="1"/>
    <col min="15088" max="15088" width="21" customWidth="1"/>
    <col min="15338" max="15338" width="21.42578125" customWidth="1"/>
    <col min="15339" max="15339" width="45" customWidth="1"/>
    <col min="15343" max="15343" width="15.42578125" customWidth="1"/>
    <col min="15344" max="15344" width="21" customWidth="1"/>
    <col min="15594" max="15594" width="21.42578125" customWidth="1"/>
    <col min="15595" max="15595" width="45" customWidth="1"/>
    <col min="15599" max="15599" width="15.42578125" customWidth="1"/>
    <col min="15600" max="15600" width="21" customWidth="1"/>
    <col min="15850" max="15850" width="21.42578125" customWidth="1"/>
    <col min="15851" max="15851" width="45" customWidth="1"/>
    <col min="15855" max="15855" width="15.42578125" customWidth="1"/>
    <col min="15856" max="15856" width="21" customWidth="1"/>
    <col min="16106" max="16106" width="21.42578125" customWidth="1"/>
    <col min="16107" max="16107" width="45" customWidth="1"/>
    <col min="16111" max="16111" width="15.42578125" customWidth="1"/>
    <col min="16112" max="16112" width="21" customWidth="1"/>
  </cols>
  <sheetData>
    <row r="1" spans="2:21" ht="39.950000000000003" customHeight="1" thickBot="1">
      <c r="B1" s="469" t="s">
        <v>104</v>
      </c>
      <c r="C1" s="545"/>
      <c r="D1" s="545"/>
      <c r="E1" s="545"/>
      <c r="F1" s="545"/>
      <c r="G1" s="545"/>
      <c r="H1" s="545"/>
      <c r="I1" s="545"/>
      <c r="J1" s="545"/>
      <c r="K1" s="545"/>
      <c r="L1" s="545"/>
      <c r="M1" s="545"/>
      <c r="N1" s="545"/>
      <c r="O1" s="545"/>
      <c r="P1" s="545"/>
      <c r="Q1" s="545"/>
      <c r="R1" s="545"/>
      <c r="S1" s="470"/>
    </row>
    <row r="2" spans="2:21" ht="15.75" thickBot="1">
      <c r="B2" s="502" t="s">
        <v>52</v>
      </c>
      <c r="C2" s="503"/>
      <c r="D2" s="504"/>
      <c r="E2" s="1"/>
      <c r="F2" s="1"/>
      <c r="G2" s="1"/>
      <c r="H2" s="1"/>
      <c r="I2" s="1"/>
      <c r="J2" s="1"/>
      <c r="K2" s="1"/>
      <c r="L2" s="1"/>
      <c r="M2" s="1"/>
      <c r="N2" s="1"/>
      <c r="O2" s="1"/>
      <c r="P2" s="1"/>
      <c r="Q2" s="1"/>
      <c r="R2" s="1"/>
    </row>
    <row r="3" spans="2:21" ht="27" customHeight="1" thickBot="1">
      <c r="B3" s="494" t="s">
        <v>1</v>
      </c>
      <c r="C3" s="505"/>
      <c r="D3" s="495"/>
      <c r="E3" s="506" t="s">
        <v>53</v>
      </c>
      <c r="F3" s="507"/>
      <c r="G3" s="507"/>
      <c r="H3" s="507"/>
      <c r="I3" s="507"/>
      <c r="J3" s="507"/>
      <c r="K3" s="507"/>
      <c r="L3" s="507"/>
      <c r="M3" s="508"/>
      <c r="N3" s="509" t="s">
        <v>54</v>
      </c>
      <c r="O3" s="510"/>
      <c r="P3" s="510"/>
      <c r="Q3" s="510"/>
      <c r="R3" s="510"/>
      <c r="S3" s="511"/>
    </row>
    <row r="4" spans="2:21" ht="12" customHeight="1" thickBot="1">
      <c r="B4" s="481" t="s">
        <v>270</v>
      </c>
      <c r="C4" s="482"/>
      <c r="D4" s="483"/>
      <c r="E4" s="32"/>
      <c r="F4" s="14"/>
      <c r="G4" s="14"/>
      <c r="H4" s="14"/>
      <c r="I4" s="14"/>
      <c r="J4" s="14"/>
      <c r="K4" s="14"/>
      <c r="L4" s="14"/>
      <c r="M4" s="31"/>
      <c r="N4" s="37"/>
      <c r="O4" s="15"/>
      <c r="P4" s="15"/>
      <c r="Q4" s="15"/>
      <c r="R4" s="15"/>
      <c r="S4" s="27"/>
    </row>
    <row r="5" spans="2:21" ht="39" customHeight="1" thickBot="1">
      <c r="B5" s="484"/>
      <c r="C5" s="485"/>
      <c r="D5" s="486"/>
      <c r="E5" s="33"/>
      <c r="F5" s="535" t="s">
        <v>272</v>
      </c>
      <c r="G5" s="535"/>
      <c r="H5" s="535"/>
      <c r="I5" s="535"/>
      <c r="J5" s="535"/>
      <c r="K5" s="535"/>
      <c r="L5" s="535"/>
      <c r="M5" s="43"/>
      <c r="N5" s="7"/>
      <c r="O5" s="533" t="s">
        <v>57</v>
      </c>
      <c r="P5" s="534"/>
      <c r="Q5" s="534"/>
      <c r="R5" s="49">
        <v>720</v>
      </c>
      <c r="S5" s="12"/>
    </row>
    <row r="6" spans="2:21" ht="15.95" customHeight="1" thickBot="1">
      <c r="B6" s="484"/>
      <c r="C6" s="485"/>
      <c r="D6" s="486"/>
      <c r="E6" s="33"/>
      <c r="F6" s="47"/>
      <c r="G6" s="47"/>
      <c r="H6" s="47"/>
      <c r="I6" s="47"/>
      <c r="J6" s="47"/>
      <c r="K6" s="47"/>
      <c r="L6" s="47"/>
      <c r="M6" s="44"/>
      <c r="N6" s="2"/>
      <c r="O6" s="1"/>
      <c r="P6" s="1"/>
      <c r="Q6" s="4"/>
      <c r="R6" s="1"/>
      <c r="S6" s="12"/>
    </row>
    <row r="7" spans="2:21" ht="39" customHeight="1" thickBot="1">
      <c r="B7" s="484"/>
      <c r="C7" s="485"/>
      <c r="D7" s="486"/>
      <c r="E7" s="33"/>
      <c r="F7" s="535" t="s">
        <v>384</v>
      </c>
      <c r="G7" s="535"/>
      <c r="H7" s="535"/>
      <c r="I7" s="535"/>
      <c r="J7" s="535"/>
      <c r="K7" s="535"/>
      <c r="L7" s="535"/>
      <c r="M7" s="43"/>
      <c r="N7" s="7"/>
      <c r="O7" s="282" t="s">
        <v>59</v>
      </c>
      <c r="P7" s="283" t="s">
        <v>60</v>
      </c>
      <c r="Q7" s="523" t="s">
        <v>61</v>
      </c>
      <c r="R7" s="523" t="s">
        <v>62</v>
      </c>
      <c r="S7" s="12"/>
    </row>
    <row r="8" spans="2:21" ht="15.75" customHeight="1" thickBot="1">
      <c r="B8" s="484"/>
      <c r="C8" s="485"/>
      <c r="D8" s="486"/>
      <c r="E8" s="33"/>
      <c r="F8" s="48"/>
      <c r="G8" s="48"/>
      <c r="H8" s="48"/>
      <c r="I8" s="48"/>
      <c r="J8" s="48"/>
      <c r="K8" s="48"/>
      <c r="L8" s="48"/>
      <c r="M8" s="43"/>
      <c r="N8" s="7"/>
      <c r="O8" s="285" t="s">
        <v>63</v>
      </c>
      <c r="P8" s="286" t="s">
        <v>63</v>
      </c>
      <c r="Q8" s="524"/>
      <c r="R8" s="524"/>
      <c r="S8" s="12"/>
    </row>
    <row r="9" spans="2:21" ht="30" customHeight="1">
      <c r="B9" s="484"/>
      <c r="C9" s="485"/>
      <c r="D9" s="486"/>
      <c r="E9" s="33"/>
      <c r="F9" s="535" t="s">
        <v>105</v>
      </c>
      <c r="G9" s="535"/>
      <c r="H9" s="535"/>
      <c r="I9" s="535"/>
      <c r="J9" s="535"/>
      <c r="K9" s="535"/>
      <c r="L9" s="535"/>
      <c r="M9" s="43"/>
      <c r="N9" s="7"/>
      <c r="O9" s="82">
        <v>100</v>
      </c>
      <c r="P9" s="20">
        <v>99.9</v>
      </c>
      <c r="Q9" s="21">
        <f>-(((P9*$R$5)/$O$9)-$R$5)</f>
        <v>0.72000000000002728</v>
      </c>
      <c r="R9" s="30">
        <v>0</v>
      </c>
      <c r="S9" s="12"/>
      <c r="U9" s="250"/>
    </row>
    <row r="10" spans="2:21" ht="30" customHeight="1">
      <c r="B10" s="484"/>
      <c r="C10" s="485"/>
      <c r="D10" s="486"/>
      <c r="E10" s="33"/>
      <c r="M10" s="45"/>
      <c r="N10" s="39"/>
      <c r="O10" s="24">
        <v>99.89</v>
      </c>
      <c r="P10" s="18">
        <v>99.7</v>
      </c>
      <c r="Q10" s="19">
        <f t="shared" ref="Q10:Q13" si="0">-(((P10*$R$5)/$O$9)-$R$5)</f>
        <v>2.1599999999999682</v>
      </c>
      <c r="R10" s="25">
        <v>0.1</v>
      </c>
      <c r="S10" s="12"/>
    </row>
    <row r="11" spans="2:21" ht="30" customHeight="1">
      <c r="B11" s="484"/>
      <c r="C11" s="485"/>
      <c r="D11" s="486"/>
      <c r="E11" s="33"/>
      <c r="F11" s="525" t="s">
        <v>106</v>
      </c>
      <c r="G11" s="525"/>
      <c r="H11" s="525"/>
      <c r="I11" s="525"/>
      <c r="J11" s="525"/>
      <c r="K11" s="525"/>
      <c r="L11" s="525"/>
      <c r="M11" s="5"/>
      <c r="N11" s="3"/>
      <c r="O11" s="62">
        <v>99.69</v>
      </c>
      <c r="P11" s="59">
        <v>99.3</v>
      </c>
      <c r="Q11" s="19">
        <f t="shared" si="0"/>
        <v>5.0399999999999636</v>
      </c>
      <c r="R11" s="25">
        <v>0.15</v>
      </c>
      <c r="S11" s="12"/>
    </row>
    <row r="12" spans="2:21" ht="30" customHeight="1">
      <c r="B12" s="484"/>
      <c r="C12" s="485"/>
      <c r="D12" s="486"/>
      <c r="E12" s="33"/>
      <c r="F12" s="525"/>
      <c r="G12" s="525"/>
      <c r="H12" s="525"/>
      <c r="I12" s="525"/>
      <c r="J12" s="525"/>
      <c r="K12" s="525"/>
      <c r="L12" s="525"/>
      <c r="M12" s="5"/>
      <c r="N12" s="3"/>
      <c r="O12" s="62">
        <v>99.29</v>
      </c>
      <c r="P12" s="59">
        <v>98</v>
      </c>
      <c r="Q12" s="19">
        <f t="shared" si="0"/>
        <v>14.399999999999977</v>
      </c>
      <c r="R12" s="25">
        <v>0.3</v>
      </c>
      <c r="S12" s="12"/>
    </row>
    <row r="13" spans="2:21" ht="30" customHeight="1">
      <c r="B13" s="484"/>
      <c r="C13" s="485"/>
      <c r="D13" s="486"/>
      <c r="E13" s="33"/>
      <c r="F13" s="525"/>
      <c r="G13" s="525"/>
      <c r="H13" s="525"/>
      <c r="I13" s="525"/>
      <c r="J13" s="525"/>
      <c r="K13" s="525"/>
      <c r="L13" s="525"/>
      <c r="M13" s="5"/>
      <c r="N13" s="3"/>
      <c r="O13" s="62">
        <v>97.99</v>
      </c>
      <c r="P13" s="18">
        <v>95</v>
      </c>
      <c r="Q13" s="19">
        <f t="shared" si="0"/>
        <v>36</v>
      </c>
      <c r="R13" s="25">
        <v>0.5</v>
      </c>
      <c r="S13" s="12"/>
    </row>
    <row r="14" spans="2:21" ht="30" customHeight="1" thickBot="1">
      <c r="B14" s="484"/>
      <c r="C14" s="485"/>
      <c r="D14" s="486"/>
      <c r="E14" s="33"/>
      <c r="F14" s="525"/>
      <c r="G14" s="525"/>
      <c r="H14" s="525"/>
      <c r="I14" s="525"/>
      <c r="J14" s="525"/>
      <c r="K14" s="525"/>
      <c r="L14" s="525"/>
      <c r="M14" s="5"/>
      <c r="N14" s="3"/>
      <c r="O14" s="474" t="s">
        <v>365</v>
      </c>
      <c r="P14" s="475"/>
      <c r="Q14" s="475"/>
      <c r="R14" s="26">
        <v>1</v>
      </c>
      <c r="S14" s="12"/>
    </row>
    <row r="15" spans="2:21" ht="30" customHeight="1">
      <c r="B15" s="484"/>
      <c r="C15" s="485"/>
      <c r="D15" s="486"/>
      <c r="E15" s="33"/>
      <c r="F15" s="525"/>
      <c r="G15" s="525"/>
      <c r="H15" s="525"/>
      <c r="I15" s="525"/>
      <c r="J15" s="525"/>
      <c r="K15" s="525"/>
      <c r="L15" s="525"/>
      <c r="M15" s="5"/>
      <c r="N15" s="3"/>
      <c r="S15" s="12"/>
    </row>
    <row r="16" spans="2:21" ht="30" customHeight="1">
      <c r="B16" s="484"/>
      <c r="C16" s="485"/>
      <c r="D16" s="486"/>
      <c r="E16" s="33"/>
      <c r="F16" s="546" t="s">
        <v>273</v>
      </c>
      <c r="G16" s="546"/>
      <c r="H16" s="546"/>
      <c r="I16" s="546"/>
      <c r="J16" s="546"/>
      <c r="K16" s="546"/>
      <c r="L16" s="546"/>
      <c r="M16" s="5"/>
      <c r="N16" s="3"/>
      <c r="S16" s="12"/>
    </row>
    <row r="17" spans="2:21" ht="12" customHeight="1" thickBot="1">
      <c r="B17" s="487"/>
      <c r="C17" s="488"/>
      <c r="D17" s="489"/>
      <c r="E17" s="34"/>
      <c r="F17" s="46"/>
      <c r="G17" s="46"/>
      <c r="H17" s="46"/>
      <c r="I17" s="46"/>
      <c r="J17" s="46"/>
      <c r="K17" s="46"/>
      <c r="L17" s="46"/>
      <c r="M17" s="10"/>
      <c r="N17" s="6"/>
      <c r="O17" s="16"/>
      <c r="P17" s="16"/>
      <c r="Q17" s="16"/>
      <c r="R17" s="28"/>
      <c r="S17" s="13"/>
    </row>
    <row r="18" spans="2:21" ht="12" customHeight="1" thickBot="1">
      <c r="B18" s="481" t="s">
        <v>271</v>
      </c>
      <c r="C18" s="482"/>
      <c r="D18" s="483"/>
      <c r="E18" s="32"/>
      <c r="F18" s="14"/>
      <c r="G18" s="14"/>
      <c r="H18" s="14"/>
      <c r="I18" s="14"/>
      <c r="J18" s="14"/>
      <c r="K18" s="14"/>
      <c r="L18" s="14"/>
      <c r="M18" s="31"/>
      <c r="N18" s="37"/>
      <c r="O18" s="15"/>
      <c r="P18" s="15"/>
      <c r="Q18" s="15"/>
      <c r="R18" s="15"/>
      <c r="S18" s="27"/>
    </row>
    <row r="19" spans="2:21" ht="39" customHeight="1" thickBot="1">
      <c r="B19" s="484"/>
      <c r="C19" s="485"/>
      <c r="D19" s="486"/>
      <c r="E19" s="33"/>
      <c r="F19" s="535" t="s">
        <v>107</v>
      </c>
      <c r="G19" s="535"/>
      <c r="H19" s="535"/>
      <c r="I19" s="535"/>
      <c r="J19" s="535"/>
      <c r="K19" s="535"/>
      <c r="L19" s="535"/>
      <c r="M19" s="43"/>
      <c r="N19" s="7"/>
      <c r="O19" s="533" t="s">
        <v>57</v>
      </c>
      <c r="P19" s="534"/>
      <c r="Q19" s="534"/>
      <c r="R19" s="49">
        <v>720</v>
      </c>
      <c r="S19" s="12"/>
    </row>
    <row r="20" spans="2:21" ht="15.95" customHeight="1" thickBot="1">
      <c r="B20" s="484"/>
      <c r="C20" s="485"/>
      <c r="D20" s="486"/>
      <c r="E20" s="33"/>
      <c r="F20" s="47"/>
      <c r="G20" s="47"/>
      <c r="H20" s="47"/>
      <c r="I20" s="47"/>
      <c r="J20" s="47"/>
      <c r="K20" s="47"/>
      <c r="L20" s="47"/>
      <c r="M20" s="44"/>
      <c r="N20" s="2"/>
      <c r="O20" s="1"/>
      <c r="P20" s="1"/>
      <c r="Q20" s="4"/>
      <c r="R20" s="1"/>
      <c r="S20" s="12"/>
    </row>
    <row r="21" spans="2:21" ht="39" customHeight="1" thickBot="1">
      <c r="B21" s="484"/>
      <c r="C21" s="485"/>
      <c r="D21" s="486"/>
      <c r="E21" s="33"/>
      <c r="F21" s="476" t="s">
        <v>385</v>
      </c>
      <c r="G21" s="476"/>
      <c r="H21" s="476"/>
      <c r="I21" s="476"/>
      <c r="J21" s="476"/>
      <c r="K21" s="476"/>
      <c r="L21" s="476"/>
      <c r="M21" s="43"/>
      <c r="N21" s="7"/>
      <c r="O21" s="282" t="s">
        <v>59</v>
      </c>
      <c r="P21" s="283" t="s">
        <v>60</v>
      </c>
      <c r="Q21" s="523" t="s">
        <v>61</v>
      </c>
      <c r="R21" s="523" t="s">
        <v>62</v>
      </c>
      <c r="S21" s="12"/>
    </row>
    <row r="22" spans="2:21" ht="15.75" customHeight="1" thickBot="1">
      <c r="B22" s="484"/>
      <c r="C22" s="485"/>
      <c r="D22" s="486"/>
      <c r="E22" s="33"/>
      <c r="F22" s="48"/>
      <c r="G22" s="48"/>
      <c r="H22" s="48"/>
      <c r="I22" s="48"/>
      <c r="J22" s="48"/>
      <c r="K22" s="48"/>
      <c r="L22" s="48"/>
      <c r="M22" s="43"/>
      <c r="N22" s="7"/>
      <c r="O22" s="288" t="s">
        <v>63</v>
      </c>
      <c r="P22" s="289" t="s">
        <v>63</v>
      </c>
      <c r="Q22" s="537"/>
      <c r="R22" s="524"/>
      <c r="S22" s="12"/>
    </row>
    <row r="23" spans="2:21" ht="30" customHeight="1">
      <c r="B23" s="484"/>
      <c r="C23" s="485"/>
      <c r="D23" s="486"/>
      <c r="E23" s="33"/>
      <c r="F23" s="535" t="s">
        <v>108</v>
      </c>
      <c r="G23" s="535"/>
      <c r="H23" s="535"/>
      <c r="I23" s="535"/>
      <c r="J23" s="535"/>
      <c r="K23" s="535"/>
      <c r="L23" s="535"/>
      <c r="M23" s="43"/>
      <c r="N23" s="7"/>
      <c r="O23" s="82">
        <v>100</v>
      </c>
      <c r="P23" s="20">
        <v>99.9</v>
      </c>
      <c r="Q23" s="22">
        <f>-(((P23*$R$19)/$O$23)-$R$19)</f>
        <v>0.72000000000002728</v>
      </c>
      <c r="R23" s="30">
        <v>0</v>
      </c>
      <c r="S23" s="12"/>
    </row>
    <row r="24" spans="2:21" ht="30" customHeight="1">
      <c r="B24" s="484"/>
      <c r="C24" s="485"/>
      <c r="D24" s="486"/>
      <c r="E24" s="33"/>
      <c r="M24" s="45"/>
      <c r="N24" s="39"/>
      <c r="O24" s="24">
        <v>99.89</v>
      </c>
      <c r="P24" s="18">
        <v>99.7</v>
      </c>
      <c r="Q24" s="19">
        <f t="shared" ref="Q24:Q27" si="1">-(((P24*$R$19)/$O$23)-$R$19)</f>
        <v>2.1599999999999682</v>
      </c>
      <c r="R24" s="25">
        <v>0.1</v>
      </c>
      <c r="S24" s="12"/>
      <c r="U24" s="250"/>
    </row>
    <row r="25" spans="2:21" ht="30" customHeight="1">
      <c r="B25" s="484"/>
      <c r="C25" s="485"/>
      <c r="D25" s="486"/>
      <c r="E25" s="33"/>
      <c r="F25" s="398" t="s">
        <v>109</v>
      </c>
      <c r="G25" s="398"/>
      <c r="H25" s="398"/>
      <c r="I25" s="398"/>
      <c r="J25" s="398"/>
      <c r="K25" s="398"/>
      <c r="L25" s="398"/>
      <c r="M25" s="5"/>
      <c r="N25" s="3"/>
      <c r="O25" s="62">
        <v>99.69</v>
      </c>
      <c r="P25" s="59">
        <v>99.3</v>
      </c>
      <c r="Q25" s="19">
        <f t="shared" si="1"/>
        <v>5.0399999999999636</v>
      </c>
      <c r="R25" s="25">
        <v>0.15</v>
      </c>
      <c r="S25" s="12"/>
    </row>
    <row r="26" spans="2:21" ht="30" customHeight="1">
      <c r="B26" s="484"/>
      <c r="C26" s="485"/>
      <c r="D26" s="486"/>
      <c r="E26" s="33"/>
      <c r="F26" s="398"/>
      <c r="G26" s="398"/>
      <c r="H26" s="398"/>
      <c r="I26" s="398"/>
      <c r="J26" s="398"/>
      <c r="K26" s="398"/>
      <c r="L26" s="398"/>
      <c r="M26" s="5"/>
      <c r="N26" s="3"/>
      <c r="O26" s="62">
        <v>99.29</v>
      </c>
      <c r="P26" s="59">
        <v>98</v>
      </c>
      <c r="Q26" s="19">
        <f t="shared" si="1"/>
        <v>14.399999999999977</v>
      </c>
      <c r="R26" s="25">
        <v>0.3</v>
      </c>
      <c r="S26" s="12"/>
    </row>
    <row r="27" spans="2:21" ht="30" customHeight="1">
      <c r="B27" s="484"/>
      <c r="C27" s="485"/>
      <c r="D27" s="486"/>
      <c r="E27" s="33"/>
      <c r="F27" s="398"/>
      <c r="G27" s="398"/>
      <c r="H27" s="398"/>
      <c r="I27" s="398"/>
      <c r="J27" s="398"/>
      <c r="K27" s="398"/>
      <c r="L27" s="398"/>
      <c r="M27" s="5"/>
      <c r="N27" s="3"/>
      <c r="O27" s="62">
        <v>97.99</v>
      </c>
      <c r="P27" s="18">
        <v>95</v>
      </c>
      <c r="Q27" s="19">
        <f t="shared" si="1"/>
        <v>36</v>
      </c>
      <c r="R27" s="25">
        <v>0.5</v>
      </c>
      <c r="S27" s="12"/>
    </row>
    <row r="28" spans="2:21" ht="30" customHeight="1" thickBot="1">
      <c r="B28" s="484"/>
      <c r="C28" s="485"/>
      <c r="D28" s="486"/>
      <c r="E28" s="33"/>
      <c r="F28" s="398"/>
      <c r="G28" s="398"/>
      <c r="H28" s="398"/>
      <c r="I28" s="398"/>
      <c r="J28" s="398"/>
      <c r="K28" s="398"/>
      <c r="L28" s="398"/>
      <c r="M28" s="5"/>
      <c r="N28" s="3"/>
      <c r="O28" s="474" t="s">
        <v>365</v>
      </c>
      <c r="P28" s="475"/>
      <c r="Q28" s="475"/>
      <c r="R28" s="26">
        <v>1</v>
      </c>
      <c r="S28" s="12"/>
    </row>
    <row r="29" spans="2:21" ht="30" customHeight="1">
      <c r="B29" s="484"/>
      <c r="C29" s="485"/>
      <c r="D29" s="486"/>
      <c r="E29" s="33"/>
      <c r="F29" s="398"/>
      <c r="G29" s="398"/>
      <c r="H29" s="398"/>
      <c r="I29" s="398"/>
      <c r="J29" s="398"/>
      <c r="K29" s="398"/>
      <c r="L29" s="398"/>
      <c r="M29" s="5"/>
      <c r="N29" s="3"/>
      <c r="S29" s="12"/>
    </row>
    <row r="30" spans="2:21" ht="12" customHeight="1" thickBot="1">
      <c r="B30" s="487"/>
      <c r="C30" s="488"/>
      <c r="D30" s="489"/>
      <c r="E30" s="34"/>
      <c r="F30" s="46"/>
      <c r="G30" s="46"/>
      <c r="H30" s="46"/>
      <c r="I30" s="46"/>
      <c r="J30" s="46"/>
      <c r="K30" s="46"/>
      <c r="L30" s="46"/>
      <c r="M30" s="10"/>
      <c r="N30" s="6"/>
      <c r="O30" s="16"/>
      <c r="P30" s="16"/>
      <c r="Q30" s="16"/>
      <c r="R30" s="28"/>
      <c r="S30" s="13"/>
    </row>
    <row r="31" spans="2:21" ht="12" customHeight="1">
      <c r="B31" s="512" t="s">
        <v>9</v>
      </c>
      <c r="C31" s="513"/>
      <c r="D31" s="514"/>
      <c r="E31" s="32"/>
      <c r="F31" s="14"/>
      <c r="G31" s="14"/>
      <c r="H31" s="14"/>
      <c r="I31" s="14"/>
      <c r="J31" s="14"/>
      <c r="K31" s="14"/>
      <c r="L31" s="14"/>
      <c r="M31" s="31"/>
      <c r="N31" s="37"/>
      <c r="O31" s="15"/>
      <c r="P31" s="15"/>
      <c r="Q31" s="15"/>
      <c r="R31" s="15"/>
      <c r="S31" s="27"/>
    </row>
    <row r="32" spans="2:21" ht="39" customHeight="1">
      <c r="B32" s="515"/>
      <c r="C32" s="516"/>
      <c r="D32" s="517"/>
      <c r="E32" s="33"/>
      <c r="F32" s="521" t="s">
        <v>83</v>
      </c>
      <c r="G32" s="521"/>
      <c r="H32" s="521"/>
      <c r="I32" s="521"/>
      <c r="J32" s="521"/>
      <c r="K32" s="521"/>
      <c r="L32" s="521"/>
      <c r="M32" s="43"/>
      <c r="N32" s="7"/>
      <c r="O32" s="522"/>
      <c r="P32" s="522"/>
      <c r="Q32" s="522"/>
      <c r="R32" s="35"/>
      <c r="S32" s="12"/>
    </row>
    <row r="33" spans="2:19" ht="15.95" customHeight="1" thickBot="1">
      <c r="B33" s="515"/>
      <c r="C33" s="516"/>
      <c r="D33" s="517"/>
      <c r="E33" s="33"/>
      <c r="F33" s="47"/>
      <c r="G33" s="47"/>
      <c r="H33" s="47"/>
      <c r="I33" s="47"/>
      <c r="J33" s="47"/>
      <c r="K33" s="47"/>
      <c r="L33" s="47"/>
      <c r="M33" s="44"/>
      <c r="N33" s="2"/>
      <c r="O33" s="1"/>
      <c r="P33" s="1"/>
      <c r="Q33" s="4"/>
      <c r="R33" s="1"/>
      <c r="S33" s="12"/>
    </row>
    <row r="34" spans="2:19" ht="56.25" customHeight="1" thickBot="1">
      <c r="B34" s="515"/>
      <c r="C34" s="516"/>
      <c r="D34" s="517"/>
      <c r="E34" s="33"/>
      <c r="F34" s="521" t="s">
        <v>110</v>
      </c>
      <c r="G34" s="521"/>
      <c r="H34" s="521"/>
      <c r="I34" s="521"/>
      <c r="J34" s="521"/>
      <c r="K34" s="521"/>
      <c r="L34" s="521"/>
      <c r="M34" s="43"/>
      <c r="N34" s="7"/>
      <c r="O34" s="282" t="s">
        <v>59</v>
      </c>
      <c r="P34" s="291" t="s">
        <v>60</v>
      </c>
      <c r="Q34" s="523" t="s">
        <v>62</v>
      </c>
      <c r="S34" s="12"/>
    </row>
    <row r="35" spans="2:19" ht="15.75" customHeight="1" thickBot="1">
      <c r="B35" s="515"/>
      <c r="C35" s="516"/>
      <c r="D35" s="517"/>
      <c r="E35" s="33"/>
      <c r="F35" s="48"/>
      <c r="G35" s="48"/>
      <c r="H35" s="48"/>
      <c r="I35" s="48"/>
      <c r="J35" s="48"/>
      <c r="K35" s="48"/>
      <c r="L35" s="48"/>
      <c r="M35" s="43"/>
      <c r="N35" s="7"/>
      <c r="O35" s="285" t="s">
        <v>63</v>
      </c>
      <c r="P35" s="285" t="s">
        <v>63</v>
      </c>
      <c r="Q35" s="524"/>
      <c r="S35" s="12"/>
    </row>
    <row r="36" spans="2:19" ht="30" customHeight="1">
      <c r="B36" s="515"/>
      <c r="C36" s="516"/>
      <c r="D36" s="517"/>
      <c r="E36" s="33"/>
      <c r="F36" s="521" t="s">
        <v>111</v>
      </c>
      <c r="G36" s="521"/>
      <c r="H36" s="521"/>
      <c r="I36" s="521"/>
      <c r="J36" s="521"/>
      <c r="K36" s="521"/>
      <c r="L36" s="521"/>
      <c r="M36" s="43"/>
      <c r="N36" s="7"/>
      <c r="O36" s="78">
        <v>100</v>
      </c>
      <c r="P36" s="79">
        <v>99</v>
      </c>
      <c r="Q36" s="30">
        <v>0</v>
      </c>
      <c r="S36" s="12"/>
    </row>
    <row r="37" spans="2:19" ht="30" customHeight="1">
      <c r="B37" s="515"/>
      <c r="C37" s="516"/>
      <c r="D37" s="517"/>
      <c r="E37" s="33"/>
      <c r="F37" s="521"/>
      <c r="G37" s="521"/>
      <c r="H37" s="521"/>
      <c r="I37" s="521"/>
      <c r="J37" s="521"/>
      <c r="K37" s="521"/>
      <c r="L37" s="521"/>
      <c r="M37" s="43"/>
      <c r="N37" s="7"/>
      <c r="O37" s="191">
        <v>98.99</v>
      </c>
      <c r="P37" s="192">
        <v>98</v>
      </c>
      <c r="Q37" s="25">
        <v>0.1</v>
      </c>
      <c r="S37" s="12"/>
    </row>
    <row r="38" spans="2:19" ht="30" customHeight="1">
      <c r="B38" s="515"/>
      <c r="C38" s="516"/>
      <c r="D38" s="517"/>
      <c r="E38" s="33"/>
      <c r="F38" s="521"/>
      <c r="G38" s="521"/>
      <c r="H38" s="521"/>
      <c r="I38" s="521"/>
      <c r="J38" s="521"/>
      <c r="K38" s="521"/>
      <c r="L38" s="521"/>
      <c r="M38" s="43"/>
      <c r="N38" s="7"/>
      <c r="O38" s="191">
        <v>97.99</v>
      </c>
      <c r="P38" s="192">
        <v>97</v>
      </c>
      <c r="Q38" s="25">
        <v>0.15</v>
      </c>
      <c r="S38" s="12"/>
    </row>
    <row r="39" spans="2:19" ht="30" customHeight="1">
      <c r="B39" s="515"/>
      <c r="C39" s="516"/>
      <c r="D39" s="517"/>
      <c r="E39" s="33"/>
      <c r="F39" s="525" t="s">
        <v>88</v>
      </c>
      <c r="G39" s="525"/>
      <c r="H39" s="525"/>
      <c r="I39" s="525"/>
      <c r="J39" s="525"/>
      <c r="K39" s="525"/>
      <c r="L39" s="525"/>
      <c r="M39" s="43"/>
      <c r="N39" s="7"/>
      <c r="O39" s="80">
        <v>96.99</v>
      </c>
      <c r="P39" s="81">
        <v>96</v>
      </c>
      <c r="Q39" s="25">
        <v>0.25</v>
      </c>
      <c r="S39" s="12"/>
    </row>
    <row r="40" spans="2:19" ht="30" customHeight="1">
      <c r="B40" s="515"/>
      <c r="C40" s="516"/>
      <c r="D40" s="517"/>
      <c r="E40" s="33"/>
      <c r="F40" s="398" t="s">
        <v>90</v>
      </c>
      <c r="G40" s="398"/>
      <c r="H40" s="398"/>
      <c r="I40" s="398"/>
      <c r="J40" s="398"/>
      <c r="K40" s="398"/>
      <c r="L40" s="398"/>
      <c r="M40" s="45"/>
      <c r="N40" s="39"/>
      <c r="O40" s="80">
        <v>95.99</v>
      </c>
      <c r="P40" s="81">
        <v>95</v>
      </c>
      <c r="Q40" s="25">
        <v>0.5</v>
      </c>
      <c r="S40" s="12"/>
    </row>
    <row r="41" spans="2:19" ht="30" customHeight="1" thickBot="1">
      <c r="B41" s="515"/>
      <c r="C41" s="516"/>
      <c r="D41" s="517"/>
      <c r="E41" s="33"/>
      <c r="F41" s="526"/>
      <c r="G41" s="526"/>
      <c r="H41" s="526"/>
      <c r="I41" s="526"/>
      <c r="J41" s="526"/>
      <c r="K41" s="526"/>
      <c r="L41" s="526"/>
      <c r="M41" s="5"/>
      <c r="N41" s="3"/>
      <c r="O41" s="547" t="s">
        <v>112</v>
      </c>
      <c r="P41" s="548"/>
      <c r="Q41" s="26">
        <v>0.75</v>
      </c>
      <c r="S41" s="12"/>
    </row>
    <row r="42" spans="2:19" ht="30" customHeight="1">
      <c r="B42" s="515"/>
      <c r="C42" s="516"/>
      <c r="D42" s="517"/>
      <c r="E42" s="33"/>
      <c r="F42" s="1"/>
      <c r="G42" s="532" t="s">
        <v>92</v>
      </c>
      <c r="H42" s="532"/>
      <c r="I42" s="532"/>
      <c r="J42" s="532"/>
      <c r="K42" s="532"/>
      <c r="L42" s="1"/>
      <c r="M42" s="5"/>
      <c r="N42" s="3"/>
      <c r="S42" s="12"/>
    </row>
    <row r="43" spans="2:19" ht="30" customHeight="1">
      <c r="B43" s="515"/>
      <c r="C43" s="516"/>
      <c r="D43" s="517"/>
      <c r="E43" s="33"/>
      <c r="F43" s="1"/>
      <c r="G43" s="532" t="s">
        <v>93</v>
      </c>
      <c r="H43" s="532" t="s">
        <v>94</v>
      </c>
      <c r="I43" s="168" t="s">
        <v>95</v>
      </c>
      <c r="J43" s="168" t="s">
        <v>96</v>
      </c>
      <c r="K43" s="168" t="s">
        <v>97</v>
      </c>
      <c r="L43" s="1"/>
      <c r="M43" s="5"/>
      <c r="N43" s="3"/>
      <c r="O43" s="36"/>
      <c r="P43" s="36"/>
      <c r="Q43" s="36"/>
      <c r="R43" s="36"/>
      <c r="S43" s="12"/>
    </row>
    <row r="44" spans="2:19" ht="30" customHeight="1">
      <c r="B44" s="515"/>
      <c r="C44" s="516"/>
      <c r="D44" s="517"/>
      <c r="E44" s="33"/>
      <c r="F44" s="1"/>
      <c r="G44" s="532"/>
      <c r="H44" s="532"/>
      <c r="I44" s="532" t="s">
        <v>98</v>
      </c>
      <c r="J44" s="532"/>
      <c r="K44" s="532"/>
      <c r="L44" s="1"/>
      <c r="M44" s="5"/>
      <c r="N44" s="3"/>
      <c r="O44" s="36"/>
      <c r="P44" s="40"/>
      <c r="Q44" s="41"/>
      <c r="R44" s="17"/>
      <c r="S44" s="12"/>
    </row>
    <row r="45" spans="2:19" ht="30" customHeight="1">
      <c r="B45" s="515"/>
      <c r="C45" s="516"/>
      <c r="D45" s="517"/>
      <c r="E45" s="33"/>
      <c r="F45" s="1"/>
      <c r="G45" s="544" t="s">
        <v>99</v>
      </c>
      <c r="H45" s="52" t="s">
        <v>100</v>
      </c>
      <c r="I45" s="166">
        <v>10</v>
      </c>
      <c r="J45" s="166">
        <v>15</v>
      </c>
      <c r="K45" s="166">
        <v>20</v>
      </c>
      <c r="L45" s="1"/>
      <c r="M45" s="5"/>
      <c r="N45" s="3"/>
      <c r="O45" s="36"/>
      <c r="P45" s="40"/>
      <c r="Q45" s="41"/>
      <c r="R45" s="17"/>
      <c r="S45" s="12"/>
    </row>
    <row r="46" spans="2:19" ht="30" customHeight="1">
      <c r="B46" s="515"/>
      <c r="C46" s="516"/>
      <c r="D46" s="517"/>
      <c r="E46" s="33"/>
      <c r="F46" s="1"/>
      <c r="G46" s="544"/>
      <c r="H46" s="52" t="s">
        <v>101</v>
      </c>
      <c r="I46" s="166">
        <v>60</v>
      </c>
      <c r="J46" s="166">
        <v>180</v>
      </c>
      <c r="K46" s="166">
        <v>360</v>
      </c>
      <c r="L46" s="1"/>
      <c r="M46" s="5"/>
      <c r="N46" s="3"/>
      <c r="O46" s="36"/>
      <c r="P46" s="40"/>
      <c r="Q46" s="41"/>
      <c r="R46" s="17"/>
      <c r="S46" s="12"/>
    </row>
    <row r="47" spans="2:19" ht="30" customHeight="1">
      <c r="B47" s="515"/>
      <c r="C47" s="516"/>
      <c r="D47" s="517"/>
      <c r="E47" s="33"/>
      <c r="F47" s="1"/>
      <c r="G47" s="544"/>
      <c r="H47" s="72" t="s">
        <v>113</v>
      </c>
      <c r="I47" s="73">
        <f>SUM(I45:I46)</f>
        <v>70</v>
      </c>
      <c r="J47" s="73">
        <f t="shared" ref="J47:K47" si="2">SUM(J45:J46)</f>
        <v>195</v>
      </c>
      <c r="K47" s="73">
        <f t="shared" si="2"/>
        <v>380</v>
      </c>
      <c r="L47" s="1"/>
      <c r="M47" s="5"/>
      <c r="N47" s="3"/>
      <c r="O47" s="36"/>
      <c r="P47" s="40"/>
      <c r="Q47" s="41"/>
      <c r="R47" s="17"/>
      <c r="S47" s="12"/>
    </row>
    <row r="48" spans="2:19" ht="12" customHeight="1" thickBot="1">
      <c r="B48" s="518"/>
      <c r="C48" s="519"/>
      <c r="D48" s="520"/>
      <c r="E48" s="34"/>
      <c r="F48" s="46"/>
      <c r="G48" s="46"/>
      <c r="H48" s="46"/>
      <c r="I48" s="46"/>
      <c r="J48" s="46"/>
      <c r="K48" s="46"/>
      <c r="L48" s="46"/>
      <c r="M48" s="10"/>
      <c r="N48" s="6"/>
      <c r="O48" s="16"/>
      <c r="P48" s="16"/>
      <c r="Q48" s="16"/>
      <c r="R48" s="28"/>
      <c r="S48" s="13"/>
    </row>
    <row r="49" spans="3:18" ht="12" customHeight="1">
      <c r="C49" s="42"/>
      <c r="D49" s="42"/>
      <c r="E49" s="42"/>
      <c r="F49" s="1"/>
      <c r="G49" s="1"/>
      <c r="H49" s="1"/>
      <c r="I49" s="1"/>
      <c r="J49" s="1"/>
      <c r="K49" s="1"/>
      <c r="L49" s="1"/>
      <c r="M49" s="1"/>
      <c r="N49" s="1"/>
      <c r="O49" s="36"/>
      <c r="P49" s="36"/>
      <c r="Q49" s="36"/>
      <c r="R49" s="17"/>
    </row>
    <row r="50" spans="3:18" ht="15.75" customHeight="1"/>
    <row r="52" spans="3:18" ht="15.75" customHeight="1"/>
    <row r="54" spans="3:18" ht="15.75" customHeight="1"/>
    <row r="57" spans="3:18" ht="15.75" customHeight="1"/>
  </sheetData>
  <mergeCells count="39">
    <mergeCell ref="B18:D30"/>
    <mergeCell ref="B31:D48"/>
    <mergeCell ref="B2:D2"/>
    <mergeCell ref="O41:P41"/>
    <mergeCell ref="G42:K42"/>
    <mergeCell ref="O32:Q32"/>
    <mergeCell ref="Q34:Q35"/>
    <mergeCell ref="F32:L32"/>
    <mergeCell ref="F40:L40"/>
    <mergeCell ref="F41:L41"/>
    <mergeCell ref="F34:L34"/>
    <mergeCell ref="F36:L38"/>
    <mergeCell ref="F39:L39"/>
    <mergeCell ref="I44:K44"/>
    <mergeCell ref="H43:H44"/>
    <mergeCell ref="G43:G44"/>
    <mergeCell ref="G45:G47"/>
    <mergeCell ref="R21:R22"/>
    <mergeCell ref="F19:L19"/>
    <mergeCell ref="O19:Q19"/>
    <mergeCell ref="F21:L21"/>
    <mergeCell ref="Q21:Q22"/>
    <mergeCell ref="F25:L29"/>
    <mergeCell ref="F23:L23"/>
    <mergeCell ref="O28:Q28"/>
    <mergeCell ref="B1:S1"/>
    <mergeCell ref="B3:D3"/>
    <mergeCell ref="E3:M3"/>
    <mergeCell ref="N3:S3"/>
    <mergeCell ref="F5:L5"/>
    <mergeCell ref="O5:Q5"/>
    <mergeCell ref="B4:D17"/>
    <mergeCell ref="F7:L7"/>
    <mergeCell ref="Q7:Q8"/>
    <mergeCell ref="R7:R8"/>
    <mergeCell ref="F9:L9"/>
    <mergeCell ref="O14:Q14"/>
    <mergeCell ref="F11:L15"/>
    <mergeCell ref="F16:L16"/>
  </mergeCells>
  <hyperlinks>
    <hyperlink ref="B2:D2" location="Ponderaciones!A1" display="&lt; Ponderaciones"/>
  </hyperlinks>
  <pageMargins left="0.7" right="0.7" top="0.75" bottom="0.75" header="0.3" footer="0.3"/>
  <pageSetup scale="48" orientation="landscape" r:id="rId1"/>
  <headerFooter>
    <oddHeader>&amp;C&amp;G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S87"/>
  <sheetViews>
    <sheetView view="pageBreakPreview" topLeftCell="A64" zoomScale="80" zoomScaleNormal="80" zoomScaleSheetLayoutView="80" workbookViewId="0">
      <selection activeCell="A78" sqref="A78:XFD80"/>
    </sheetView>
  </sheetViews>
  <sheetFormatPr baseColWidth="10" defaultColWidth="11.42578125" defaultRowHeight="15"/>
  <cols>
    <col min="1" max="1" width="3.140625" customWidth="1"/>
    <col min="2" max="2" width="4.7109375" customWidth="1"/>
    <col min="3" max="3" width="40.7109375" customWidth="1"/>
    <col min="4" max="5" width="4.7109375" customWidth="1"/>
    <col min="6" max="12" width="16.7109375" customWidth="1"/>
    <col min="13" max="14" width="4.7109375" customWidth="1"/>
    <col min="17" max="17" width="20" customWidth="1"/>
    <col min="18" max="18" width="21" customWidth="1"/>
    <col min="19" max="19" width="4.7109375" customWidth="1"/>
    <col min="20" max="20" width="3.140625" customWidth="1"/>
    <col min="229" max="229" width="21.42578125" customWidth="1"/>
    <col min="230" max="230" width="45" customWidth="1"/>
    <col min="234" max="234" width="15.42578125" customWidth="1"/>
    <col min="235" max="235" width="21" customWidth="1"/>
    <col min="485" max="485" width="21.42578125" customWidth="1"/>
    <col min="486" max="486" width="45" customWidth="1"/>
    <col min="490" max="490" width="15.42578125" customWidth="1"/>
    <col min="491" max="491" width="21" customWidth="1"/>
    <col min="741" max="741" width="21.42578125" customWidth="1"/>
    <col min="742" max="742" width="45" customWidth="1"/>
    <col min="746" max="746" width="15.42578125" customWidth="1"/>
    <col min="747" max="747" width="21" customWidth="1"/>
    <col min="997" max="997" width="21.42578125" customWidth="1"/>
    <col min="998" max="998" width="45" customWidth="1"/>
    <col min="1002" max="1002" width="15.42578125" customWidth="1"/>
    <col min="1003" max="1003" width="21" customWidth="1"/>
    <col min="1253" max="1253" width="21.42578125" customWidth="1"/>
    <col min="1254" max="1254" width="45" customWidth="1"/>
    <col min="1258" max="1258" width="15.42578125" customWidth="1"/>
    <col min="1259" max="1259" width="21" customWidth="1"/>
    <col min="1509" max="1509" width="21.42578125" customWidth="1"/>
    <col min="1510" max="1510" width="45" customWidth="1"/>
    <col min="1514" max="1514" width="15.42578125" customWidth="1"/>
    <col min="1515" max="1515" width="21" customWidth="1"/>
    <col min="1765" max="1765" width="21.42578125" customWidth="1"/>
    <col min="1766" max="1766" width="45" customWidth="1"/>
    <col min="1770" max="1770" width="15.42578125" customWidth="1"/>
    <col min="1771" max="1771" width="21" customWidth="1"/>
    <col min="2021" max="2021" width="21.42578125" customWidth="1"/>
    <col min="2022" max="2022" width="45" customWidth="1"/>
    <col min="2026" max="2026" width="15.42578125" customWidth="1"/>
    <col min="2027" max="2027" width="21" customWidth="1"/>
    <col min="2277" max="2277" width="21.42578125" customWidth="1"/>
    <col min="2278" max="2278" width="45" customWidth="1"/>
    <col min="2282" max="2282" width="15.42578125" customWidth="1"/>
    <col min="2283" max="2283" width="21" customWidth="1"/>
    <col min="2533" max="2533" width="21.42578125" customWidth="1"/>
    <col min="2534" max="2534" width="45" customWidth="1"/>
    <col min="2538" max="2538" width="15.42578125" customWidth="1"/>
    <col min="2539" max="2539" width="21" customWidth="1"/>
    <col min="2789" max="2789" width="21.42578125" customWidth="1"/>
    <col min="2790" max="2790" width="45" customWidth="1"/>
    <col min="2794" max="2794" width="15.42578125" customWidth="1"/>
    <col min="2795" max="2795" width="21" customWidth="1"/>
    <col min="3045" max="3045" width="21.42578125" customWidth="1"/>
    <col min="3046" max="3046" width="45" customWidth="1"/>
    <col min="3050" max="3050" width="15.42578125" customWidth="1"/>
    <col min="3051" max="3051" width="21" customWidth="1"/>
    <col min="3301" max="3301" width="21.42578125" customWidth="1"/>
    <col min="3302" max="3302" width="45" customWidth="1"/>
    <col min="3306" max="3306" width="15.42578125" customWidth="1"/>
    <col min="3307" max="3307" width="21" customWidth="1"/>
    <col min="3557" max="3557" width="21.42578125" customWidth="1"/>
    <col min="3558" max="3558" width="45" customWidth="1"/>
    <col min="3562" max="3562" width="15.42578125" customWidth="1"/>
    <col min="3563" max="3563" width="21" customWidth="1"/>
    <col min="3813" max="3813" width="21.42578125" customWidth="1"/>
    <col min="3814" max="3814" width="45" customWidth="1"/>
    <col min="3818" max="3818" width="15.42578125" customWidth="1"/>
    <col min="3819" max="3819" width="21" customWidth="1"/>
    <col min="4069" max="4069" width="21.42578125" customWidth="1"/>
    <col min="4070" max="4070" width="45" customWidth="1"/>
    <col min="4074" max="4074" width="15.42578125" customWidth="1"/>
    <col min="4075" max="4075" width="21" customWidth="1"/>
    <col min="4325" max="4325" width="21.42578125" customWidth="1"/>
    <col min="4326" max="4326" width="45" customWidth="1"/>
    <col min="4330" max="4330" width="15.42578125" customWidth="1"/>
    <col min="4331" max="4331" width="21" customWidth="1"/>
    <col min="4581" max="4581" width="21.42578125" customWidth="1"/>
    <col min="4582" max="4582" width="45" customWidth="1"/>
    <col min="4586" max="4586" width="15.42578125" customWidth="1"/>
    <col min="4587" max="4587" width="21" customWidth="1"/>
    <col min="4837" max="4837" width="21.42578125" customWidth="1"/>
    <col min="4838" max="4838" width="45" customWidth="1"/>
    <col min="4842" max="4842" width="15.42578125" customWidth="1"/>
    <col min="4843" max="4843" width="21" customWidth="1"/>
    <col min="5093" max="5093" width="21.42578125" customWidth="1"/>
    <col min="5094" max="5094" width="45" customWidth="1"/>
    <col min="5098" max="5098" width="15.42578125" customWidth="1"/>
    <col min="5099" max="5099" width="21" customWidth="1"/>
    <col min="5349" max="5349" width="21.42578125" customWidth="1"/>
    <col min="5350" max="5350" width="45" customWidth="1"/>
    <col min="5354" max="5354" width="15.42578125" customWidth="1"/>
    <col min="5355" max="5355" width="21" customWidth="1"/>
    <col min="5605" max="5605" width="21.42578125" customWidth="1"/>
    <col min="5606" max="5606" width="45" customWidth="1"/>
    <col min="5610" max="5610" width="15.42578125" customWidth="1"/>
    <col min="5611" max="5611" width="21" customWidth="1"/>
    <col min="5861" max="5861" width="21.42578125" customWidth="1"/>
    <col min="5862" max="5862" width="45" customWidth="1"/>
    <col min="5866" max="5866" width="15.42578125" customWidth="1"/>
    <col min="5867" max="5867" width="21" customWidth="1"/>
    <col min="6117" max="6117" width="21.42578125" customWidth="1"/>
    <col min="6118" max="6118" width="45" customWidth="1"/>
    <col min="6122" max="6122" width="15.42578125" customWidth="1"/>
    <col min="6123" max="6123" width="21" customWidth="1"/>
    <col min="6373" max="6373" width="21.42578125" customWidth="1"/>
    <col min="6374" max="6374" width="45" customWidth="1"/>
    <col min="6378" max="6378" width="15.42578125" customWidth="1"/>
    <col min="6379" max="6379" width="21" customWidth="1"/>
    <col min="6629" max="6629" width="21.42578125" customWidth="1"/>
    <col min="6630" max="6630" width="45" customWidth="1"/>
    <col min="6634" max="6634" width="15.42578125" customWidth="1"/>
    <col min="6635" max="6635" width="21" customWidth="1"/>
    <col min="6885" max="6885" width="21.42578125" customWidth="1"/>
    <col min="6886" max="6886" width="45" customWidth="1"/>
    <col min="6890" max="6890" width="15.42578125" customWidth="1"/>
    <col min="6891" max="6891" width="21" customWidth="1"/>
    <col min="7141" max="7141" width="21.42578125" customWidth="1"/>
    <col min="7142" max="7142" width="45" customWidth="1"/>
    <col min="7146" max="7146" width="15.42578125" customWidth="1"/>
    <col min="7147" max="7147" width="21" customWidth="1"/>
    <col min="7397" max="7397" width="21.42578125" customWidth="1"/>
    <col min="7398" max="7398" width="45" customWidth="1"/>
    <col min="7402" max="7402" width="15.42578125" customWidth="1"/>
    <col min="7403" max="7403" width="21" customWidth="1"/>
    <col min="7653" max="7653" width="21.42578125" customWidth="1"/>
    <col min="7654" max="7654" width="45" customWidth="1"/>
    <col min="7658" max="7658" width="15.42578125" customWidth="1"/>
    <col min="7659" max="7659" width="21" customWidth="1"/>
    <col min="7909" max="7909" width="21.42578125" customWidth="1"/>
    <col min="7910" max="7910" width="45" customWidth="1"/>
    <col min="7914" max="7914" width="15.42578125" customWidth="1"/>
    <col min="7915" max="7915" width="21" customWidth="1"/>
    <col min="8165" max="8165" width="21.42578125" customWidth="1"/>
    <col min="8166" max="8166" width="45" customWidth="1"/>
    <col min="8170" max="8170" width="15.42578125" customWidth="1"/>
    <col min="8171" max="8171" width="21" customWidth="1"/>
    <col min="8421" max="8421" width="21.42578125" customWidth="1"/>
    <col min="8422" max="8422" width="45" customWidth="1"/>
    <col min="8426" max="8426" width="15.42578125" customWidth="1"/>
    <col min="8427" max="8427" width="21" customWidth="1"/>
    <col min="8677" max="8677" width="21.42578125" customWidth="1"/>
    <col min="8678" max="8678" width="45" customWidth="1"/>
    <col min="8682" max="8682" width="15.42578125" customWidth="1"/>
    <col min="8683" max="8683" width="21" customWidth="1"/>
    <col min="8933" max="8933" width="21.42578125" customWidth="1"/>
    <col min="8934" max="8934" width="45" customWidth="1"/>
    <col min="8938" max="8938" width="15.42578125" customWidth="1"/>
    <col min="8939" max="8939" width="21" customWidth="1"/>
    <col min="9189" max="9189" width="21.42578125" customWidth="1"/>
    <col min="9190" max="9190" width="45" customWidth="1"/>
    <col min="9194" max="9194" width="15.42578125" customWidth="1"/>
    <col min="9195" max="9195" width="21" customWidth="1"/>
    <col min="9445" max="9445" width="21.42578125" customWidth="1"/>
    <col min="9446" max="9446" width="45" customWidth="1"/>
    <col min="9450" max="9450" width="15.42578125" customWidth="1"/>
    <col min="9451" max="9451" width="21" customWidth="1"/>
    <col min="9701" max="9701" width="21.42578125" customWidth="1"/>
    <col min="9702" max="9702" width="45" customWidth="1"/>
    <col min="9706" max="9706" width="15.42578125" customWidth="1"/>
    <col min="9707" max="9707" width="21" customWidth="1"/>
    <col min="9957" max="9957" width="21.42578125" customWidth="1"/>
    <col min="9958" max="9958" width="45" customWidth="1"/>
    <col min="9962" max="9962" width="15.42578125" customWidth="1"/>
    <col min="9963" max="9963" width="21" customWidth="1"/>
    <col min="10213" max="10213" width="21.42578125" customWidth="1"/>
    <col min="10214" max="10214" width="45" customWidth="1"/>
    <col min="10218" max="10218" width="15.42578125" customWidth="1"/>
    <col min="10219" max="10219" width="21" customWidth="1"/>
    <col min="10469" max="10469" width="21.42578125" customWidth="1"/>
    <col min="10470" max="10470" width="45" customWidth="1"/>
    <col min="10474" max="10474" width="15.42578125" customWidth="1"/>
    <col min="10475" max="10475" width="21" customWidth="1"/>
    <col min="10725" max="10725" width="21.42578125" customWidth="1"/>
    <col min="10726" max="10726" width="45" customWidth="1"/>
    <col min="10730" max="10730" width="15.42578125" customWidth="1"/>
    <col min="10731" max="10731" width="21" customWidth="1"/>
    <col min="10981" max="10981" width="21.42578125" customWidth="1"/>
    <col min="10982" max="10982" width="45" customWidth="1"/>
    <col min="10986" max="10986" width="15.42578125" customWidth="1"/>
    <col min="10987" max="10987" width="21" customWidth="1"/>
    <col min="11237" max="11237" width="21.42578125" customWidth="1"/>
    <col min="11238" max="11238" width="45" customWidth="1"/>
    <col min="11242" max="11242" width="15.42578125" customWidth="1"/>
    <col min="11243" max="11243" width="21" customWidth="1"/>
    <col min="11493" max="11493" width="21.42578125" customWidth="1"/>
    <col min="11494" max="11494" width="45" customWidth="1"/>
    <col min="11498" max="11498" width="15.42578125" customWidth="1"/>
    <col min="11499" max="11499" width="21" customWidth="1"/>
    <col min="11749" max="11749" width="21.42578125" customWidth="1"/>
    <col min="11750" max="11750" width="45" customWidth="1"/>
    <col min="11754" max="11754" width="15.42578125" customWidth="1"/>
    <col min="11755" max="11755" width="21" customWidth="1"/>
    <col min="12005" max="12005" width="21.42578125" customWidth="1"/>
    <col min="12006" max="12006" width="45" customWidth="1"/>
    <col min="12010" max="12010" width="15.42578125" customWidth="1"/>
    <col min="12011" max="12011" width="21" customWidth="1"/>
    <col min="12261" max="12261" width="21.42578125" customWidth="1"/>
    <col min="12262" max="12262" width="45" customWidth="1"/>
    <col min="12266" max="12266" width="15.42578125" customWidth="1"/>
    <col min="12267" max="12267" width="21" customWidth="1"/>
    <col min="12517" max="12517" width="21.42578125" customWidth="1"/>
    <col min="12518" max="12518" width="45" customWidth="1"/>
    <col min="12522" max="12522" width="15.42578125" customWidth="1"/>
    <col min="12523" max="12523" width="21" customWidth="1"/>
    <col min="12773" max="12773" width="21.42578125" customWidth="1"/>
    <col min="12774" max="12774" width="45" customWidth="1"/>
    <col min="12778" max="12778" width="15.42578125" customWidth="1"/>
    <col min="12779" max="12779" width="21" customWidth="1"/>
    <col min="13029" max="13029" width="21.42578125" customWidth="1"/>
    <col min="13030" max="13030" width="45" customWidth="1"/>
    <col min="13034" max="13034" width="15.42578125" customWidth="1"/>
    <col min="13035" max="13035" width="21" customWidth="1"/>
    <col min="13285" max="13285" width="21.42578125" customWidth="1"/>
    <col min="13286" max="13286" width="45" customWidth="1"/>
    <col min="13290" max="13290" width="15.42578125" customWidth="1"/>
    <col min="13291" max="13291" width="21" customWidth="1"/>
    <col min="13541" max="13541" width="21.42578125" customWidth="1"/>
    <col min="13542" max="13542" width="45" customWidth="1"/>
    <col min="13546" max="13546" width="15.42578125" customWidth="1"/>
    <col min="13547" max="13547" width="21" customWidth="1"/>
    <col min="13797" max="13797" width="21.42578125" customWidth="1"/>
    <col min="13798" max="13798" width="45" customWidth="1"/>
    <col min="13802" max="13802" width="15.42578125" customWidth="1"/>
    <col min="13803" max="13803" width="21" customWidth="1"/>
    <col min="14053" max="14053" width="21.42578125" customWidth="1"/>
    <col min="14054" max="14054" width="45" customWidth="1"/>
    <col min="14058" max="14058" width="15.42578125" customWidth="1"/>
    <col min="14059" max="14059" width="21" customWidth="1"/>
    <col min="14309" max="14309" width="21.42578125" customWidth="1"/>
    <col min="14310" max="14310" width="45" customWidth="1"/>
    <col min="14314" max="14314" width="15.42578125" customWidth="1"/>
    <col min="14315" max="14315" width="21" customWidth="1"/>
    <col min="14565" max="14565" width="21.42578125" customWidth="1"/>
    <col min="14566" max="14566" width="45" customWidth="1"/>
    <col min="14570" max="14570" width="15.42578125" customWidth="1"/>
    <col min="14571" max="14571" width="21" customWidth="1"/>
    <col min="14821" max="14821" width="21.42578125" customWidth="1"/>
    <col min="14822" max="14822" width="45" customWidth="1"/>
    <col min="14826" max="14826" width="15.42578125" customWidth="1"/>
    <col min="14827" max="14827" width="21" customWidth="1"/>
    <col min="15077" max="15077" width="21.42578125" customWidth="1"/>
    <col min="15078" max="15078" width="45" customWidth="1"/>
    <col min="15082" max="15082" width="15.42578125" customWidth="1"/>
    <col min="15083" max="15083" width="21" customWidth="1"/>
    <col min="15333" max="15333" width="21.42578125" customWidth="1"/>
    <col min="15334" max="15334" width="45" customWidth="1"/>
    <col min="15338" max="15338" width="15.42578125" customWidth="1"/>
    <col min="15339" max="15339" width="21" customWidth="1"/>
    <col min="15589" max="15589" width="21.42578125" customWidth="1"/>
    <col min="15590" max="15590" width="45" customWidth="1"/>
    <col min="15594" max="15594" width="15.42578125" customWidth="1"/>
    <col min="15595" max="15595" width="21" customWidth="1"/>
    <col min="15845" max="15845" width="21.42578125" customWidth="1"/>
    <col min="15846" max="15846" width="45" customWidth="1"/>
    <col min="15850" max="15850" width="15.42578125" customWidth="1"/>
    <col min="15851" max="15851" width="21" customWidth="1"/>
    <col min="16101" max="16101" width="21.42578125" customWidth="1"/>
    <col min="16102" max="16102" width="45" customWidth="1"/>
    <col min="16106" max="16106" width="15.42578125" customWidth="1"/>
    <col min="16107" max="16107" width="21" customWidth="1"/>
  </cols>
  <sheetData>
    <row r="1" spans="2:19" ht="39.950000000000003" customHeight="1" thickBot="1">
      <c r="B1" s="499" t="s">
        <v>114</v>
      </c>
      <c r="C1" s="500"/>
      <c r="D1" s="500"/>
      <c r="E1" s="500"/>
      <c r="F1" s="500"/>
      <c r="G1" s="500"/>
      <c r="H1" s="500"/>
      <c r="I1" s="500"/>
      <c r="J1" s="500"/>
      <c r="K1" s="500"/>
      <c r="L1" s="500"/>
      <c r="M1" s="500"/>
      <c r="N1" s="500"/>
      <c r="O1" s="500"/>
      <c r="P1" s="500"/>
      <c r="Q1" s="500"/>
      <c r="R1" s="500"/>
      <c r="S1" s="501"/>
    </row>
    <row r="2" spans="2:19" ht="15.75" thickBot="1">
      <c r="B2" s="502" t="s">
        <v>52</v>
      </c>
      <c r="C2" s="503"/>
      <c r="D2" s="504"/>
      <c r="E2" s="1"/>
      <c r="F2" s="1"/>
      <c r="G2" s="1"/>
      <c r="H2" s="1"/>
      <c r="I2" s="1"/>
      <c r="J2" s="1"/>
      <c r="K2" s="1"/>
      <c r="L2" s="1"/>
      <c r="M2" s="1"/>
      <c r="N2" s="1"/>
      <c r="O2" s="1"/>
      <c r="P2" s="1"/>
      <c r="Q2" s="1"/>
      <c r="R2" s="1"/>
    </row>
    <row r="3" spans="2:19" ht="27" customHeight="1" thickBot="1">
      <c r="B3" s="494" t="s">
        <v>1</v>
      </c>
      <c r="C3" s="505"/>
      <c r="D3" s="495"/>
      <c r="E3" s="506" t="s">
        <v>53</v>
      </c>
      <c r="F3" s="507"/>
      <c r="G3" s="507"/>
      <c r="H3" s="507"/>
      <c r="I3" s="507"/>
      <c r="J3" s="507"/>
      <c r="K3" s="507"/>
      <c r="L3" s="507"/>
      <c r="M3" s="508"/>
      <c r="N3" s="509" t="s">
        <v>54</v>
      </c>
      <c r="O3" s="510"/>
      <c r="P3" s="510"/>
      <c r="Q3" s="510"/>
      <c r="R3" s="510"/>
      <c r="S3" s="511"/>
    </row>
    <row r="4" spans="2:19" ht="12" customHeight="1">
      <c r="B4" s="481" t="s">
        <v>11</v>
      </c>
      <c r="C4" s="482"/>
      <c r="D4" s="483"/>
      <c r="E4" s="32"/>
      <c r="F4" s="14"/>
      <c r="G4" s="14"/>
      <c r="H4" s="14"/>
      <c r="I4" s="14"/>
      <c r="J4" s="14"/>
      <c r="K4" s="14"/>
      <c r="L4" s="14"/>
      <c r="M4" s="31"/>
      <c r="N4" s="37"/>
      <c r="O4" s="15"/>
      <c r="P4" s="15"/>
      <c r="Q4" s="15"/>
      <c r="R4" s="15"/>
      <c r="S4" s="27"/>
    </row>
    <row r="5" spans="2:19" ht="39" customHeight="1">
      <c r="B5" s="484"/>
      <c r="C5" s="485"/>
      <c r="D5" s="486"/>
      <c r="E5" s="33"/>
      <c r="F5" s="535" t="s">
        <v>115</v>
      </c>
      <c r="G5" s="535"/>
      <c r="H5" s="535"/>
      <c r="I5" s="535"/>
      <c r="J5" s="535"/>
      <c r="K5" s="535"/>
      <c r="L5" s="535"/>
      <c r="M5" s="43"/>
      <c r="N5" s="7"/>
      <c r="O5" s="522"/>
      <c r="P5" s="522"/>
      <c r="Q5" s="522"/>
      <c r="R5" s="35"/>
      <c r="S5" s="12"/>
    </row>
    <row r="6" spans="2:19" ht="15.95" customHeight="1" thickBot="1">
      <c r="B6" s="484"/>
      <c r="C6" s="485"/>
      <c r="D6" s="486"/>
      <c r="E6" s="33"/>
      <c r="F6" s="47"/>
      <c r="G6" s="47"/>
      <c r="H6" s="47"/>
      <c r="I6" s="47"/>
      <c r="J6" s="47"/>
      <c r="K6" s="47"/>
      <c r="L6" s="47"/>
      <c r="M6" s="44"/>
      <c r="N6" s="2"/>
      <c r="O6" s="1"/>
      <c r="P6" s="1"/>
      <c r="Q6" s="4"/>
      <c r="R6" s="1"/>
      <c r="S6" s="12"/>
    </row>
    <row r="7" spans="2:19" ht="39" customHeight="1">
      <c r="B7" s="484"/>
      <c r="C7" s="485"/>
      <c r="D7" s="486"/>
      <c r="E7" s="33"/>
      <c r="F7" s="535" t="s">
        <v>116</v>
      </c>
      <c r="G7" s="535"/>
      <c r="H7" s="535"/>
      <c r="I7" s="535"/>
      <c r="J7" s="535"/>
      <c r="K7" s="535"/>
      <c r="L7" s="535"/>
      <c r="M7" s="43"/>
      <c r="N7" s="7"/>
      <c r="O7" s="553" t="s">
        <v>117</v>
      </c>
      <c r="P7" s="569"/>
      <c r="Q7" s="554"/>
      <c r="R7" s="523" t="s">
        <v>62</v>
      </c>
      <c r="S7" s="12"/>
    </row>
    <row r="8" spans="2:19" ht="15.75" customHeight="1" thickBot="1">
      <c r="B8" s="484"/>
      <c r="C8" s="485"/>
      <c r="D8" s="486"/>
      <c r="E8" s="33"/>
      <c r="F8" s="48"/>
      <c r="G8" s="48"/>
      <c r="H8" s="48"/>
      <c r="I8" s="48"/>
      <c r="J8" s="48"/>
      <c r="L8" s="48"/>
      <c r="M8" s="43"/>
      <c r="N8" s="7"/>
      <c r="O8" s="570"/>
      <c r="P8" s="571"/>
      <c r="Q8" s="572"/>
      <c r="R8" s="524"/>
      <c r="S8" s="12"/>
    </row>
    <row r="9" spans="2:19" ht="30" customHeight="1">
      <c r="B9" s="484"/>
      <c r="C9" s="485"/>
      <c r="D9" s="486"/>
      <c r="E9" s="33"/>
      <c r="F9" s="535" t="s">
        <v>118</v>
      </c>
      <c r="G9" s="535"/>
      <c r="H9" s="535"/>
      <c r="I9" s="535"/>
      <c r="J9" s="535"/>
      <c r="K9" s="535"/>
      <c r="L9" s="535"/>
      <c r="M9" s="43"/>
      <c r="N9" s="7"/>
      <c r="O9" s="573" t="s">
        <v>119</v>
      </c>
      <c r="P9" s="574"/>
      <c r="Q9" s="29" t="s">
        <v>120</v>
      </c>
      <c r="R9" s="23">
        <v>0.7</v>
      </c>
      <c r="S9" s="12"/>
    </row>
    <row r="10" spans="2:19" ht="30" customHeight="1">
      <c r="B10" s="484"/>
      <c r="C10" s="485"/>
      <c r="D10" s="486"/>
      <c r="E10" s="33"/>
      <c r="M10" s="45"/>
      <c r="N10" s="39"/>
      <c r="O10" s="567"/>
      <c r="P10" s="568"/>
      <c r="Q10" s="59" t="s">
        <v>121</v>
      </c>
      <c r="R10" s="25">
        <v>1</v>
      </c>
      <c r="S10" s="12"/>
    </row>
    <row r="11" spans="2:19" ht="30" customHeight="1">
      <c r="B11" s="484"/>
      <c r="C11" s="485"/>
      <c r="D11" s="486"/>
      <c r="E11" s="33"/>
      <c r="F11" s="398" t="s">
        <v>122</v>
      </c>
      <c r="G11" s="398"/>
      <c r="H11" s="398"/>
      <c r="I11" s="398"/>
      <c r="J11" s="398"/>
      <c r="K11" s="398"/>
      <c r="L11" s="398"/>
      <c r="M11" s="5"/>
      <c r="N11" s="3"/>
      <c r="O11" s="575" t="s">
        <v>123</v>
      </c>
      <c r="P11" s="576"/>
      <c r="Q11" s="59" t="s">
        <v>124</v>
      </c>
      <c r="R11" s="25">
        <v>0.7</v>
      </c>
      <c r="S11" s="12"/>
    </row>
    <row r="12" spans="2:19" ht="30" customHeight="1">
      <c r="B12" s="484"/>
      <c r="C12" s="485"/>
      <c r="D12" s="486"/>
      <c r="E12" s="33"/>
      <c r="F12" s="57"/>
      <c r="G12" s="57"/>
      <c r="H12" s="57"/>
      <c r="I12" s="57"/>
      <c r="J12" s="57"/>
      <c r="K12" s="57"/>
      <c r="L12" s="57"/>
      <c r="M12" s="5"/>
      <c r="N12" s="3"/>
      <c r="O12" s="575"/>
      <c r="P12" s="576"/>
      <c r="Q12" s="59" t="s">
        <v>125</v>
      </c>
      <c r="R12" s="25">
        <v>1</v>
      </c>
      <c r="S12" s="12"/>
    </row>
    <row r="13" spans="2:19" ht="30" customHeight="1">
      <c r="B13" s="484"/>
      <c r="C13" s="485"/>
      <c r="D13" s="486"/>
      <c r="E13" s="33"/>
      <c r="F13" s="57"/>
      <c r="G13" s="57"/>
      <c r="H13" s="57"/>
      <c r="I13" s="57"/>
      <c r="J13" s="57"/>
      <c r="K13" s="57"/>
      <c r="L13" s="57"/>
      <c r="M13" s="5"/>
      <c r="N13" s="3"/>
      <c r="O13" s="567" t="s">
        <v>126</v>
      </c>
      <c r="P13" s="568"/>
      <c r="Q13" s="59" t="s">
        <v>127</v>
      </c>
      <c r="R13" s="25">
        <v>0.7</v>
      </c>
      <c r="S13" s="12"/>
    </row>
    <row r="14" spans="2:19" ht="30" customHeight="1">
      <c r="B14" s="484"/>
      <c r="C14" s="485"/>
      <c r="D14" s="486"/>
      <c r="E14" s="33"/>
      <c r="F14" s="1"/>
      <c r="G14" s="1"/>
      <c r="H14" s="1"/>
      <c r="I14" s="1"/>
      <c r="J14" s="1"/>
      <c r="K14" s="1"/>
      <c r="L14" s="1"/>
      <c r="M14" s="5"/>
      <c r="N14" s="3"/>
      <c r="O14" s="567"/>
      <c r="P14" s="568"/>
      <c r="Q14" s="59" t="s">
        <v>128</v>
      </c>
      <c r="R14" s="25">
        <v>1</v>
      </c>
      <c r="S14" s="12"/>
    </row>
    <row r="15" spans="2:19" ht="30" customHeight="1" thickBot="1">
      <c r="B15" s="484"/>
      <c r="C15" s="485"/>
      <c r="D15" s="486"/>
      <c r="E15" s="33"/>
      <c r="F15" s="1"/>
      <c r="G15" s="1"/>
      <c r="H15" s="1"/>
      <c r="I15" s="1"/>
      <c r="J15" s="1"/>
      <c r="K15" s="1"/>
      <c r="L15" s="1"/>
      <c r="M15" s="5"/>
      <c r="N15" s="3"/>
      <c r="O15" s="541" t="s">
        <v>129</v>
      </c>
      <c r="P15" s="542"/>
      <c r="Q15" s="58" t="s">
        <v>130</v>
      </c>
      <c r="R15" s="26">
        <v>1</v>
      </c>
      <c r="S15" s="12"/>
    </row>
    <row r="16" spans="2:19" ht="12" customHeight="1" thickBot="1">
      <c r="B16" s="487"/>
      <c r="C16" s="488"/>
      <c r="D16" s="489"/>
      <c r="E16" s="34"/>
      <c r="F16" s="46"/>
      <c r="G16" s="46"/>
      <c r="H16" s="46"/>
      <c r="I16" s="46"/>
      <c r="J16" s="46"/>
      <c r="K16" s="46"/>
      <c r="L16" s="46"/>
      <c r="M16" s="10"/>
      <c r="N16" s="6"/>
      <c r="O16" s="16"/>
      <c r="P16" s="16"/>
      <c r="Q16" s="16"/>
      <c r="R16" s="28"/>
      <c r="S16" s="13"/>
    </row>
    <row r="17" spans="2:19" ht="12" customHeight="1">
      <c r="B17" s="481" t="s">
        <v>274</v>
      </c>
      <c r="C17" s="482"/>
      <c r="D17" s="483"/>
      <c r="E17" s="32"/>
      <c r="F17" s="14"/>
      <c r="G17" s="14"/>
      <c r="H17" s="14"/>
      <c r="I17" s="14"/>
      <c r="J17" s="14"/>
      <c r="K17" s="14"/>
      <c r="L17" s="14"/>
      <c r="M17" s="31"/>
      <c r="N17" s="37"/>
      <c r="O17" s="15"/>
      <c r="P17" s="15"/>
      <c r="Q17" s="15"/>
      <c r="R17" s="15"/>
      <c r="S17" s="27"/>
    </row>
    <row r="18" spans="2:19" ht="39" customHeight="1">
      <c r="B18" s="484"/>
      <c r="C18" s="485"/>
      <c r="D18" s="486"/>
      <c r="E18" s="33"/>
      <c r="F18" s="535" t="s">
        <v>275</v>
      </c>
      <c r="G18" s="535"/>
      <c r="H18" s="535"/>
      <c r="I18" s="535"/>
      <c r="J18" s="535"/>
      <c r="K18" s="535"/>
      <c r="L18" s="535"/>
      <c r="M18" s="43"/>
      <c r="N18" s="7"/>
      <c r="O18" s="522"/>
      <c r="P18" s="522"/>
      <c r="Q18" s="522"/>
      <c r="R18" s="35"/>
      <c r="S18" s="12"/>
    </row>
    <row r="19" spans="2:19" ht="15.95" customHeight="1" thickBot="1">
      <c r="B19" s="484"/>
      <c r="C19" s="485"/>
      <c r="D19" s="486"/>
      <c r="E19" s="33"/>
      <c r="F19" s="47"/>
      <c r="G19" s="47"/>
      <c r="H19" s="47"/>
      <c r="I19" s="47"/>
      <c r="J19" s="47"/>
      <c r="K19" s="47"/>
      <c r="L19" s="47"/>
      <c r="M19" s="44"/>
      <c r="N19" s="2"/>
      <c r="O19" s="1"/>
      <c r="P19" s="1"/>
      <c r="Q19" s="4"/>
      <c r="R19" s="1"/>
      <c r="S19" s="12"/>
    </row>
    <row r="20" spans="2:19" ht="39" customHeight="1">
      <c r="B20" s="484"/>
      <c r="C20" s="485"/>
      <c r="D20" s="486"/>
      <c r="E20" s="33"/>
      <c r="F20" s="535" t="s">
        <v>131</v>
      </c>
      <c r="G20" s="535"/>
      <c r="H20" s="535"/>
      <c r="I20" s="535"/>
      <c r="J20" s="535"/>
      <c r="K20" s="535"/>
      <c r="L20" s="535"/>
      <c r="M20" s="43"/>
      <c r="N20" s="7"/>
      <c r="O20" s="553" t="s">
        <v>132</v>
      </c>
      <c r="P20" s="569"/>
      <c r="Q20" s="554"/>
      <c r="R20" s="523" t="s">
        <v>62</v>
      </c>
      <c r="S20" s="12"/>
    </row>
    <row r="21" spans="2:19" ht="15.75" customHeight="1" thickBot="1">
      <c r="B21" s="484"/>
      <c r="C21" s="485"/>
      <c r="D21" s="486"/>
      <c r="E21" s="33"/>
      <c r="F21" s="48"/>
      <c r="G21" s="48"/>
      <c r="H21" s="48"/>
      <c r="I21" s="48"/>
      <c r="J21" s="48"/>
      <c r="K21" s="48"/>
      <c r="L21" s="48"/>
      <c r="M21" s="43"/>
      <c r="N21" s="7"/>
      <c r="O21" s="570"/>
      <c r="P21" s="571"/>
      <c r="Q21" s="572"/>
      <c r="R21" s="524"/>
      <c r="S21" s="12"/>
    </row>
    <row r="22" spans="2:19" ht="30" customHeight="1">
      <c r="B22" s="484"/>
      <c r="C22" s="485"/>
      <c r="D22" s="486"/>
      <c r="E22" s="33"/>
      <c r="F22" s="535" t="s">
        <v>133</v>
      </c>
      <c r="G22" s="535"/>
      <c r="H22" s="535"/>
      <c r="I22" s="535"/>
      <c r="J22" s="535"/>
      <c r="K22" s="535"/>
      <c r="L22" s="535"/>
      <c r="M22" s="43"/>
      <c r="N22" s="7"/>
      <c r="O22" s="573" t="s">
        <v>119</v>
      </c>
      <c r="P22" s="574"/>
      <c r="Q22" s="29" t="s">
        <v>134</v>
      </c>
      <c r="R22" s="23">
        <v>0.3</v>
      </c>
      <c r="S22" s="12"/>
    </row>
    <row r="23" spans="2:19" ht="30" customHeight="1">
      <c r="B23" s="484"/>
      <c r="C23" s="485"/>
      <c r="D23" s="486"/>
      <c r="E23" s="33"/>
      <c r="M23" s="45"/>
      <c r="N23" s="39"/>
      <c r="O23" s="567"/>
      <c r="P23" s="568"/>
      <c r="Q23" s="59" t="s">
        <v>135</v>
      </c>
      <c r="R23" s="25">
        <v>1</v>
      </c>
      <c r="S23" s="12"/>
    </row>
    <row r="24" spans="2:19" ht="30" customHeight="1">
      <c r="B24" s="484"/>
      <c r="C24" s="485"/>
      <c r="D24" s="486"/>
      <c r="E24" s="33"/>
      <c r="F24" s="398" t="s">
        <v>136</v>
      </c>
      <c r="G24" s="398"/>
      <c r="H24" s="398"/>
      <c r="I24" s="398"/>
      <c r="J24" s="398"/>
      <c r="K24" s="398"/>
      <c r="L24" s="398"/>
      <c r="M24" s="5"/>
      <c r="N24" s="3"/>
      <c r="O24" s="575" t="s">
        <v>123</v>
      </c>
      <c r="P24" s="576"/>
      <c r="Q24" s="59" t="s">
        <v>137</v>
      </c>
      <c r="R24" s="25">
        <v>0.4</v>
      </c>
      <c r="S24" s="12"/>
    </row>
    <row r="25" spans="2:19" ht="30" customHeight="1">
      <c r="B25" s="484"/>
      <c r="C25" s="485"/>
      <c r="D25" s="486"/>
      <c r="E25" s="33"/>
      <c r="F25" s="577"/>
      <c r="G25" s="577"/>
      <c r="H25" s="577"/>
      <c r="I25" s="577"/>
      <c r="J25" s="577"/>
      <c r="K25" s="577"/>
      <c r="L25" s="57"/>
      <c r="M25" s="5"/>
      <c r="N25" s="3"/>
      <c r="O25" s="575"/>
      <c r="P25" s="576"/>
      <c r="Q25" s="59" t="s">
        <v>138</v>
      </c>
      <c r="R25" s="25">
        <v>1</v>
      </c>
      <c r="S25" s="12"/>
    </row>
    <row r="26" spans="2:19" ht="30" customHeight="1">
      <c r="B26" s="484"/>
      <c r="C26" s="485"/>
      <c r="D26" s="486"/>
      <c r="E26" s="33"/>
      <c r="F26" s="57"/>
      <c r="G26" s="57"/>
      <c r="H26" s="57"/>
      <c r="I26" s="57"/>
      <c r="J26" s="57"/>
      <c r="K26" s="57"/>
      <c r="L26" s="57"/>
      <c r="M26" s="5"/>
      <c r="N26" s="3"/>
      <c r="O26" s="567" t="s">
        <v>126</v>
      </c>
      <c r="P26" s="568"/>
      <c r="Q26" s="59" t="s">
        <v>139</v>
      </c>
      <c r="R26" s="25">
        <v>0.7</v>
      </c>
      <c r="S26" s="12"/>
    </row>
    <row r="27" spans="2:19" ht="30" customHeight="1">
      <c r="B27" s="484"/>
      <c r="C27" s="485"/>
      <c r="D27" s="486"/>
      <c r="E27" s="33"/>
      <c r="F27" s="1"/>
      <c r="G27" s="1"/>
      <c r="H27" s="1"/>
      <c r="I27" s="1"/>
      <c r="J27" s="1"/>
      <c r="K27" s="1"/>
      <c r="L27" s="1"/>
      <c r="M27" s="5"/>
      <c r="N27" s="3"/>
      <c r="O27" s="567"/>
      <c r="P27" s="568"/>
      <c r="Q27" s="59" t="s">
        <v>140</v>
      </c>
      <c r="R27" s="25">
        <v>1</v>
      </c>
      <c r="S27" s="12"/>
    </row>
    <row r="28" spans="2:19" ht="30" customHeight="1" thickBot="1">
      <c r="B28" s="484"/>
      <c r="C28" s="485"/>
      <c r="D28" s="486"/>
      <c r="E28" s="33"/>
      <c r="F28" s="1"/>
      <c r="G28" s="1"/>
      <c r="H28" s="1"/>
      <c r="I28" s="1"/>
      <c r="J28" s="1"/>
      <c r="K28" s="1"/>
      <c r="L28" s="1"/>
      <c r="M28" s="5"/>
      <c r="N28" s="3"/>
      <c r="O28" s="541" t="s">
        <v>129</v>
      </c>
      <c r="P28" s="542"/>
      <c r="Q28" s="58" t="s">
        <v>141</v>
      </c>
      <c r="R28" s="26">
        <v>1</v>
      </c>
      <c r="S28" s="12"/>
    </row>
    <row r="29" spans="2:19" ht="12" customHeight="1" thickBot="1">
      <c r="B29" s="487"/>
      <c r="C29" s="488"/>
      <c r="D29" s="489"/>
      <c r="E29" s="34"/>
      <c r="F29" s="46"/>
      <c r="G29" s="46"/>
      <c r="H29" s="46"/>
      <c r="I29" s="46"/>
      <c r="J29" s="46"/>
      <c r="K29" s="46"/>
      <c r="L29" s="46"/>
      <c r="M29" s="10"/>
      <c r="N29" s="6"/>
      <c r="O29" s="16"/>
      <c r="P29" s="16"/>
      <c r="Q29" s="16"/>
      <c r="R29" s="28"/>
      <c r="S29" s="13"/>
    </row>
    <row r="30" spans="2:19" ht="12" customHeight="1" thickBot="1">
      <c r="B30" s="481" t="s">
        <v>12</v>
      </c>
      <c r="C30" s="482"/>
      <c r="D30" s="483"/>
      <c r="E30" s="32"/>
      <c r="F30" s="14"/>
      <c r="G30" s="14"/>
      <c r="H30" s="14"/>
      <c r="I30" s="14"/>
      <c r="J30" s="14"/>
      <c r="K30" s="14"/>
      <c r="L30" s="14"/>
      <c r="M30" s="31"/>
      <c r="N30" s="37"/>
      <c r="O30" s="15"/>
      <c r="P30" s="15"/>
      <c r="Q30" s="15"/>
      <c r="R30" s="15"/>
      <c r="S30" s="27"/>
    </row>
    <row r="31" spans="2:19" ht="39" customHeight="1" thickBot="1">
      <c r="B31" s="484"/>
      <c r="C31" s="485"/>
      <c r="D31" s="486"/>
      <c r="E31" s="33"/>
      <c r="F31" s="535" t="s">
        <v>142</v>
      </c>
      <c r="G31" s="535"/>
      <c r="H31" s="535"/>
      <c r="I31" s="535"/>
      <c r="J31" s="535"/>
      <c r="K31" s="535"/>
      <c r="L31" s="535"/>
      <c r="M31" s="43"/>
      <c r="N31" s="7"/>
      <c r="O31" s="533" t="s">
        <v>57</v>
      </c>
      <c r="P31" s="534"/>
      <c r="Q31" s="534"/>
      <c r="R31" s="49">
        <v>720</v>
      </c>
      <c r="S31" s="12"/>
    </row>
    <row r="32" spans="2:19" ht="15.95" customHeight="1" thickBot="1">
      <c r="B32" s="484"/>
      <c r="C32" s="485"/>
      <c r="D32" s="486"/>
      <c r="E32" s="33"/>
      <c r="F32" s="47"/>
      <c r="G32" s="47"/>
      <c r="H32" s="47"/>
      <c r="I32" s="47"/>
      <c r="J32" s="47"/>
      <c r="K32" s="47"/>
      <c r="L32" s="47"/>
      <c r="M32" s="44"/>
      <c r="N32" s="2"/>
      <c r="O32" s="1"/>
      <c r="P32" s="1"/>
      <c r="Q32" s="4"/>
      <c r="R32" s="1"/>
      <c r="S32" s="12"/>
    </row>
    <row r="33" spans="2:19" ht="46.5" customHeight="1" thickBot="1">
      <c r="B33" s="484"/>
      <c r="C33" s="485"/>
      <c r="D33" s="486"/>
      <c r="E33" s="33"/>
      <c r="F33" s="535" t="s">
        <v>143</v>
      </c>
      <c r="G33" s="535"/>
      <c r="H33" s="535"/>
      <c r="I33" s="535"/>
      <c r="J33" s="535"/>
      <c r="K33" s="535"/>
      <c r="L33" s="535"/>
      <c r="M33" s="43"/>
      <c r="N33" s="7"/>
      <c r="O33" s="282" t="s">
        <v>59</v>
      </c>
      <c r="P33" s="283" t="s">
        <v>60</v>
      </c>
      <c r="Q33" s="471" t="s">
        <v>61</v>
      </c>
      <c r="R33" s="523" t="s">
        <v>62</v>
      </c>
      <c r="S33" s="12"/>
    </row>
    <row r="34" spans="2:19" ht="15.75" customHeight="1" thickBot="1">
      <c r="B34" s="484"/>
      <c r="C34" s="485"/>
      <c r="D34" s="486"/>
      <c r="E34" s="33"/>
      <c r="F34" s="48"/>
      <c r="G34" s="48"/>
      <c r="H34" s="48"/>
      <c r="I34" s="48"/>
      <c r="J34" s="48"/>
      <c r="K34" s="48"/>
      <c r="L34" s="48"/>
      <c r="M34" s="43"/>
      <c r="N34" s="7"/>
      <c r="O34" s="288" t="s">
        <v>63</v>
      </c>
      <c r="P34" s="289" t="s">
        <v>63</v>
      </c>
      <c r="Q34" s="561"/>
      <c r="R34" s="524"/>
      <c r="S34" s="12"/>
    </row>
    <row r="35" spans="2:19" ht="30" customHeight="1">
      <c r="B35" s="484"/>
      <c r="C35" s="485"/>
      <c r="D35" s="486"/>
      <c r="E35" s="33"/>
      <c r="F35" s="535" t="s">
        <v>144</v>
      </c>
      <c r="G35" s="535"/>
      <c r="H35" s="535"/>
      <c r="I35" s="535"/>
      <c r="J35" s="535"/>
      <c r="K35" s="535"/>
      <c r="L35" s="535"/>
      <c r="M35" s="43"/>
      <c r="N35" s="7"/>
      <c r="O35" s="82">
        <v>100</v>
      </c>
      <c r="P35" s="20">
        <v>99.9</v>
      </c>
      <c r="Q35" s="22">
        <f>-(((P35*$R$31)/$O$35)-$R$31)</f>
        <v>0.72000000000002728</v>
      </c>
      <c r="R35" s="30">
        <v>0</v>
      </c>
      <c r="S35" s="12"/>
    </row>
    <row r="36" spans="2:19" ht="30" customHeight="1">
      <c r="B36" s="484"/>
      <c r="C36" s="485"/>
      <c r="D36" s="486"/>
      <c r="E36" s="33"/>
      <c r="M36" s="45"/>
      <c r="N36" s="39"/>
      <c r="O36" s="24">
        <v>99.89</v>
      </c>
      <c r="P36" s="18">
        <v>99.7</v>
      </c>
      <c r="Q36" s="19">
        <f t="shared" ref="Q36:Q39" si="0">-(((P36*$R$31)/$O$35)-$R$31)</f>
        <v>2.1599999999999682</v>
      </c>
      <c r="R36" s="25">
        <v>0.1</v>
      </c>
      <c r="S36" s="12"/>
    </row>
    <row r="37" spans="2:19" ht="30" customHeight="1">
      <c r="B37" s="484"/>
      <c r="C37" s="485"/>
      <c r="D37" s="486"/>
      <c r="E37" s="33"/>
      <c r="F37" s="398" t="s">
        <v>145</v>
      </c>
      <c r="G37" s="398"/>
      <c r="H37" s="398"/>
      <c r="I37" s="398"/>
      <c r="J37" s="398"/>
      <c r="K37" s="398"/>
      <c r="L37" s="398"/>
      <c r="M37" s="5"/>
      <c r="N37" s="3"/>
      <c r="O37" s="62">
        <v>99.69</v>
      </c>
      <c r="P37" s="59">
        <v>99.3</v>
      </c>
      <c r="Q37" s="19">
        <f t="shared" si="0"/>
        <v>5.0399999999999636</v>
      </c>
      <c r="R37" s="25">
        <v>0.15</v>
      </c>
      <c r="S37" s="12"/>
    </row>
    <row r="38" spans="2:19" ht="30" customHeight="1">
      <c r="B38" s="484"/>
      <c r="C38" s="485"/>
      <c r="D38" s="486"/>
      <c r="E38" s="33"/>
      <c r="M38" s="5"/>
      <c r="N38" s="3"/>
      <c r="O38" s="62">
        <v>99.29</v>
      </c>
      <c r="P38" s="59">
        <v>98</v>
      </c>
      <c r="Q38" s="19">
        <f t="shared" si="0"/>
        <v>14.399999999999977</v>
      </c>
      <c r="R38" s="25">
        <v>0.25</v>
      </c>
      <c r="S38" s="12"/>
    </row>
    <row r="39" spans="2:19" ht="30" customHeight="1">
      <c r="B39" s="484"/>
      <c r="C39" s="485"/>
      <c r="D39" s="486"/>
      <c r="E39" s="33"/>
      <c r="F39" s="398" t="s">
        <v>146</v>
      </c>
      <c r="G39" s="398"/>
      <c r="H39" s="398"/>
      <c r="I39" s="398"/>
      <c r="J39" s="398"/>
      <c r="K39" s="398"/>
      <c r="L39" s="398"/>
      <c r="M39" s="5"/>
      <c r="N39" s="3"/>
      <c r="O39" s="62">
        <v>97.99</v>
      </c>
      <c r="P39" s="18">
        <v>95</v>
      </c>
      <c r="Q39" s="19">
        <f t="shared" si="0"/>
        <v>36</v>
      </c>
      <c r="R39" s="25">
        <v>0.3</v>
      </c>
      <c r="S39" s="12"/>
    </row>
    <row r="40" spans="2:19" ht="30" customHeight="1" thickBot="1">
      <c r="B40" s="484"/>
      <c r="C40" s="485"/>
      <c r="D40" s="486"/>
      <c r="E40" s="33"/>
      <c r="F40" s="398"/>
      <c r="G40" s="398"/>
      <c r="H40" s="398"/>
      <c r="I40" s="398"/>
      <c r="J40" s="398"/>
      <c r="K40" s="398"/>
      <c r="L40" s="398"/>
      <c r="M40" s="5"/>
      <c r="N40" s="3"/>
      <c r="O40" s="541" t="s">
        <v>366</v>
      </c>
      <c r="P40" s="542"/>
      <c r="Q40" s="542"/>
      <c r="R40" s="26">
        <v>0.5</v>
      </c>
      <c r="S40" s="12"/>
    </row>
    <row r="41" spans="2:19" ht="30" customHeight="1">
      <c r="B41" s="484"/>
      <c r="C41" s="485"/>
      <c r="D41" s="486"/>
      <c r="E41" s="33"/>
      <c r="F41" s="1"/>
      <c r="G41" s="1"/>
      <c r="H41" s="1"/>
      <c r="I41" s="1"/>
      <c r="J41" s="1"/>
      <c r="K41" s="1"/>
      <c r="L41" s="1"/>
      <c r="M41" s="5"/>
      <c r="N41" s="3"/>
      <c r="O41" s="60"/>
      <c r="P41" s="60"/>
      <c r="Q41" s="60"/>
      <c r="R41" s="60"/>
      <c r="S41" s="12"/>
    </row>
    <row r="42" spans="2:19" ht="12" customHeight="1" thickBot="1">
      <c r="B42" s="487"/>
      <c r="C42" s="488"/>
      <c r="D42" s="489"/>
      <c r="E42" s="34"/>
      <c r="F42" s="46"/>
      <c r="G42" s="46"/>
      <c r="H42" s="46"/>
      <c r="I42" s="46"/>
      <c r="J42" s="46"/>
      <c r="K42" s="46"/>
      <c r="L42" s="46"/>
      <c r="M42" s="10"/>
      <c r="N42" s="6"/>
      <c r="O42" s="16"/>
      <c r="P42" s="16"/>
      <c r="Q42" s="16"/>
      <c r="R42" s="28"/>
      <c r="S42" s="13"/>
    </row>
    <row r="43" spans="2:19" ht="12" customHeight="1">
      <c r="B43" s="481" t="s">
        <v>13</v>
      </c>
      <c r="C43" s="482"/>
      <c r="D43" s="483"/>
      <c r="E43" s="32"/>
      <c r="F43" s="14"/>
      <c r="G43" s="14"/>
      <c r="H43" s="14"/>
      <c r="I43" s="14"/>
      <c r="J43" s="14"/>
      <c r="K43" s="14"/>
      <c r="L43" s="14"/>
      <c r="M43" s="31"/>
      <c r="N43" s="37"/>
      <c r="O43" s="15"/>
      <c r="P43" s="15"/>
      <c r="Q43" s="15"/>
      <c r="R43" s="15"/>
      <c r="S43" s="27"/>
    </row>
    <row r="44" spans="2:19" ht="39" customHeight="1">
      <c r="B44" s="484"/>
      <c r="C44" s="485"/>
      <c r="D44" s="486"/>
      <c r="E44" s="33"/>
      <c r="F44" s="535" t="s">
        <v>147</v>
      </c>
      <c r="G44" s="535"/>
      <c r="H44" s="535"/>
      <c r="I44" s="535"/>
      <c r="J44" s="535"/>
      <c r="K44" s="535"/>
      <c r="L44" s="535"/>
      <c r="M44" s="43"/>
      <c r="N44" s="7"/>
      <c r="O44" s="522"/>
      <c r="P44" s="522"/>
      <c r="Q44" s="522"/>
      <c r="R44" s="35"/>
      <c r="S44" s="12"/>
    </row>
    <row r="45" spans="2:19" ht="15.95" customHeight="1" thickBot="1">
      <c r="B45" s="484"/>
      <c r="C45" s="485"/>
      <c r="D45" s="486"/>
      <c r="E45" s="33"/>
      <c r="F45" s="47"/>
      <c r="G45" s="47"/>
      <c r="H45" s="47"/>
      <c r="I45" s="47"/>
      <c r="J45" s="47"/>
      <c r="K45" s="47"/>
      <c r="L45" s="47"/>
      <c r="M45" s="44"/>
      <c r="N45" s="2"/>
      <c r="O45" s="1"/>
      <c r="P45" s="1"/>
      <c r="Q45" s="4"/>
      <c r="R45" s="1"/>
      <c r="S45" s="12"/>
    </row>
    <row r="46" spans="2:19" ht="39" customHeight="1">
      <c r="B46" s="484"/>
      <c r="C46" s="485"/>
      <c r="D46" s="486"/>
      <c r="E46" s="33"/>
      <c r="F46" s="535" t="s">
        <v>148</v>
      </c>
      <c r="G46" s="535"/>
      <c r="H46" s="535"/>
      <c r="I46" s="535"/>
      <c r="J46" s="535"/>
      <c r="K46" s="535"/>
      <c r="L46" s="535"/>
      <c r="M46" s="43"/>
      <c r="N46" s="7"/>
      <c r="O46" s="553" t="s">
        <v>149</v>
      </c>
      <c r="P46" s="554"/>
      <c r="Q46" s="471" t="s">
        <v>150</v>
      </c>
      <c r="R46" s="523" t="s">
        <v>62</v>
      </c>
      <c r="S46" s="12"/>
    </row>
    <row r="47" spans="2:19" ht="15.75" customHeight="1" thickBot="1">
      <c r="B47" s="484"/>
      <c r="C47" s="485"/>
      <c r="D47" s="486"/>
      <c r="E47" s="33"/>
      <c r="F47" s="48"/>
      <c r="G47" s="48"/>
      <c r="H47" s="48"/>
      <c r="I47" s="48"/>
      <c r="J47" s="48"/>
      <c r="K47" s="48"/>
      <c r="L47" s="48"/>
      <c r="M47" s="43"/>
      <c r="N47" s="7"/>
      <c r="O47" s="555"/>
      <c r="P47" s="556"/>
      <c r="Q47" s="561"/>
      <c r="R47" s="524"/>
      <c r="S47" s="12"/>
    </row>
    <row r="48" spans="2:19" ht="30" customHeight="1">
      <c r="B48" s="484"/>
      <c r="C48" s="485"/>
      <c r="D48" s="486"/>
      <c r="E48" s="33"/>
      <c r="F48" s="535" t="s">
        <v>151</v>
      </c>
      <c r="G48" s="535"/>
      <c r="H48" s="535"/>
      <c r="I48" s="535"/>
      <c r="J48" s="535"/>
      <c r="K48" s="535"/>
      <c r="L48" s="535"/>
      <c r="M48" s="43"/>
      <c r="N48" s="7"/>
      <c r="O48" s="562" t="s">
        <v>152</v>
      </c>
      <c r="P48" s="563"/>
      <c r="Q48" s="551" t="s">
        <v>153</v>
      </c>
      <c r="R48" s="549">
        <v>0.05</v>
      </c>
      <c r="S48" s="12"/>
    </row>
    <row r="49" spans="2:19" ht="30" customHeight="1" thickBot="1">
      <c r="B49" s="484"/>
      <c r="C49" s="485"/>
      <c r="D49" s="486"/>
      <c r="E49" s="33"/>
      <c r="M49" s="45"/>
      <c r="N49" s="39"/>
      <c r="O49" s="564"/>
      <c r="P49" s="565"/>
      <c r="Q49" s="552"/>
      <c r="R49" s="550"/>
      <c r="S49" s="12"/>
    </row>
    <row r="50" spans="2:19" ht="30" customHeight="1">
      <c r="B50" s="484"/>
      <c r="C50" s="485"/>
      <c r="D50" s="486"/>
      <c r="E50" s="33"/>
      <c r="F50" s="398" t="s">
        <v>154</v>
      </c>
      <c r="G50" s="398"/>
      <c r="H50" s="398"/>
      <c r="I50" s="398"/>
      <c r="J50" s="398"/>
      <c r="K50" s="398"/>
      <c r="L50" s="398"/>
      <c r="M50" s="5"/>
      <c r="N50" s="3"/>
      <c r="O50" s="566"/>
      <c r="P50" s="566"/>
      <c r="Q50" s="36"/>
      <c r="R50" s="17"/>
      <c r="S50" s="12"/>
    </row>
    <row r="51" spans="2:19" ht="12" customHeight="1" thickBot="1">
      <c r="B51" s="487"/>
      <c r="C51" s="488"/>
      <c r="D51" s="489"/>
      <c r="E51" s="34"/>
      <c r="F51" s="46"/>
      <c r="G51" s="46"/>
      <c r="H51" s="46"/>
      <c r="I51" s="46"/>
      <c r="J51" s="46"/>
      <c r="K51" s="46"/>
      <c r="L51" s="46"/>
      <c r="M51" s="10"/>
      <c r="N51" s="6"/>
      <c r="O51" s="16"/>
      <c r="P51" s="16"/>
      <c r="Q51" s="16"/>
      <c r="R51" s="28"/>
      <c r="S51" s="13"/>
    </row>
    <row r="52" spans="2:19" ht="12" customHeight="1">
      <c r="B52" s="481" t="s">
        <v>14</v>
      </c>
      <c r="C52" s="482"/>
      <c r="D52" s="483"/>
      <c r="E52" s="32"/>
      <c r="F52" s="14"/>
      <c r="G52" s="14"/>
      <c r="H52" s="14"/>
      <c r="I52" s="14"/>
      <c r="J52" s="14"/>
      <c r="K52" s="14"/>
      <c r="L52" s="14"/>
      <c r="M52" s="31"/>
      <c r="N52" s="37"/>
      <c r="O52" s="15"/>
      <c r="P52" s="15"/>
      <c r="Q52" s="15"/>
      <c r="R52" s="15"/>
      <c r="S52" s="27"/>
    </row>
    <row r="53" spans="2:19" ht="39" customHeight="1">
      <c r="B53" s="484"/>
      <c r="C53" s="485"/>
      <c r="D53" s="486"/>
      <c r="E53" s="33"/>
      <c r="F53" s="535" t="s">
        <v>276</v>
      </c>
      <c r="G53" s="535"/>
      <c r="H53" s="535"/>
      <c r="I53" s="535"/>
      <c r="J53" s="535"/>
      <c r="K53" s="535"/>
      <c r="L53" s="535"/>
      <c r="M53" s="43"/>
      <c r="N53" s="7"/>
      <c r="O53" s="522"/>
      <c r="P53" s="522"/>
      <c r="Q53" s="522"/>
      <c r="R53" s="35"/>
      <c r="S53" s="12"/>
    </row>
    <row r="54" spans="2:19" ht="15.95" customHeight="1" thickBot="1">
      <c r="B54" s="484"/>
      <c r="C54" s="485"/>
      <c r="D54" s="486"/>
      <c r="E54" s="33"/>
      <c r="F54" s="47"/>
      <c r="G54" s="47"/>
      <c r="H54" s="47"/>
      <c r="I54" s="47"/>
      <c r="J54" s="47"/>
      <c r="K54" s="47"/>
      <c r="L54" s="47"/>
      <c r="M54" s="44"/>
      <c r="N54" s="2"/>
      <c r="O54" s="1"/>
      <c r="P54" s="1"/>
      <c r="Q54" s="4"/>
      <c r="R54" s="1"/>
      <c r="S54" s="12"/>
    </row>
    <row r="55" spans="2:19" ht="39" customHeight="1">
      <c r="B55" s="484"/>
      <c r="C55" s="485"/>
      <c r="D55" s="486"/>
      <c r="E55" s="33"/>
      <c r="F55" s="535" t="s">
        <v>155</v>
      </c>
      <c r="G55" s="535"/>
      <c r="H55" s="535"/>
      <c r="I55" s="535"/>
      <c r="J55" s="535"/>
      <c r="K55" s="535"/>
      <c r="L55" s="535"/>
      <c r="M55" s="43"/>
      <c r="N55" s="7"/>
      <c r="O55" s="553" t="s">
        <v>156</v>
      </c>
      <c r="P55" s="554"/>
      <c r="Q55" s="471" t="s">
        <v>150</v>
      </c>
      <c r="R55" s="523" t="s">
        <v>62</v>
      </c>
      <c r="S55" s="12"/>
    </row>
    <row r="56" spans="2:19" ht="15.75" customHeight="1" thickBot="1">
      <c r="B56" s="484"/>
      <c r="C56" s="485"/>
      <c r="D56" s="486"/>
      <c r="E56" s="33"/>
      <c r="F56" s="48"/>
      <c r="G56" s="48"/>
      <c r="H56" s="48"/>
      <c r="I56" s="48"/>
      <c r="J56" s="48"/>
      <c r="K56" s="48"/>
      <c r="L56" s="48"/>
      <c r="M56" s="43"/>
      <c r="N56" s="7"/>
      <c r="O56" s="555"/>
      <c r="P56" s="556"/>
      <c r="Q56" s="561"/>
      <c r="R56" s="524"/>
      <c r="S56" s="12"/>
    </row>
    <row r="57" spans="2:19" ht="30" customHeight="1">
      <c r="B57" s="484"/>
      <c r="C57" s="485"/>
      <c r="D57" s="486"/>
      <c r="E57" s="33"/>
      <c r="F57" s="535" t="s">
        <v>151</v>
      </c>
      <c r="G57" s="535"/>
      <c r="H57" s="535"/>
      <c r="I57" s="535"/>
      <c r="J57" s="535"/>
      <c r="K57" s="535"/>
      <c r="L57" s="535"/>
      <c r="M57" s="43"/>
      <c r="N57" s="7"/>
      <c r="O57" s="557" t="s">
        <v>152</v>
      </c>
      <c r="P57" s="558"/>
      <c r="Q57" s="551" t="s">
        <v>157</v>
      </c>
      <c r="R57" s="549">
        <v>0.05</v>
      </c>
      <c r="S57" s="12"/>
    </row>
    <row r="58" spans="2:19" ht="30" customHeight="1" thickBot="1">
      <c r="B58" s="484"/>
      <c r="C58" s="485"/>
      <c r="D58" s="486"/>
      <c r="E58" s="33"/>
      <c r="M58" s="45"/>
      <c r="N58" s="39"/>
      <c r="O58" s="559"/>
      <c r="P58" s="560"/>
      <c r="Q58" s="552"/>
      <c r="R58" s="550"/>
      <c r="S58" s="12"/>
    </row>
    <row r="59" spans="2:19" ht="30" customHeight="1">
      <c r="B59" s="484"/>
      <c r="C59" s="485"/>
      <c r="D59" s="486"/>
      <c r="E59" s="33"/>
      <c r="F59" s="398" t="s">
        <v>154</v>
      </c>
      <c r="G59" s="398"/>
      <c r="H59" s="398"/>
      <c r="I59" s="398"/>
      <c r="J59" s="398"/>
      <c r="K59" s="398"/>
      <c r="L59" s="398"/>
      <c r="M59" s="5"/>
      <c r="N59" s="3"/>
      <c r="O59" s="566"/>
      <c r="P59" s="566"/>
      <c r="Q59" s="36"/>
      <c r="R59" s="17"/>
      <c r="S59" s="12"/>
    </row>
    <row r="60" spans="2:19" ht="12" customHeight="1" thickBot="1">
      <c r="B60" s="487"/>
      <c r="C60" s="488"/>
      <c r="D60" s="489"/>
      <c r="E60" s="34"/>
      <c r="F60" s="46"/>
      <c r="G60" s="46"/>
      <c r="H60" s="46"/>
      <c r="I60" s="46"/>
      <c r="J60" s="46"/>
      <c r="K60" s="46"/>
      <c r="L60" s="46"/>
      <c r="M60" s="10"/>
      <c r="N60" s="6"/>
      <c r="O60" s="16"/>
      <c r="P60" s="16"/>
      <c r="Q60" s="16"/>
      <c r="R60" s="28"/>
      <c r="S60" s="13"/>
    </row>
    <row r="61" spans="2:19" ht="12" customHeight="1">
      <c r="B61" s="512" t="s">
        <v>158</v>
      </c>
      <c r="C61" s="513"/>
      <c r="D61" s="514"/>
      <c r="E61" s="32"/>
      <c r="F61" s="14"/>
      <c r="G61" s="14"/>
      <c r="H61" s="14"/>
      <c r="I61" s="14"/>
      <c r="J61" s="14"/>
      <c r="K61" s="14"/>
      <c r="L61" s="14"/>
      <c r="M61" s="31"/>
      <c r="N61" s="37"/>
      <c r="O61" s="15"/>
      <c r="P61" s="15"/>
      <c r="Q61" s="15"/>
      <c r="R61" s="15"/>
      <c r="S61" s="27"/>
    </row>
    <row r="62" spans="2:19" ht="39" customHeight="1">
      <c r="B62" s="515"/>
      <c r="C62" s="516"/>
      <c r="D62" s="517"/>
      <c r="E62" s="33"/>
      <c r="F62" s="521" t="s">
        <v>159</v>
      </c>
      <c r="G62" s="521"/>
      <c r="H62" s="521"/>
      <c r="I62" s="521"/>
      <c r="J62" s="521"/>
      <c r="K62" s="521"/>
      <c r="L62" s="521"/>
      <c r="M62" s="43"/>
      <c r="N62" s="7"/>
      <c r="O62" s="522"/>
      <c r="P62" s="522"/>
      <c r="Q62" s="522"/>
      <c r="R62" s="35"/>
      <c r="S62" s="12"/>
    </row>
    <row r="63" spans="2:19" ht="15.95" customHeight="1" thickBot="1">
      <c r="B63" s="515"/>
      <c r="C63" s="516"/>
      <c r="D63" s="517"/>
      <c r="E63" s="33"/>
      <c r="F63" s="47"/>
      <c r="G63" s="47"/>
      <c r="H63" s="47"/>
      <c r="I63" s="47"/>
      <c r="J63" s="47"/>
      <c r="K63" s="47"/>
      <c r="L63" s="47"/>
      <c r="M63" s="44"/>
      <c r="N63" s="2"/>
      <c r="O63" s="1"/>
      <c r="P63" s="1"/>
      <c r="Q63" s="4"/>
      <c r="R63" s="1"/>
      <c r="S63" s="12"/>
    </row>
    <row r="64" spans="2:19" ht="39" customHeight="1" thickBot="1">
      <c r="B64" s="515"/>
      <c r="C64" s="516"/>
      <c r="D64" s="517"/>
      <c r="E64" s="33"/>
      <c r="F64" s="521" t="s">
        <v>160</v>
      </c>
      <c r="G64" s="521"/>
      <c r="H64" s="521"/>
      <c r="I64" s="521"/>
      <c r="J64" s="521"/>
      <c r="K64" s="521"/>
      <c r="L64" s="521"/>
      <c r="M64" s="43"/>
      <c r="N64" s="7"/>
      <c r="O64" s="282" t="s">
        <v>59</v>
      </c>
      <c r="P64" s="291" t="s">
        <v>60</v>
      </c>
      <c r="Q64" s="523" t="s">
        <v>62</v>
      </c>
      <c r="S64" s="12"/>
    </row>
    <row r="65" spans="2:19" ht="15.75" customHeight="1" thickBot="1">
      <c r="B65" s="515"/>
      <c r="C65" s="516"/>
      <c r="D65" s="517"/>
      <c r="E65" s="33"/>
      <c r="F65" s="48"/>
      <c r="G65" s="48"/>
      <c r="H65" s="48"/>
      <c r="I65" s="48"/>
      <c r="J65" s="48"/>
      <c r="K65" s="48"/>
      <c r="L65" s="48"/>
      <c r="M65" s="43"/>
      <c r="N65" s="7"/>
      <c r="O65" s="285" t="s">
        <v>63</v>
      </c>
      <c r="P65" s="285" t="s">
        <v>63</v>
      </c>
      <c r="Q65" s="524"/>
      <c r="S65" s="12"/>
    </row>
    <row r="66" spans="2:19" ht="30" customHeight="1">
      <c r="B66" s="515"/>
      <c r="C66" s="516"/>
      <c r="D66" s="517"/>
      <c r="E66" s="33"/>
      <c r="F66" s="521" t="s">
        <v>161</v>
      </c>
      <c r="G66" s="521"/>
      <c r="H66" s="521"/>
      <c r="I66" s="521"/>
      <c r="J66" s="521"/>
      <c r="K66" s="521"/>
      <c r="L66" s="521"/>
      <c r="M66" s="43"/>
      <c r="N66" s="7"/>
      <c r="O66" s="78">
        <v>100</v>
      </c>
      <c r="P66" s="79">
        <v>97</v>
      </c>
      <c r="Q66" s="30">
        <v>0</v>
      </c>
      <c r="S66" s="12"/>
    </row>
    <row r="67" spans="2:19" ht="30" customHeight="1">
      <c r="B67" s="515"/>
      <c r="C67" s="516"/>
      <c r="D67" s="517"/>
      <c r="E67" s="33"/>
      <c r="F67" s="521"/>
      <c r="G67" s="521"/>
      <c r="H67" s="521"/>
      <c r="I67" s="521"/>
      <c r="J67" s="521"/>
      <c r="K67" s="521"/>
      <c r="L67" s="521"/>
      <c r="M67" s="43"/>
      <c r="N67" s="7"/>
      <c r="O67" s="80">
        <v>96.99</v>
      </c>
      <c r="P67" s="81">
        <v>92</v>
      </c>
      <c r="Q67" s="25">
        <v>0.1</v>
      </c>
      <c r="S67" s="12"/>
    </row>
    <row r="68" spans="2:19" ht="30" customHeight="1">
      <c r="B68" s="515"/>
      <c r="C68" s="516"/>
      <c r="D68" s="517"/>
      <c r="E68" s="33"/>
      <c r="F68" s="521"/>
      <c r="G68" s="521"/>
      <c r="H68" s="521"/>
      <c r="I68" s="521"/>
      <c r="J68" s="521"/>
      <c r="K68" s="521"/>
      <c r="L68" s="521"/>
      <c r="M68" s="43"/>
      <c r="N68" s="7"/>
      <c r="O68" s="80">
        <v>91.99</v>
      </c>
      <c r="P68" s="81">
        <v>87</v>
      </c>
      <c r="Q68" s="25">
        <v>0.15</v>
      </c>
      <c r="S68" s="12"/>
    </row>
    <row r="69" spans="2:19" ht="30" customHeight="1">
      <c r="B69" s="515"/>
      <c r="C69" s="516"/>
      <c r="D69" s="517"/>
      <c r="E69" s="33"/>
      <c r="F69" s="525" t="s">
        <v>88</v>
      </c>
      <c r="G69" s="525"/>
      <c r="H69" s="525"/>
      <c r="I69" s="525"/>
      <c r="J69" s="525"/>
      <c r="K69" s="525"/>
      <c r="L69" s="525"/>
      <c r="M69" s="43"/>
      <c r="N69" s="7"/>
      <c r="O69" s="80">
        <v>86.99</v>
      </c>
      <c r="P69" s="81">
        <v>82</v>
      </c>
      <c r="Q69" s="25">
        <v>0.25</v>
      </c>
      <c r="S69" s="12"/>
    </row>
    <row r="70" spans="2:19" ht="30" customHeight="1">
      <c r="B70" s="515"/>
      <c r="C70" s="516"/>
      <c r="D70" s="517"/>
      <c r="E70" s="33"/>
      <c r="F70" s="398" t="s">
        <v>90</v>
      </c>
      <c r="G70" s="398"/>
      <c r="H70" s="398"/>
      <c r="I70" s="398"/>
      <c r="J70" s="398"/>
      <c r="K70" s="398"/>
      <c r="L70" s="398"/>
      <c r="M70" s="45"/>
      <c r="N70" s="39"/>
      <c r="O70" s="80">
        <v>81.99</v>
      </c>
      <c r="P70" s="81">
        <v>77</v>
      </c>
      <c r="Q70" s="25">
        <v>0.5</v>
      </c>
      <c r="S70" s="12"/>
    </row>
    <row r="71" spans="2:19" ht="30" customHeight="1" thickBot="1">
      <c r="B71" s="515"/>
      <c r="C71" s="516"/>
      <c r="D71" s="517"/>
      <c r="E71" s="33"/>
      <c r="F71" s="526"/>
      <c r="G71" s="526"/>
      <c r="H71" s="526"/>
      <c r="I71" s="526"/>
      <c r="J71" s="526"/>
      <c r="K71" s="526"/>
      <c r="L71" s="526"/>
      <c r="M71" s="5"/>
      <c r="N71" s="3"/>
      <c r="O71" s="541" t="s">
        <v>162</v>
      </c>
      <c r="P71" s="542"/>
      <c r="Q71" s="26">
        <v>1</v>
      </c>
      <c r="S71" s="12"/>
    </row>
    <row r="72" spans="2:19" ht="30" customHeight="1">
      <c r="B72" s="515"/>
      <c r="C72" s="516"/>
      <c r="D72" s="517"/>
      <c r="E72" s="33"/>
      <c r="F72" s="1"/>
      <c r="G72" s="532" t="s">
        <v>92</v>
      </c>
      <c r="H72" s="532"/>
      <c r="I72" s="532"/>
      <c r="J72" s="532"/>
      <c r="K72" s="532"/>
      <c r="L72" s="1"/>
      <c r="M72" s="5"/>
      <c r="N72" s="3"/>
      <c r="S72" s="12"/>
    </row>
    <row r="73" spans="2:19" ht="30" customHeight="1">
      <c r="B73" s="515"/>
      <c r="C73" s="516"/>
      <c r="D73" s="517"/>
      <c r="E73" s="33"/>
      <c r="F73" s="1"/>
      <c r="G73" s="532" t="s">
        <v>93</v>
      </c>
      <c r="H73" s="532" t="s">
        <v>94</v>
      </c>
      <c r="I73" s="168" t="s">
        <v>95</v>
      </c>
      <c r="J73" s="168" t="s">
        <v>96</v>
      </c>
      <c r="K73" s="168" t="s">
        <v>97</v>
      </c>
      <c r="L73" s="1"/>
      <c r="M73" s="5"/>
      <c r="N73" s="3"/>
      <c r="O73" s="36"/>
      <c r="P73" s="40"/>
      <c r="Q73" s="41"/>
      <c r="R73" s="17"/>
      <c r="S73" s="12"/>
    </row>
    <row r="74" spans="2:19" ht="30" customHeight="1">
      <c r="B74" s="515"/>
      <c r="C74" s="516"/>
      <c r="D74" s="517"/>
      <c r="E74" s="33"/>
      <c r="F74" s="1"/>
      <c r="G74" s="532"/>
      <c r="H74" s="532"/>
      <c r="I74" s="532" t="s">
        <v>98</v>
      </c>
      <c r="J74" s="532"/>
      <c r="K74" s="532"/>
      <c r="L74" s="1"/>
      <c r="M74" s="5"/>
      <c r="N74" s="3"/>
      <c r="O74" s="36"/>
      <c r="P74" s="40"/>
      <c r="Q74" s="41"/>
      <c r="R74" s="17"/>
      <c r="S74" s="12"/>
    </row>
    <row r="75" spans="2:19" ht="30" customHeight="1">
      <c r="B75" s="515"/>
      <c r="C75" s="516"/>
      <c r="D75" s="517"/>
      <c r="E75" s="33"/>
      <c r="F75" s="1"/>
      <c r="G75" s="544" t="s">
        <v>99</v>
      </c>
      <c r="H75" s="52" t="s">
        <v>100</v>
      </c>
      <c r="I75" s="166">
        <v>10</v>
      </c>
      <c r="J75" s="166">
        <v>15</v>
      </c>
      <c r="K75" s="166">
        <v>20</v>
      </c>
      <c r="L75" s="1"/>
      <c r="M75" s="5"/>
      <c r="N75" s="3"/>
      <c r="O75" s="36"/>
      <c r="P75" s="40"/>
      <c r="Q75" s="41"/>
      <c r="R75" s="17"/>
      <c r="S75" s="12"/>
    </row>
    <row r="76" spans="2:19" ht="30" customHeight="1">
      <c r="B76" s="515"/>
      <c r="C76" s="516"/>
      <c r="D76" s="517"/>
      <c r="E76" s="33"/>
      <c r="F76" s="1"/>
      <c r="G76" s="544"/>
      <c r="H76" s="52" t="s">
        <v>101</v>
      </c>
      <c r="I76" s="166">
        <v>60</v>
      </c>
      <c r="J76" s="166">
        <v>180</v>
      </c>
      <c r="K76" s="166">
        <v>360</v>
      </c>
      <c r="L76" s="1"/>
      <c r="M76" s="5"/>
      <c r="N76" s="3"/>
      <c r="O76" s="36"/>
      <c r="P76" s="40"/>
      <c r="Q76" s="41"/>
      <c r="R76" s="17"/>
      <c r="S76" s="12"/>
    </row>
    <row r="77" spans="2:19" ht="30" customHeight="1">
      <c r="B77" s="515"/>
      <c r="C77" s="516"/>
      <c r="D77" s="517"/>
      <c r="E77" s="33"/>
      <c r="F77" s="1"/>
      <c r="G77" s="544"/>
      <c r="H77" s="72" t="s">
        <v>113</v>
      </c>
      <c r="I77" s="73">
        <f>SUM(I75:I76)</f>
        <v>70</v>
      </c>
      <c r="J77" s="73">
        <f t="shared" ref="J77:K77" si="1">SUM(J75:J76)</f>
        <v>195</v>
      </c>
      <c r="K77" s="73">
        <f t="shared" si="1"/>
        <v>380</v>
      </c>
      <c r="L77" s="1"/>
      <c r="M77" s="5"/>
      <c r="N77" s="3"/>
      <c r="O77" s="36"/>
      <c r="P77" s="40"/>
      <c r="Q77" s="41"/>
      <c r="R77" s="17"/>
      <c r="S77" s="12"/>
    </row>
    <row r="78" spans="2:19" ht="12" customHeight="1" thickBot="1">
      <c r="B78" s="518"/>
      <c r="C78" s="519"/>
      <c r="D78" s="520"/>
      <c r="E78" s="34"/>
      <c r="F78" s="46"/>
      <c r="G78" s="46"/>
      <c r="H78" s="46"/>
      <c r="I78" s="46"/>
      <c r="J78" s="46"/>
      <c r="K78" s="46"/>
      <c r="L78" s="46"/>
      <c r="M78" s="10"/>
      <c r="N78" s="6"/>
      <c r="O78" s="16"/>
      <c r="P78" s="16"/>
      <c r="Q78" s="16"/>
      <c r="R78" s="28"/>
      <c r="S78" s="13"/>
    </row>
    <row r="79" spans="2:19" ht="12" customHeight="1">
      <c r="C79" s="42"/>
      <c r="D79" s="42"/>
      <c r="E79" s="42"/>
      <c r="F79" s="1"/>
      <c r="G79" s="1"/>
      <c r="H79" s="1"/>
      <c r="I79" s="1"/>
      <c r="J79" s="1"/>
      <c r="K79" s="1"/>
      <c r="L79" s="1"/>
      <c r="M79" s="1"/>
      <c r="N79" s="1"/>
      <c r="O79" s="36"/>
      <c r="P79" s="36"/>
      <c r="Q79" s="36"/>
      <c r="R79" s="17"/>
    </row>
    <row r="80" spans="2:19" ht="15.75" customHeight="1"/>
    <row r="82" ht="15.75" customHeight="1"/>
    <row r="84" ht="15.75" customHeight="1"/>
    <row r="87" ht="15.75" customHeight="1"/>
  </sheetData>
  <mergeCells count="81">
    <mergeCell ref="B61:D78"/>
    <mergeCell ref="B2:D2"/>
    <mergeCell ref="B1:S1"/>
    <mergeCell ref="B3:D3"/>
    <mergeCell ref="E3:M3"/>
    <mergeCell ref="N3:S3"/>
    <mergeCell ref="F5:L5"/>
    <mergeCell ref="O5:Q5"/>
    <mergeCell ref="F7:L7"/>
    <mergeCell ref="R7:R8"/>
    <mergeCell ref="O7:Q8"/>
    <mergeCell ref="B4:D16"/>
    <mergeCell ref="R33:R34"/>
    <mergeCell ref="F35:L35"/>
    <mergeCell ref="R46:R47"/>
    <mergeCell ref="Q46:Q47"/>
    <mergeCell ref="R20:R21"/>
    <mergeCell ref="F9:L9"/>
    <mergeCell ref="F11:L11"/>
    <mergeCell ref="O15:P15"/>
    <mergeCell ref="O28:P28"/>
    <mergeCell ref="O9:P10"/>
    <mergeCell ref="O11:P12"/>
    <mergeCell ref="O13:P14"/>
    <mergeCell ref="F25:K25"/>
    <mergeCell ref="F18:L18"/>
    <mergeCell ref="O18:Q18"/>
    <mergeCell ref="F20:L20"/>
    <mergeCell ref="F22:L22"/>
    <mergeCell ref="O22:P23"/>
    <mergeCell ref="F24:L24"/>
    <mergeCell ref="O24:P25"/>
    <mergeCell ref="F62:L62"/>
    <mergeCell ref="O62:Q62"/>
    <mergeCell ref="F37:L37"/>
    <mergeCell ref="F46:L46"/>
    <mergeCell ref="O46:P47"/>
    <mergeCell ref="F64:L64"/>
    <mergeCell ref="Q64:Q65"/>
    <mergeCell ref="F66:L68"/>
    <mergeCell ref="F69:L69"/>
    <mergeCell ref="F70:L70"/>
    <mergeCell ref="O71:P71"/>
    <mergeCell ref="G72:K72"/>
    <mergeCell ref="G73:G74"/>
    <mergeCell ref="H73:H74"/>
    <mergeCell ref="I74:K74"/>
    <mergeCell ref="G75:G77"/>
    <mergeCell ref="O26:P27"/>
    <mergeCell ref="O20:Q21"/>
    <mergeCell ref="B17:D29"/>
    <mergeCell ref="F31:L31"/>
    <mergeCell ref="O31:Q31"/>
    <mergeCell ref="O50:P50"/>
    <mergeCell ref="F53:L53"/>
    <mergeCell ref="F33:L33"/>
    <mergeCell ref="Q33:Q34"/>
    <mergeCell ref="B30:D42"/>
    <mergeCell ref="F44:L44"/>
    <mergeCell ref="O44:Q44"/>
    <mergeCell ref="F39:L40"/>
    <mergeCell ref="O40:Q40"/>
    <mergeCell ref="F71:L71"/>
    <mergeCell ref="B43:D51"/>
    <mergeCell ref="B52:D60"/>
    <mergeCell ref="F59:L59"/>
    <mergeCell ref="O59:P59"/>
    <mergeCell ref="F55:L55"/>
    <mergeCell ref="F48:L48"/>
    <mergeCell ref="F57:L57"/>
    <mergeCell ref="F50:L50"/>
    <mergeCell ref="R57:R58"/>
    <mergeCell ref="Q48:Q49"/>
    <mergeCell ref="R48:R49"/>
    <mergeCell ref="R55:R56"/>
    <mergeCell ref="O53:Q53"/>
    <mergeCell ref="O55:P56"/>
    <mergeCell ref="O57:P58"/>
    <mergeCell ref="Q57:Q58"/>
    <mergeCell ref="Q55:Q56"/>
    <mergeCell ref="O48:P49"/>
  </mergeCells>
  <hyperlinks>
    <hyperlink ref="B2:D2" location="Ponderaciones!A1" display="&lt; Ponderaciones"/>
  </hyperlinks>
  <pageMargins left="0.7" right="0.7" top="0.75" bottom="0.75" header="0.3" footer="0.3"/>
  <pageSetup scale="46" orientation="landscape" r:id="rId1"/>
  <headerFooter>
    <oddHeader>&amp;C&amp;G</oddHeader>
  </headerFooter>
  <rowBreaks count="1" manualBreakCount="1">
    <brk id="42" max="16383" man="1"/>
  </rowBreaks>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1:S65"/>
  <sheetViews>
    <sheetView view="pageBreakPreview" topLeftCell="B43" zoomScale="80" zoomScaleNormal="85" zoomScaleSheetLayoutView="80" workbookViewId="0">
      <selection activeCell="E55" sqref="A55:XFD57"/>
    </sheetView>
  </sheetViews>
  <sheetFormatPr baseColWidth="10" defaultColWidth="11.42578125" defaultRowHeight="15"/>
  <cols>
    <col min="1" max="1" width="3.140625" customWidth="1"/>
    <col min="2" max="2" width="4.7109375" customWidth="1"/>
    <col min="3" max="3" width="30.42578125" customWidth="1"/>
    <col min="4" max="5" width="4.7109375" customWidth="1"/>
    <col min="6" max="12" width="16.7109375" customWidth="1"/>
    <col min="13" max="14" width="4.7109375" customWidth="1"/>
    <col min="17" max="17" width="17.28515625" customWidth="1"/>
    <col min="18" max="18" width="21" customWidth="1"/>
    <col min="19" max="19" width="4.7109375" customWidth="1"/>
    <col min="20" max="20" width="3.140625" customWidth="1"/>
    <col min="229" max="229" width="21.42578125" customWidth="1"/>
    <col min="230" max="230" width="45" customWidth="1"/>
    <col min="234" max="234" width="15.42578125" customWidth="1"/>
    <col min="235" max="235" width="21" customWidth="1"/>
    <col min="485" max="485" width="21.42578125" customWidth="1"/>
    <col min="486" max="486" width="45" customWidth="1"/>
    <col min="490" max="490" width="15.42578125" customWidth="1"/>
    <col min="491" max="491" width="21" customWidth="1"/>
    <col min="741" max="741" width="21.42578125" customWidth="1"/>
    <col min="742" max="742" width="45" customWidth="1"/>
    <col min="746" max="746" width="15.42578125" customWidth="1"/>
    <col min="747" max="747" width="21" customWidth="1"/>
    <col min="997" max="997" width="21.42578125" customWidth="1"/>
    <col min="998" max="998" width="45" customWidth="1"/>
    <col min="1002" max="1002" width="15.42578125" customWidth="1"/>
    <col min="1003" max="1003" width="21" customWidth="1"/>
    <col min="1253" max="1253" width="21.42578125" customWidth="1"/>
    <col min="1254" max="1254" width="45" customWidth="1"/>
    <col min="1258" max="1258" width="15.42578125" customWidth="1"/>
    <col min="1259" max="1259" width="21" customWidth="1"/>
    <col min="1509" max="1509" width="21.42578125" customWidth="1"/>
    <col min="1510" max="1510" width="45" customWidth="1"/>
    <col min="1514" max="1514" width="15.42578125" customWidth="1"/>
    <col min="1515" max="1515" width="21" customWidth="1"/>
    <col min="1765" max="1765" width="21.42578125" customWidth="1"/>
    <col min="1766" max="1766" width="45" customWidth="1"/>
    <col min="1770" max="1770" width="15.42578125" customWidth="1"/>
    <col min="1771" max="1771" width="21" customWidth="1"/>
    <col min="2021" max="2021" width="21.42578125" customWidth="1"/>
    <col min="2022" max="2022" width="45" customWidth="1"/>
    <col min="2026" max="2026" width="15.42578125" customWidth="1"/>
    <col min="2027" max="2027" width="21" customWidth="1"/>
    <col min="2277" max="2277" width="21.42578125" customWidth="1"/>
    <col min="2278" max="2278" width="45" customWidth="1"/>
    <col min="2282" max="2282" width="15.42578125" customWidth="1"/>
    <col min="2283" max="2283" width="21" customWidth="1"/>
    <col min="2533" max="2533" width="21.42578125" customWidth="1"/>
    <col min="2534" max="2534" width="45" customWidth="1"/>
    <col min="2538" max="2538" width="15.42578125" customWidth="1"/>
    <col min="2539" max="2539" width="21" customWidth="1"/>
    <col min="2789" max="2789" width="21.42578125" customWidth="1"/>
    <col min="2790" max="2790" width="45" customWidth="1"/>
    <col min="2794" max="2794" width="15.42578125" customWidth="1"/>
    <col min="2795" max="2795" width="21" customWidth="1"/>
    <col min="3045" max="3045" width="21.42578125" customWidth="1"/>
    <col min="3046" max="3046" width="45" customWidth="1"/>
    <col min="3050" max="3050" width="15.42578125" customWidth="1"/>
    <col min="3051" max="3051" width="21" customWidth="1"/>
    <col min="3301" max="3301" width="21.42578125" customWidth="1"/>
    <col min="3302" max="3302" width="45" customWidth="1"/>
    <col min="3306" max="3306" width="15.42578125" customWidth="1"/>
    <col min="3307" max="3307" width="21" customWidth="1"/>
    <col min="3557" max="3557" width="21.42578125" customWidth="1"/>
    <col min="3558" max="3558" width="45" customWidth="1"/>
    <col min="3562" max="3562" width="15.42578125" customWidth="1"/>
    <col min="3563" max="3563" width="21" customWidth="1"/>
    <col min="3813" max="3813" width="21.42578125" customWidth="1"/>
    <col min="3814" max="3814" width="45" customWidth="1"/>
    <col min="3818" max="3818" width="15.42578125" customWidth="1"/>
    <col min="3819" max="3819" width="21" customWidth="1"/>
    <col min="4069" max="4069" width="21.42578125" customWidth="1"/>
    <col min="4070" max="4070" width="45" customWidth="1"/>
    <col min="4074" max="4074" width="15.42578125" customWidth="1"/>
    <col min="4075" max="4075" width="21" customWidth="1"/>
    <col min="4325" max="4325" width="21.42578125" customWidth="1"/>
    <col min="4326" max="4326" width="45" customWidth="1"/>
    <col min="4330" max="4330" width="15.42578125" customWidth="1"/>
    <col min="4331" max="4331" width="21" customWidth="1"/>
    <col min="4581" max="4581" width="21.42578125" customWidth="1"/>
    <col min="4582" max="4582" width="45" customWidth="1"/>
    <col min="4586" max="4586" width="15.42578125" customWidth="1"/>
    <col min="4587" max="4587" width="21" customWidth="1"/>
    <col min="4837" max="4837" width="21.42578125" customWidth="1"/>
    <col min="4838" max="4838" width="45" customWidth="1"/>
    <col min="4842" max="4842" width="15.42578125" customWidth="1"/>
    <col min="4843" max="4843" width="21" customWidth="1"/>
    <col min="5093" max="5093" width="21.42578125" customWidth="1"/>
    <col min="5094" max="5094" width="45" customWidth="1"/>
    <col min="5098" max="5098" width="15.42578125" customWidth="1"/>
    <col min="5099" max="5099" width="21" customWidth="1"/>
    <col min="5349" max="5349" width="21.42578125" customWidth="1"/>
    <col min="5350" max="5350" width="45" customWidth="1"/>
    <col min="5354" max="5354" width="15.42578125" customWidth="1"/>
    <col min="5355" max="5355" width="21" customWidth="1"/>
    <col min="5605" max="5605" width="21.42578125" customWidth="1"/>
    <col min="5606" max="5606" width="45" customWidth="1"/>
    <col min="5610" max="5610" width="15.42578125" customWidth="1"/>
    <col min="5611" max="5611" width="21" customWidth="1"/>
    <col min="5861" max="5861" width="21.42578125" customWidth="1"/>
    <col min="5862" max="5862" width="45" customWidth="1"/>
    <col min="5866" max="5866" width="15.42578125" customWidth="1"/>
    <col min="5867" max="5867" width="21" customWidth="1"/>
    <col min="6117" max="6117" width="21.42578125" customWidth="1"/>
    <col min="6118" max="6118" width="45" customWidth="1"/>
    <col min="6122" max="6122" width="15.42578125" customWidth="1"/>
    <col min="6123" max="6123" width="21" customWidth="1"/>
    <col min="6373" max="6373" width="21.42578125" customWidth="1"/>
    <col min="6374" max="6374" width="45" customWidth="1"/>
    <col min="6378" max="6378" width="15.42578125" customWidth="1"/>
    <col min="6379" max="6379" width="21" customWidth="1"/>
    <col min="6629" max="6629" width="21.42578125" customWidth="1"/>
    <col min="6630" max="6630" width="45" customWidth="1"/>
    <col min="6634" max="6634" width="15.42578125" customWidth="1"/>
    <col min="6635" max="6635" width="21" customWidth="1"/>
    <col min="6885" max="6885" width="21.42578125" customWidth="1"/>
    <col min="6886" max="6886" width="45" customWidth="1"/>
    <col min="6890" max="6890" width="15.42578125" customWidth="1"/>
    <col min="6891" max="6891" width="21" customWidth="1"/>
    <col min="7141" max="7141" width="21.42578125" customWidth="1"/>
    <col min="7142" max="7142" width="45" customWidth="1"/>
    <col min="7146" max="7146" width="15.42578125" customWidth="1"/>
    <col min="7147" max="7147" width="21" customWidth="1"/>
    <col min="7397" max="7397" width="21.42578125" customWidth="1"/>
    <col min="7398" max="7398" width="45" customWidth="1"/>
    <col min="7402" max="7402" width="15.42578125" customWidth="1"/>
    <col min="7403" max="7403" width="21" customWidth="1"/>
    <col min="7653" max="7653" width="21.42578125" customWidth="1"/>
    <col min="7654" max="7654" width="45" customWidth="1"/>
    <col min="7658" max="7658" width="15.42578125" customWidth="1"/>
    <col min="7659" max="7659" width="21" customWidth="1"/>
    <col min="7909" max="7909" width="21.42578125" customWidth="1"/>
    <col min="7910" max="7910" width="45" customWidth="1"/>
    <col min="7914" max="7914" width="15.42578125" customWidth="1"/>
    <col min="7915" max="7915" width="21" customWidth="1"/>
    <col min="8165" max="8165" width="21.42578125" customWidth="1"/>
    <col min="8166" max="8166" width="45" customWidth="1"/>
    <col min="8170" max="8170" width="15.42578125" customWidth="1"/>
    <col min="8171" max="8171" width="21" customWidth="1"/>
    <col min="8421" max="8421" width="21.42578125" customWidth="1"/>
    <col min="8422" max="8422" width="45" customWidth="1"/>
    <col min="8426" max="8426" width="15.42578125" customWidth="1"/>
    <col min="8427" max="8427" width="21" customWidth="1"/>
    <col min="8677" max="8677" width="21.42578125" customWidth="1"/>
    <col min="8678" max="8678" width="45" customWidth="1"/>
    <col min="8682" max="8682" width="15.42578125" customWidth="1"/>
    <col min="8683" max="8683" width="21" customWidth="1"/>
    <col min="8933" max="8933" width="21.42578125" customWidth="1"/>
    <col min="8934" max="8934" width="45" customWidth="1"/>
    <col min="8938" max="8938" width="15.42578125" customWidth="1"/>
    <col min="8939" max="8939" width="21" customWidth="1"/>
    <col min="9189" max="9189" width="21.42578125" customWidth="1"/>
    <col min="9190" max="9190" width="45" customWidth="1"/>
    <col min="9194" max="9194" width="15.42578125" customWidth="1"/>
    <col min="9195" max="9195" width="21" customWidth="1"/>
    <col min="9445" max="9445" width="21.42578125" customWidth="1"/>
    <col min="9446" max="9446" width="45" customWidth="1"/>
    <col min="9450" max="9450" width="15.42578125" customWidth="1"/>
    <col min="9451" max="9451" width="21" customWidth="1"/>
    <col min="9701" max="9701" width="21.42578125" customWidth="1"/>
    <col min="9702" max="9702" width="45" customWidth="1"/>
    <col min="9706" max="9706" width="15.42578125" customWidth="1"/>
    <col min="9707" max="9707" width="21" customWidth="1"/>
    <col min="9957" max="9957" width="21.42578125" customWidth="1"/>
    <col min="9958" max="9958" width="45" customWidth="1"/>
    <col min="9962" max="9962" width="15.42578125" customWidth="1"/>
    <col min="9963" max="9963" width="21" customWidth="1"/>
    <col min="10213" max="10213" width="21.42578125" customWidth="1"/>
    <col min="10214" max="10214" width="45" customWidth="1"/>
    <col min="10218" max="10218" width="15.42578125" customWidth="1"/>
    <col min="10219" max="10219" width="21" customWidth="1"/>
    <col min="10469" max="10469" width="21.42578125" customWidth="1"/>
    <col min="10470" max="10470" width="45" customWidth="1"/>
    <col min="10474" max="10474" width="15.42578125" customWidth="1"/>
    <col min="10475" max="10475" width="21" customWidth="1"/>
    <col min="10725" max="10725" width="21.42578125" customWidth="1"/>
    <col min="10726" max="10726" width="45" customWidth="1"/>
    <col min="10730" max="10730" width="15.42578125" customWidth="1"/>
    <col min="10731" max="10731" width="21" customWidth="1"/>
    <col min="10981" max="10981" width="21.42578125" customWidth="1"/>
    <col min="10982" max="10982" width="45" customWidth="1"/>
    <col min="10986" max="10986" width="15.42578125" customWidth="1"/>
    <col min="10987" max="10987" width="21" customWidth="1"/>
    <col min="11237" max="11237" width="21.42578125" customWidth="1"/>
    <col min="11238" max="11238" width="45" customWidth="1"/>
    <col min="11242" max="11242" width="15.42578125" customWidth="1"/>
    <col min="11243" max="11243" width="21" customWidth="1"/>
    <col min="11493" max="11493" width="21.42578125" customWidth="1"/>
    <col min="11494" max="11494" width="45" customWidth="1"/>
    <col min="11498" max="11498" width="15.42578125" customWidth="1"/>
    <col min="11499" max="11499" width="21" customWidth="1"/>
    <col min="11749" max="11749" width="21.42578125" customWidth="1"/>
    <col min="11750" max="11750" width="45" customWidth="1"/>
    <col min="11754" max="11754" width="15.42578125" customWidth="1"/>
    <col min="11755" max="11755" width="21" customWidth="1"/>
    <col min="12005" max="12005" width="21.42578125" customWidth="1"/>
    <col min="12006" max="12006" width="45" customWidth="1"/>
    <col min="12010" max="12010" width="15.42578125" customWidth="1"/>
    <col min="12011" max="12011" width="21" customWidth="1"/>
    <col min="12261" max="12261" width="21.42578125" customWidth="1"/>
    <col min="12262" max="12262" width="45" customWidth="1"/>
    <col min="12266" max="12266" width="15.42578125" customWidth="1"/>
    <col min="12267" max="12267" width="21" customWidth="1"/>
    <col min="12517" max="12517" width="21.42578125" customWidth="1"/>
    <col min="12518" max="12518" width="45" customWidth="1"/>
    <col min="12522" max="12522" width="15.42578125" customWidth="1"/>
    <col min="12523" max="12523" width="21" customWidth="1"/>
    <col min="12773" max="12773" width="21.42578125" customWidth="1"/>
    <col min="12774" max="12774" width="45" customWidth="1"/>
    <col min="12778" max="12778" width="15.42578125" customWidth="1"/>
    <col min="12779" max="12779" width="21" customWidth="1"/>
    <col min="13029" max="13029" width="21.42578125" customWidth="1"/>
    <col min="13030" max="13030" width="45" customWidth="1"/>
    <col min="13034" max="13034" width="15.42578125" customWidth="1"/>
    <col min="13035" max="13035" width="21" customWidth="1"/>
    <col min="13285" max="13285" width="21.42578125" customWidth="1"/>
    <col min="13286" max="13286" width="45" customWidth="1"/>
    <col min="13290" max="13290" width="15.42578125" customWidth="1"/>
    <col min="13291" max="13291" width="21" customWidth="1"/>
    <col min="13541" max="13541" width="21.42578125" customWidth="1"/>
    <col min="13542" max="13542" width="45" customWidth="1"/>
    <col min="13546" max="13546" width="15.42578125" customWidth="1"/>
    <col min="13547" max="13547" width="21" customWidth="1"/>
    <col min="13797" max="13797" width="21.42578125" customWidth="1"/>
    <col min="13798" max="13798" width="45" customWidth="1"/>
    <col min="13802" max="13802" width="15.42578125" customWidth="1"/>
    <col min="13803" max="13803" width="21" customWidth="1"/>
    <col min="14053" max="14053" width="21.42578125" customWidth="1"/>
    <col min="14054" max="14054" width="45" customWidth="1"/>
    <col min="14058" max="14058" width="15.42578125" customWidth="1"/>
    <col min="14059" max="14059" width="21" customWidth="1"/>
    <col min="14309" max="14309" width="21.42578125" customWidth="1"/>
    <col min="14310" max="14310" width="45" customWidth="1"/>
    <col min="14314" max="14314" width="15.42578125" customWidth="1"/>
    <col min="14315" max="14315" width="21" customWidth="1"/>
    <col min="14565" max="14565" width="21.42578125" customWidth="1"/>
    <col min="14566" max="14566" width="45" customWidth="1"/>
    <col min="14570" max="14570" width="15.42578125" customWidth="1"/>
    <col min="14571" max="14571" width="21" customWidth="1"/>
    <col min="14821" max="14821" width="21.42578125" customWidth="1"/>
    <col min="14822" max="14822" width="45" customWidth="1"/>
    <col min="14826" max="14826" width="15.42578125" customWidth="1"/>
    <col min="14827" max="14827" width="21" customWidth="1"/>
    <col min="15077" max="15077" width="21.42578125" customWidth="1"/>
    <col min="15078" max="15078" width="45" customWidth="1"/>
    <col min="15082" max="15082" width="15.42578125" customWidth="1"/>
    <col min="15083" max="15083" width="21" customWidth="1"/>
    <col min="15333" max="15333" width="21.42578125" customWidth="1"/>
    <col min="15334" max="15334" width="45" customWidth="1"/>
    <col min="15338" max="15338" width="15.42578125" customWidth="1"/>
    <col min="15339" max="15339" width="21" customWidth="1"/>
    <col min="15589" max="15589" width="21.42578125" customWidth="1"/>
    <col min="15590" max="15590" width="45" customWidth="1"/>
    <col min="15594" max="15594" width="15.42578125" customWidth="1"/>
    <col min="15595" max="15595" width="21" customWidth="1"/>
    <col min="15845" max="15845" width="21.42578125" customWidth="1"/>
    <col min="15846" max="15846" width="45" customWidth="1"/>
    <col min="15850" max="15850" width="15.42578125" customWidth="1"/>
    <col min="15851" max="15851" width="21" customWidth="1"/>
    <col min="16101" max="16101" width="21.42578125" customWidth="1"/>
    <col min="16102" max="16102" width="45" customWidth="1"/>
    <col min="16106" max="16106" width="15.42578125" customWidth="1"/>
    <col min="16107" max="16107" width="21" customWidth="1"/>
  </cols>
  <sheetData>
    <row r="1" spans="2:19" ht="39.950000000000003" customHeight="1" thickBot="1">
      <c r="B1" s="499" t="s">
        <v>163</v>
      </c>
      <c r="C1" s="500"/>
      <c r="D1" s="500"/>
      <c r="E1" s="500"/>
      <c r="F1" s="500"/>
      <c r="G1" s="500"/>
      <c r="H1" s="500"/>
      <c r="I1" s="500"/>
      <c r="J1" s="500"/>
      <c r="K1" s="500"/>
      <c r="L1" s="500"/>
      <c r="M1" s="500"/>
      <c r="N1" s="500"/>
      <c r="O1" s="500"/>
      <c r="P1" s="500"/>
      <c r="Q1" s="500"/>
      <c r="R1" s="500"/>
      <c r="S1" s="501"/>
    </row>
    <row r="2" spans="2:19" ht="15.75" thickBot="1">
      <c r="B2" s="502" t="s">
        <v>52</v>
      </c>
      <c r="C2" s="503"/>
      <c r="D2" s="504"/>
      <c r="E2" s="1"/>
      <c r="F2" s="1"/>
      <c r="G2" s="1"/>
      <c r="H2" s="1"/>
      <c r="I2" s="1"/>
      <c r="J2" s="1"/>
      <c r="K2" s="1"/>
      <c r="L2" s="1"/>
      <c r="M2" s="1"/>
      <c r="N2" s="1"/>
      <c r="O2" s="1"/>
      <c r="P2" s="1"/>
      <c r="Q2" s="1"/>
      <c r="R2" s="1"/>
    </row>
    <row r="3" spans="2:19" ht="27" customHeight="1" thickBot="1">
      <c r="B3" s="494" t="s">
        <v>1</v>
      </c>
      <c r="C3" s="505"/>
      <c r="D3" s="495"/>
      <c r="E3" s="506" t="s">
        <v>53</v>
      </c>
      <c r="F3" s="507"/>
      <c r="G3" s="507"/>
      <c r="H3" s="507"/>
      <c r="I3" s="507"/>
      <c r="J3" s="507"/>
      <c r="K3" s="507"/>
      <c r="L3" s="507"/>
      <c r="M3" s="508"/>
      <c r="N3" s="509" t="s">
        <v>54</v>
      </c>
      <c r="O3" s="510"/>
      <c r="P3" s="510"/>
      <c r="Q3" s="510"/>
      <c r="R3" s="510"/>
      <c r="S3" s="511"/>
    </row>
    <row r="4" spans="2:19" ht="12" customHeight="1" thickBot="1">
      <c r="B4" s="481" t="s">
        <v>17</v>
      </c>
      <c r="C4" s="482"/>
      <c r="D4" s="483"/>
      <c r="E4" s="32"/>
      <c r="F4" s="14"/>
      <c r="G4" s="14"/>
      <c r="H4" s="14"/>
      <c r="I4" s="14"/>
      <c r="J4" s="14"/>
      <c r="K4" s="14"/>
      <c r="L4" s="14"/>
      <c r="M4" s="31"/>
      <c r="N4" s="37"/>
      <c r="O4" s="15"/>
      <c r="P4" s="15"/>
      <c r="Q4" s="15"/>
      <c r="R4" s="15"/>
      <c r="S4" s="27"/>
    </row>
    <row r="5" spans="2:19" ht="39" customHeight="1" thickBot="1">
      <c r="B5" s="484"/>
      <c r="C5" s="485"/>
      <c r="D5" s="486"/>
      <c r="E5" s="33"/>
      <c r="F5" s="535" t="s">
        <v>164</v>
      </c>
      <c r="G5" s="535"/>
      <c r="H5" s="535"/>
      <c r="I5" s="535"/>
      <c r="J5" s="535"/>
      <c r="K5" s="535"/>
      <c r="L5" s="535"/>
      <c r="M5" s="43"/>
      <c r="N5" s="7"/>
      <c r="O5" s="533" t="s">
        <v>57</v>
      </c>
      <c r="P5" s="534"/>
      <c r="Q5" s="534"/>
      <c r="R5" s="49">
        <v>720</v>
      </c>
      <c r="S5" s="12"/>
    </row>
    <row r="6" spans="2:19" ht="39" customHeight="1" thickBot="1">
      <c r="B6" s="484"/>
      <c r="C6" s="485"/>
      <c r="D6" s="486"/>
      <c r="E6" s="33"/>
      <c r="F6" s="535"/>
      <c r="G6" s="535"/>
      <c r="H6" s="535"/>
      <c r="I6" s="535"/>
      <c r="J6" s="535"/>
      <c r="K6" s="535"/>
      <c r="L6" s="535"/>
      <c r="M6" s="43"/>
      <c r="N6" s="7"/>
      <c r="O6" s="61"/>
      <c r="P6" s="61"/>
      <c r="Q6" s="61"/>
      <c r="R6" s="35"/>
      <c r="S6" s="12"/>
    </row>
    <row r="7" spans="2:19" ht="15.95" customHeight="1" thickBot="1">
      <c r="B7" s="484"/>
      <c r="C7" s="485"/>
      <c r="D7" s="486"/>
      <c r="E7" s="33"/>
      <c r="F7" s="47"/>
      <c r="G7" s="47"/>
      <c r="H7" s="47"/>
      <c r="I7" s="47"/>
      <c r="J7" s="47"/>
      <c r="K7" s="47"/>
      <c r="L7" s="47"/>
      <c r="M7" s="44"/>
      <c r="N7" s="2"/>
      <c r="O7" s="586" t="s">
        <v>165</v>
      </c>
      <c r="P7" s="587"/>
      <c r="Q7" s="587"/>
      <c r="R7" s="588"/>
      <c r="S7" s="12"/>
    </row>
    <row r="8" spans="2:19" ht="39" customHeight="1" thickBot="1">
      <c r="B8" s="484"/>
      <c r="C8" s="485"/>
      <c r="D8" s="486"/>
      <c r="E8" s="33"/>
      <c r="F8" s="535" t="s">
        <v>166</v>
      </c>
      <c r="G8" s="535"/>
      <c r="H8" s="535"/>
      <c r="I8" s="535"/>
      <c r="J8" s="535"/>
      <c r="K8" s="535"/>
      <c r="L8" s="535"/>
      <c r="M8" s="43"/>
      <c r="N8" s="7"/>
      <c r="O8" s="282" t="s">
        <v>59</v>
      </c>
      <c r="P8" s="283" t="s">
        <v>60</v>
      </c>
      <c r="Q8" s="523" t="s">
        <v>61</v>
      </c>
      <c r="R8" s="523" t="s">
        <v>62</v>
      </c>
      <c r="S8" s="12"/>
    </row>
    <row r="9" spans="2:19" ht="15.75" customHeight="1" thickBot="1">
      <c r="B9" s="484"/>
      <c r="C9" s="485"/>
      <c r="D9" s="486"/>
      <c r="E9" s="33"/>
      <c r="F9" s="48"/>
      <c r="G9" s="48"/>
      <c r="H9" s="48"/>
      <c r="I9" s="48"/>
      <c r="J9" s="48"/>
      <c r="K9" s="48"/>
      <c r="L9" s="48"/>
      <c r="M9" s="43"/>
      <c r="N9" s="7"/>
      <c r="O9" s="285" t="s">
        <v>63</v>
      </c>
      <c r="P9" s="286" t="s">
        <v>63</v>
      </c>
      <c r="Q9" s="524"/>
      <c r="R9" s="524"/>
      <c r="S9" s="12"/>
    </row>
    <row r="10" spans="2:19" ht="42" customHeight="1">
      <c r="B10" s="484"/>
      <c r="C10" s="485"/>
      <c r="D10" s="486"/>
      <c r="E10" s="33"/>
      <c r="F10" s="535" t="s">
        <v>167</v>
      </c>
      <c r="G10" s="535"/>
      <c r="H10" s="535"/>
      <c r="I10" s="535"/>
      <c r="J10" s="535"/>
      <c r="K10" s="535"/>
      <c r="L10" s="535"/>
      <c r="M10" s="43"/>
      <c r="N10" s="7"/>
      <c r="O10" s="67">
        <v>1</v>
      </c>
      <c r="P10" s="68">
        <v>0.99970000000000003</v>
      </c>
      <c r="Q10" s="22">
        <f>-(((P10*$R$5)/$O$10)-$R$5)</f>
        <v>0.21600000000000819</v>
      </c>
      <c r="R10" s="25">
        <v>0</v>
      </c>
      <c r="S10" s="12"/>
    </row>
    <row r="11" spans="2:19" ht="30" customHeight="1">
      <c r="B11" s="484"/>
      <c r="C11" s="485"/>
      <c r="D11" s="486"/>
      <c r="E11" s="33"/>
      <c r="M11" s="45"/>
      <c r="N11" s="39"/>
      <c r="O11" s="65">
        <v>0.99960000000000004</v>
      </c>
      <c r="P11" s="66">
        <v>0.99950000000000006</v>
      </c>
      <c r="Q11" s="19">
        <f>-(((P11*$R$5)/$O$10)-$R$5)</f>
        <v>0.36000000000001364</v>
      </c>
      <c r="R11" s="25">
        <v>0.1</v>
      </c>
      <c r="S11" s="12"/>
    </row>
    <row r="12" spans="2:19" ht="30" customHeight="1">
      <c r="B12" s="484"/>
      <c r="C12" s="485"/>
      <c r="D12" s="486"/>
      <c r="E12" s="33"/>
      <c r="F12" s="398" t="s">
        <v>168</v>
      </c>
      <c r="G12" s="398"/>
      <c r="H12" s="398"/>
      <c r="I12" s="398"/>
      <c r="J12" s="398"/>
      <c r="K12" s="398"/>
      <c r="L12" s="398"/>
      <c r="M12" s="5"/>
      <c r="N12" s="3"/>
      <c r="O12" s="65">
        <v>0.99939999999999996</v>
      </c>
      <c r="P12" s="66">
        <v>0.99860000000000004</v>
      </c>
      <c r="Q12" s="19">
        <f t="shared" ref="Q12:Q13" si="0">-(((P12*$R$5)/$O$10)-$R$5)</f>
        <v>1.0079999999999245</v>
      </c>
      <c r="R12" s="25">
        <v>0.2</v>
      </c>
      <c r="S12" s="12"/>
    </row>
    <row r="13" spans="2:19" ht="30" customHeight="1" thickBot="1">
      <c r="B13" s="484"/>
      <c r="C13" s="485"/>
      <c r="D13" s="486"/>
      <c r="E13" s="33"/>
      <c r="F13" s="57"/>
      <c r="G13" s="57"/>
      <c r="H13" s="57"/>
      <c r="I13" s="57"/>
      <c r="J13" s="57"/>
      <c r="K13" s="57"/>
      <c r="L13" s="57"/>
      <c r="M13" s="5"/>
      <c r="N13" s="3"/>
      <c r="O13" s="65">
        <v>0.99850000000000005</v>
      </c>
      <c r="P13" s="66">
        <v>0.99809999999999999</v>
      </c>
      <c r="Q13" s="19">
        <f t="shared" si="0"/>
        <v>1.3680000000000518</v>
      </c>
      <c r="R13" s="25">
        <v>0.3</v>
      </c>
      <c r="S13" s="12"/>
    </row>
    <row r="14" spans="2:19" ht="30" customHeight="1" thickBot="1">
      <c r="B14" s="484"/>
      <c r="C14" s="485"/>
      <c r="D14" s="486"/>
      <c r="E14" s="33"/>
      <c r="F14" s="57"/>
      <c r="G14" s="589" t="s">
        <v>169</v>
      </c>
      <c r="H14" s="590"/>
      <c r="I14" s="589" t="s">
        <v>170</v>
      </c>
      <c r="J14" s="590"/>
      <c r="K14" s="57"/>
      <c r="L14" s="57"/>
      <c r="M14" s="5"/>
      <c r="N14" s="3"/>
      <c r="O14" s="65">
        <v>0.998</v>
      </c>
      <c r="P14" s="66">
        <v>0.99719999999999998</v>
      </c>
      <c r="Q14" s="19">
        <f>-(((P14*$R$5)/$O$10)-$R$5)</f>
        <v>2.0159999999999627</v>
      </c>
      <c r="R14" s="25">
        <v>0.4</v>
      </c>
      <c r="S14" s="12"/>
    </row>
    <row r="15" spans="2:19" ht="30" customHeight="1" thickBot="1">
      <c r="B15" s="484"/>
      <c r="C15" s="485"/>
      <c r="D15" s="486"/>
      <c r="E15" s="33"/>
      <c r="F15" s="57"/>
      <c r="G15" s="591">
        <v>1</v>
      </c>
      <c r="H15" s="592"/>
      <c r="I15" s="591" t="s">
        <v>171</v>
      </c>
      <c r="J15" s="593"/>
      <c r="K15" s="57"/>
      <c r="L15" s="57"/>
      <c r="M15" s="5"/>
      <c r="N15" s="3"/>
      <c r="O15" s="541" t="s">
        <v>172</v>
      </c>
      <c r="P15" s="542"/>
      <c r="Q15" s="542"/>
      <c r="R15" s="26">
        <v>0.5</v>
      </c>
      <c r="S15" s="12"/>
    </row>
    <row r="16" spans="2:19" ht="30" customHeight="1" thickBot="1">
      <c r="B16" s="484"/>
      <c r="C16" s="485"/>
      <c r="D16" s="486"/>
      <c r="E16" s="33"/>
      <c r="F16" s="57"/>
      <c r="G16" s="567">
        <v>2</v>
      </c>
      <c r="H16" s="581"/>
      <c r="I16" s="567" t="s">
        <v>173</v>
      </c>
      <c r="J16" s="582"/>
      <c r="K16" s="57"/>
      <c r="L16" s="57"/>
      <c r="M16" s="5"/>
      <c r="N16" s="3"/>
      <c r="O16" s="36"/>
      <c r="P16" s="36"/>
      <c r="Q16" s="41"/>
      <c r="R16" s="17"/>
      <c r="S16" s="12"/>
    </row>
    <row r="17" spans="2:19" ht="30" customHeight="1" thickBot="1">
      <c r="B17" s="484"/>
      <c r="C17" s="485"/>
      <c r="D17" s="486"/>
      <c r="E17" s="33"/>
      <c r="F17" s="57"/>
      <c r="G17" s="541">
        <v>3</v>
      </c>
      <c r="H17" s="583"/>
      <c r="I17" s="541" t="s">
        <v>174</v>
      </c>
      <c r="J17" s="584"/>
      <c r="K17" s="57"/>
      <c r="L17" s="57"/>
      <c r="M17" s="5"/>
      <c r="N17" s="3"/>
      <c r="O17" s="586" t="s">
        <v>175</v>
      </c>
      <c r="P17" s="587"/>
      <c r="Q17" s="587"/>
      <c r="R17" s="588"/>
      <c r="S17" s="12"/>
    </row>
    <row r="18" spans="2:19" ht="30" customHeight="1" thickBot="1">
      <c r="B18" s="484"/>
      <c r="C18" s="485"/>
      <c r="D18" s="486"/>
      <c r="E18" s="33"/>
      <c r="F18" s="57"/>
      <c r="G18" s="57"/>
      <c r="H18" s="57"/>
      <c r="I18" s="57"/>
      <c r="J18" s="57"/>
      <c r="K18" s="57"/>
      <c r="L18" s="57"/>
      <c r="M18" s="5"/>
      <c r="N18" s="3"/>
      <c r="O18" s="282" t="s">
        <v>59</v>
      </c>
      <c r="P18" s="283" t="s">
        <v>60</v>
      </c>
      <c r="Q18" s="523" t="s">
        <v>61</v>
      </c>
      <c r="R18" s="523" t="s">
        <v>62</v>
      </c>
      <c r="S18" s="12"/>
    </row>
    <row r="19" spans="2:19" ht="30" customHeight="1" thickBot="1">
      <c r="B19" s="484"/>
      <c r="C19" s="485"/>
      <c r="D19" s="486"/>
      <c r="E19" s="33"/>
      <c r="F19" s="57"/>
      <c r="G19" s="63"/>
      <c r="H19" s="63"/>
      <c r="I19" s="11"/>
      <c r="J19" s="11"/>
      <c r="K19" s="11"/>
      <c r="L19" s="57"/>
      <c r="M19" s="5"/>
      <c r="N19" s="3"/>
      <c r="O19" s="285" t="s">
        <v>63</v>
      </c>
      <c r="P19" s="286" t="s">
        <v>63</v>
      </c>
      <c r="Q19" s="524"/>
      <c r="R19" s="524"/>
      <c r="S19" s="12"/>
    </row>
    <row r="20" spans="2:19" ht="30" customHeight="1">
      <c r="B20" s="484"/>
      <c r="C20" s="485"/>
      <c r="D20" s="486"/>
      <c r="E20" s="33"/>
      <c r="F20" s="398" t="s">
        <v>176</v>
      </c>
      <c r="G20" s="398"/>
      <c r="H20" s="398"/>
      <c r="I20" s="398"/>
      <c r="J20" s="398"/>
      <c r="K20" s="398"/>
      <c r="L20" s="398"/>
      <c r="M20" s="5"/>
      <c r="N20" s="3"/>
      <c r="O20" s="65">
        <v>1</v>
      </c>
      <c r="P20" s="66">
        <v>0.99930555555555556</v>
      </c>
      <c r="Q20" s="22">
        <f>-(((P20*$R$5)/$O$10)-$R$5)</f>
        <v>0.5</v>
      </c>
      <c r="R20" s="25">
        <v>0</v>
      </c>
      <c r="S20" s="12"/>
    </row>
    <row r="21" spans="2:19" ht="30" customHeight="1">
      <c r="B21" s="484"/>
      <c r="C21" s="485"/>
      <c r="D21" s="486"/>
      <c r="E21" s="33"/>
      <c r="F21" s="398"/>
      <c r="G21" s="398"/>
      <c r="H21" s="398"/>
      <c r="I21" s="398"/>
      <c r="J21" s="398"/>
      <c r="K21" s="398"/>
      <c r="L21" s="398"/>
      <c r="M21" s="5"/>
      <c r="N21" s="3"/>
      <c r="O21" s="65">
        <v>0.99919999999999998</v>
      </c>
      <c r="P21" s="66">
        <v>0.99861111111111112</v>
      </c>
      <c r="Q21" s="19">
        <f t="shared" ref="Q21:Q24" si="1">-(((P21*$R$5)/$O$10)-$R$5)</f>
        <v>1</v>
      </c>
      <c r="R21" s="25">
        <v>0.1</v>
      </c>
      <c r="S21" s="12"/>
    </row>
    <row r="22" spans="2:19" ht="30" customHeight="1">
      <c r="B22" s="484"/>
      <c r="C22" s="485"/>
      <c r="D22" s="486"/>
      <c r="E22" s="33"/>
      <c r="F22" s="398"/>
      <c r="G22" s="398"/>
      <c r="H22" s="398"/>
      <c r="I22" s="398"/>
      <c r="J22" s="398"/>
      <c r="K22" s="398"/>
      <c r="L22" s="398"/>
      <c r="M22" s="5"/>
      <c r="N22" s="3"/>
      <c r="O22" s="65">
        <v>0.99850000000000005</v>
      </c>
      <c r="P22" s="66">
        <v>0.99833333333333329</v>
      </c>
      <c r="Q22" s="19">
        <f t="shared" si="1"/>
        <v>1.2000000000000455</v>
      </c>
      <c r="R22" s="25">
        <v>0.2</v>
      </c>
      <c r="S22" s="12"/>
    </row>
    <row r="23" spans="2:19" ht="30" customHeight="1">
      <c r="B23" s="484"/>
      <c r="C23" s="485"/>
      <c r="D23" s="486"/>
      <c r="E23" s="33"/>
      <c r="F23" s="398"/>
      <c r="G23" s="398"/>
      <c r="H23" s="398"/>
      <c r="I23" s="398"/>
      <c r="J23" s="398"/>
      <c r="K23" s="398"/>
      <c r="L23" s="398"/>
      <c r="M23" s="5"/>
      <c r="N23" s="3"/>
      <c r="O23" s="65">
        <v>0.99819999999999998</v>
      </c>
      <c r="P23" s="66">
        <v>0.99722222222222223</v>
      </c>
      <c r="Q23" s="19">
        <f t="shared" si="1"/>
        <v>2</v>
      </c>
      <c r="R23" s="25">
        <v>0.3</v>
      </c>
      <c r="S23" s="12"/>
    </row>
    <row r="24" spans="2:19" ht="30" customHeight="1">
      <c r="B24" s="484"/>
      <c r="C24" s="485"/>
      <c r="D24" s="486"/>
      <c r="E24" s="33"/>
      <c r="F24" s="585" t="s">
        <v>296</v>
      </c>
      <c r="G24" s="585"/>
      <c r="H24" s="585"/>
      <c r="I24" s="585"/>
      <c r="J24" s="585"/>
      <c r="K24" s="585"/>
      <c r="L24" s="585"/>
      <c r="M24" s="5"/>
      <c r="N24" s="3"/>
      <c r="O24" s="65">
        <v>0.99709999999999999</v>
      </c>
      <c r="P24" s="66">
        <v>0.9968055555555555</v>
      </c>
      <c r="Q24" s="19">
        <f t="shared" si="1"/>
        <v>2.3000000000000682</v>
      </c>
      <c r="R24" s="25">
        <v>0.4</v>
      </c>
      <c r="S24" s="12"/>
    </row>
    <row r="25" spans="2:19" ht="30" customHeight="1" thickBot="1">
      <c r="B25" s="484"/>
      <c r="C25" s="485"/>
      <c r="D25" s="486"/>
      <c r="E25" s="33"/>
      <c r="F25" s="124"/>
      <c r="G25" s="64"/>
      <c r="H25" s="64"/>
      <c r="I25" s="64"/>
      <c r="J25" s="64"/>
      <c r="K25" s="64"/>
      <c r="L25" s="124"/>
      <c r="M25" s="5"/>
      <c r="N25" s="3"/>
      <c r="O25" s="541" t="s">
        <v>177</v>
      </c>
      <c r="P25" s="542"/>
      <c r="Q25" s="542"/>
      <c r="R25" s="26">
        <v>0.5</v>
      </c>
      <c r="S25" s="12"/>
    </row>
    <row r="26" spans="2:19" ht="30" customHeight="1" thickBot="1">
      <c r="B26" s="484"/>
      <c r="C26" s="485"/>
      <c r="D26" s="486"/>
      <c r="E26" s="33"/>
      <c r="F26" s="124"/>
      <c r="G26" s="64"/>
      <c r="H26" s="64"/>
      <c r="I26" s="64"/>
      <c r="J26" s="64"/>
      <c r="K26" s="64"/>
      <c r="L26" s="124"/>
      <c r="M26" s="5"/>
      <c r="N26" s="3"/>
      <c r="O26" s="36"/>
      <c r="P26" s="40"/>
      <c r="Q26" s="41"/>
      <c r="R26" s="17"/>
      <c r="S26" s="12"/>
    </row>
    <row r="27" spans="2:19" ht="30" customHeight="1" thickBot="1">
      <c r="B27" s="484"/>
      <c r="C27" s="485"/>
      <c r="D27" s="486"/>
      <c r="E27" s="33"/>
      <c r="F27" s="57"/>
      <c r="G27" s="64"/>
      <c r="H27" s="64"/>
      <c r="I27" s="64"/>
      <c r="J27" s="64"/>
      <c r="K27" s="64"/>
      <c r="L27" s="57"/>
      <c r="M27" s="5"/>
      <c r="N27" s="3"/>
      <c r="O27" s="586" t="s">
        <v>178</v>
      </c>
      <c r="P27" s="587"/>
      <c r="Q27" s="587"/>
      <c r="R27" s="588"/>
      <c r="S27" s="12"/>
    </row>
    <row r="28" spans="2:19" ht="30" customHeight="1" thickBot="1">
      <c r="B28" s="484"/>
      <c r="C28" s="485"/>
      <c r="D28" s="486"/>
      <c r="E28" s="33"/>
      <c r="F28" s="57"/>
      <c r="G28" s="64"/>
      <c r="H28" s="64"/>
      <c r="I28" s="64"/>
      <c r="J28" s="64"/>
      <c r="K28" s="64"/>
      <c r="L28" s="57"/>
      <c r="M28" s="5"/>
      <c r="N28" s="3"/>
      <c r="O28" s="282" t="s">
        <v>59</v>
      </c>
      <c r="P28" s="283" t="s">
        <v>60</v>
      </c>
      <c r="Q28" s="523" t="s">
        <v>61</v>
      </c>
      <c r="R28" s="523" t="s">
        <v>62</v>
      </c>
      <c r="S28" s="12"/>
    </row>
    <row r="29" spans="2:19" ht="30" customHeight="1" thickBot="1">
      <c r="B29" s="484"/>
      <c r="C29" s="485"/>
      <c r="D29" s="486"/>
      <c r="E29" s="33"/>
      <c r="F29" s="64"/>
      <c r="G29" s="64"/>
      <c r="H29" s="64"/>
      <c r="I29" s="64"/>
      <c r="J29" s="64"/>
      <c r="K29" s="64"/>
      <c r="L29" s="64"/>
      <c r="M29" s="5"/>
      <c r="N29" s="3"/>
      <c r="O29" s="285" t="s">
        <v>63</v>
      </c>
      <c r="P29" s="286" t="s">
        <v>63</v>
      </c>
      <c r="Q29" s="524"/>
      <c r="R29" s="524"/>
      <c r="S29" s="12"/>
    </row>
    <row r="30" spans="2:19" ht="30" customHeight="1">
      <c r="B30" s="484"/>
      <c r="C30" s="485"/>
      <c r="D30" s="486"/>
      <c r="E30" s="33"/>
      <c r="F30" s="64"/>
      <c r="G30" s="64"/>
      <c r="H30" s="64"/>
      <c r="I30" s="64"/>
      <c r="J30" s="64"/>
      <c r="K30" s="64"/>
      <c r="L30" s="64"/>
      <c r="M30" s="5"/>
      <c r="N30" s="3"/>
      <c r="O30" s="69">
        <v>1</v>
      </c>
      <c r="P30" s="66">
        <v>0.99861111111111112</v>
      </c>
      <c r="Q30" s="22">
        <f>-(((P30*$R$5)/$O$10)-$R$5)</f>
        <v>1</v>
      </c>
      <c r="R30" s="25">
        <v>0</v>
      </c>
      <c r="S30" s="12"/>
    </row>
    <row r="31" spans="2:19" ht="30" customHeight="1">
      <c r="B31" s="484"/>
      <c r="C31" s="485"/>
      <c r="D31" s="486"/>
      <c r="E31" s="33"/>
      <c r="F31" s="64"/>
      <c r="G31" s="1"/>
      <c r="H31" s="1"/>
      <c r="I31" s="1"/>
      <c r="J31" s="1"/>
      <c r="K31" s="1"/>
      <c r="L31" s="64"/>
      <c r="M31" s="5"/>
      <c r="N31" s="3"/>
      <c r="O31" s="65">
        <v>0.99850000000000005</v>
      </c>
      <c r="P31" s="66">
        <v>0.99805555555555558</v>
      </c>
      <c r="Q31" s="19">
        <f t="shared" ref="Q31:Q34" si="2">-(((P31*$R$5)/$O$10)-$R$5)</f>
        <v>1.3999999999999773</v>
      </c>
      <c r="R31" s="25">
        <v>0.1</v>
      </c>
      <c r="S31" s="12"/>
    </row>
    <row r="32" spans="2:19" ht="30" customHeight="1">
      <c r="B32" s="484"/>
      <c r="C32" s="485"/>
      <c r="D32" s="486"/>
      <c r="E32" s="33"/>
      <c r="G32" s="64"/>
      <c r="H32" s="64"/>
      <c r="I32" s="64"/>
      <c r="J32" s="64"/>
      <c r="K32" s="64"/>
      <c r="L32" s="57"/>
      <c r="M32" s="5"/>
      <c r="N32" s="3"/>
      <c r="O32" s="65">
        <v>0.998</v>
      </c>
      <c r="P32" s="66">
        <v>0.99722222222222223</v>
      </c>
      <c r="Q32" s="19">
        <f t="shared" si="2"/>
        <v>2</v>
      </c>
      <c r="R32" s="25">
        <v>0.2</v>
      </c>
      <c r="S32" s="12"/>
    </row>
    <row r="33" spans="2:19" ht="30" customHeight="1">
      <c r="B33" s="484"/>
      <c r="C33" s="485"/>
      <c r="D33" s="486"/>
      <c r="E33" s="33"/>
      <c r="F33" s="57"/>
      <c r="G33" s="64"/>
      <c r="H33" s="64"/>
      <c r="I33" s="64"/>
      <c r="J33" s="64"/>
      <c r="K33" s="64"/>
      <c r="L33" s="57"/>
      <c r="M33" s="5"/>
      <c r="N33" s="3"/>
      <c r="O33" s="65">
        <v>0.99709999999999999</v>
      </c>
      <c r="P33" s="66">
        <v>0.99652777777777779</v>
      </c>
      <c r="Q33" s="19">
        <f t="shared" si="2"/>
        <v>2.5</v>
      </c>
      <c r="R33" s="25">
        <v>0.3</v>
      </c>
      <c r="S33" s="12"/>
    </row>
    <row r="34" spans="2:19" ht="30" customHeight="1">
      <c r="B34" s="484"/>
      <c r="C34" s="485"/>
      <c r="D34" s="486"/>
      <c r="E34" s="33"/>
      <c r="F34" s="64"/>
      <c r="G34" s="64"/>
      <c r="H34" s="64"/>
      <c r="I34" s="64"/>
      <c r="J34" s="64"/>
      <c r="K34" s="64"/>
      <c r="L34" s="64"/>
      <c r="M34" s="5"/>
      <c r="N34" s="3"/>
      <c r="O34" s="65">
        <v>0.99639999999999995</v>
      </c>
      <c r="P34" s="66">
        <v>0.99555555555555553</v>
      </c>
      <c r="Q34" s="19">
        <f t="shared" si="2"/>
        <v>3.2000000000000455</v>
      </c>
      <c r="R34" s="25">
        <v>0.4</v>
      </c>
      <c r="S34" s="12"/>
    </row>
    <row r="35" spans="2:19" ht="30" customHeight="1" thickBot="1">
      <c r="B35" s="484"/>
      <c r="C35" s="485"/>
      <c r="D35" s="486"/>
      <c r="E35" s="33"/>
      <c r="F35" s="64"/>
      <c r="G35" s="64"/>
      <c r="H35" s="64"/>
      <c r="I35" s="64"/>
      <c r="J35" s="64"/>
      <c r="K35" s="64"/>
      <c r="L35" s="64"/>
      <c r="M35" s="5"/>
      <c r="N35" s="3"/>
      <c r="O35" s="541" t="s">
        <v>179</v>
      </c>
      <c r="P35" s="542"/>
      <c r="Q35" s="542"/>
      <c r="R35" s="26">
        <v>0.5</v>
      </c>
      <c r="S35" s="12"/>
    </row>
    <row r="36" spans="2:19" ht="30" customHeight="1">
      <c r="B36" s="484"/>
      <c r="C36" s="485"/>
      <c r="D36" s="486"/>
      <c r="E36" s="33"/>
      <c r="F36" s="64"/>
      <c r="G36" s="1"/>
      <c r="H36" s="1"/>
      <c r="I36" s="1"/>
      <c r="J36" s="1"/>
      <c r="K36" s="1"/>
      <c r="L36" s="64"/>
      <c r="M36" s="5"/>
      <c r="N36" s="3"/>
      <c r="S36" s="12"/>
    </row>
    <row r="37" spans="2:19" ht="12" customHeight="1" thickBot="1">
      <c r="B37" s="487"/>
      <c r="C37" s="488"/>
      <c r="D37" s="489"/>
      <c r="E37" s="34"/>
      <c r="F37" s="64"/>
      <c r="G37" s="46"/>
      <c r="H37" s="46"/>
      <c r="I37" s="46"/>
      <c r="J37" s="46"/>
      <c r="K37" s="46"/>
      <c r="L37" s="64"/>
      <c r="M37" s="10"/>
      <c r="N37" s="6"/>
      <c r="O37" s="16"/>
      <c r="P37" s="16"/>
      <c r="Q37" s="16"/>
      <c r="R37" s="28"/>
      <c r="S37" s="13"/>
    </row>
    <row r="38" spans="2:19" ht="12" customHeight="1">
      <c r="B38" s="512" t="s">
        <v>18</v>
      </c>
      <c r="C38" s="513"/>
      <c r="D38" s="514"/>
      <c r="E38" s="32"/>
      <c r="F38" s="14"/>
      <c r="G38" s="272"/>
      <c r="H38" s="272"/>
      <c r="I38" s="272"/>
      <c r="J38" s="272"/>
      <c r="K38" s="272"/>
      <c r="L38" s="14"/>
      <c r="M38" s="31"/>
      <c r="N38" s="37"/>
      <c r="O38" s="15"/>
      <c r="P38" s="15"/>
      <c r="Q38" s="15"/>
      <c r="R38" s="15"/>
      <c r="S38" s="27"/>
    </row>
    <row r="39" spans="2:19" ht="39" customHeight="1">
      <c r="B39" s="515"/>
      <c r="C39" s="516"/>
      <c r="D39" s="517"/>
      <c r="E39" s="33"/>
      <c r="F39" s="521" t="s">
        <v>83</v>
      </c>
      <c r="G39" s="521"/>
      <c r="H39" s="521"/>
      <c r="I39" s="521"/>
      <c r="J39" s="521"/>
      <c r="K39" s="521"/>
      <c r="L39" s="521"/>
      <c r="M39" s="43"/>
      <c r="N39" s="7"/>
      <c r="O39" s="522"/>
      <c r="P39" s="522"/>
      <c r="Q39" s="522"/>
      <c r="R39" s="35"/>
      <c r="S39" s="12"/>
    </row>
    <row r="40" spans="2:19" ht="15.95" customHeight="1" thickBot="1">
      <c r="B40" s="515"/>
      <c r="C40" s="516"/>
      <c r="D40" s="517"/>
      <c r="E40" s="33"/>
      <c r="F40" s="47"/>
      <c r="G40" s="272"/>
      <c r="H40" s="272"/>
      <c r="I40" s="272"/>
      <c r="J40" s="272"/>
      <c r="K40" s="272"/>
      <c r="L40" s="47"/>
      <c r="M40" s="44"/>
      <c r="N40" s="2"/>
      <c r="O40" s="1"/>
      <c r="P40" s="1"/>
      <c r="Q40" s="4"/>
      <c r="R40" s="1"/>
      <c r="S40" s="12"/>
    </row>
    <row r="41" spans="2:19" ht="39" customHeight="1" thickBot="1">
      <c r="B41" s="515"/>
      <c r="C41" s="516"/>
      <c r="D41" s="517"/>
      <c r="E41" s="33"/>
      <c r="F41" s="521" t="s">
        <v>84</v>
      </c>
      <c r="G41" s="521"/>
      <c r="H41" s="521"/>
      <c r="I41" s="521"/>
      <c r="J41" s="521"/>
      <c r="K41" s="521"/>
      <c r="L41" s="521"/>
      <c r="M41" s="43"/>
      <c r="N41" s="7"/>
      <c r="O41" s="282" t="s">
        <v>59</v>
      </c>
      <c r="P41" s="291" t="s">
        <v>60</v>
      </c>
      <c r="Q41" s="523" t="s">
        <v>62</v>
      </c>
      <c r="S41" s="12"/>
    </row>
    <row r="42" spans="2:19" ht="15.75" customHeight="1" thickBot="1">
      <c r="B42" s="515"/>
      <c r="C42" s="516"/>
      <c r="D42" s="517"/>
      <c r="E42" s="33"/>
      <c r="F42" s="48"/>
      <c r="G42" s="57"/>
      <c r="H42" s="57"/>
      <c r="I42" s="57"/>
      <c r="J42" s="57"/>
      <c r="K42" s="57"/>
      <c r="L42" s="48"/>
      <c r="M42" s="43"/>
      <c r="N42" s="7"/>
      <c r="O42" s="285" t="s">
        <v>63</v>
      </c>
      <c r="P42" s="285" t="s">
        <v>63</v>
      </c>
      <c r="Q42" s="524"/>
      <c r="S42" s="12"/>
    </row>
    <row r="43" spans="2:19" ht="48.95" customHeight="1">
      <c r="B43" s="515"/>
      <c r="C43" s="516"/>
      <c r="D43" s="517"/>
      <c r="E43" s="33"/>
      <c r="F43" s="521" t="s">
        <v>180</v>
      </c>
      <c r="G43" s="521"/>
      <c r="H43" s="521"/>
      <c r="I43" s="521"/>
      <c r="J43" s="521"/>
      <c r="K43" s="521"/>
      <c r="L43" s="521"/>
      <c r="M43" s="43"/>
      <c r="N43" s="7"/>
      <c r="O43" s="78">
        <v>100</v>
      </c>
      <c r="P43" s="79">
        <v>95</v>
      </c>
      <c r="Q43" s="30">
        <v>0</v>
      </c>
      <c r="S43" s="12"/>
    </row>
    <row r="44" spans="2:19" ht="30" customHeight="1">
      <c r="B44" s="515"/>
      <c r="C44" s="516"/>
      <c r="D44" s="517"/>
      <c r="E44" s="33"/>
      <c r="F44" s="272"/>
      <c r="G44" s="1"/>
      <c r="H44" s="1"/>
      <c r="I44" s="1"/>
      <c r="J44" s="1"/>
      <c r="K44" s="1"/>
      <c r="L44" s="272"/>
      <c r="M44" s="43"/>
      <c r="N44" s="7"/>
      <c r="O44" s="80">
        <v>94.99</v>
      </c>
      <c r="P44" s="81">
        <v>90</v>
      </c>
      <c r="Q44" s="25">
        <v>0.1</v>
      </c>
      <c r="S44" s="12"/>
    </row>
    <row r="45" spans="2:19" ht="30" customHeight="1">
      <c r="B45" s="515"/>
      <c r="C45" s="516"/>
      <c r="D45" s="517"/>
      <c r="E45" s="33"/>
      <c r="F45" s="521" t="s">
        <v>88</v>
      </c>
      <c r="G45" s="521"/>
      <c r="H45" s="521"/>
      <c r="I45" s="521"/>
      <c r="J45" s="521"/>
      <c r="K45" s="521"/>
      <c r="L45" s="521"/>
      <c r="M45" s="43"/>
      <c r="N45" s="7"/>
      <c r="O45" s="80">
        <v>89.99</v>
      </c>
      <c r="P45" s="81">
        <v>85</v>
      </c>
      <c r="Q45" s="25">
        <v>0.15</v>
      </c>
      <c r="S45" s="12"/>
    </row>
    <row r="46" spans="2:19" ht="30" customHeight="1">
      <c r="B46" s="515"/>
      <c r="C46" s="516"/>
      <c r="D46" s="517"/>
      <c r="E46" s="33"/>
      <c r="F46" s="398" t="s">
        <v>90</v>
      </c>
      <c r="G46" s="398"/>
      <c r="H46" s="398"/>
      <c r="I46" s="398"/>
      <c r="J46" s="398"/>
      <c r="K46" s="398"/>
      <c r="L46" s="398"/>
      <c r="M46" s="43"/>
      <c r="N46" s="7"/>
      <c r="O46" s="80">
        <v>84.99</v>
      </c>
      <c r="P46" s="81">
        <v>80</v>
      </c>
      <c r="Q46" s="25">
        <v>0.25</v>
      </c>
      <c r="S46" s="12"/>
    </row>
    <row r="47" spans="2:19" ht="30" customHeight="1">
      <c r="B47" s="515"/>
      <c r="C47" s="516"/>
      <c r="D47" s="517"/>
      <c r="E47" s="33"/>
      <c r="M47" s="45"/>
      <c r="N47" s="39"/>
      <c r="O47" s="80">
        <v>79.989999999999995</v>
      </c>
      <c r="P47" s="81">
        <v>75</v>
      </c>
      <c r="Q47" s="25">
        <v>0.5</v>
      </c>
      <c r="S47" s="12"/>
    </row>
    <row r="48" spans="2:19" ht="30" customHeight="1" thickBot="1">
      <c r="B48" s="515"/>
      <c r="C48" s="516"/>
      <c r="D48" s="517"/>
      <c r="E48" s="33"/>
      <c r="F48" s="273"/>
      <c r="L48" s="273"/>
      <c r="M48" s="5"/>
      <c r="N48" s="3"/>
      <c r="O48" s="541" t="s">
        <v>181</v>
      </c>
      <c r="P48" s="542"/>
      <c r="Q48" s="26">
        <v>1</v>
      </c>
      <c r="S48" s="12"/>
    </row>
    <row r="49" spans="2:19" ht="30" customHeight="1" thickBot="1">
      <c r="B49" s="515"/>
      <c r="C49" s="516"/>
      <c r="D49" s="517"/>
      <c r="E49" s="33"/>
      <c r="F49" s="1"/>
      <c r="L49" s="1"/>
      <c r="M49" s="5"/>
      <c r="N49" s="3"/>
      <c r="S49" s="12"/>
    </row>
    <row r="50" spans="2:19" ht="30" customHeight="1" thickBot="1">
      <c r="B50" s="515"/>
      <c r="C50" s="516"/>
      <c r="D50" s="517"/>
      <c r="E50" s="33"/>
      <c r="F50" s="1"/>
      <c r="G50" s="578" t="s">
        <v>92</v>
      </c>
      <c r="H50" s="579"/>
      <c r="I50" s="579"/>
      <c r="J50" s="579"/>
      <c r="K50" s="580"/>
      <c r="L50" s="1"/>
      <c r="M50" s="5"/>
      <c r="N50" s="3"/>
      <c r="S50" s="12"/>
    </row>
    <row r="51" spans="2:19" ht="30" customHeight="1" thickBot="1">
      <c r="B51" s="515"/>
      <c r="C51" s="516"/>
      <c r="D51" s="517"/>
      <c r="E51" s="33"/>
      <c r="F51" s="1"/>
      <c r="G51" s="342" t="s">
        <v>93</v>
      </c>
      <c r="H51" s="343" t="s">
        <v>94</v>
      </c>
      <c r="I51" s="343" t="s">
        <v>182</v>
      </c>
      <c r="J51" s="343" t="s">
        <v>183</v>
      </c>
      <c r="K51" s="343" t="s">
        <v>184</v>
      </c>
      <c r="L51" s="1"/>
      <c r="M51" s="5"/>
      <c r="N51" s="3"/>
      <c r="O51" s="36"/>
      <c r="P51" s="40"/>
      <c r="Q51" s="41"/>
      <c r="R51" s="17"/>
      <c r="S51" s="12"/>
    </row>
    <row r="52" spans="2:19" ht="30" customHeight="1">
      <c r="B52" s="515"/>
      <c r="C52" s="516"/>
      <c r="D52" s="517"/>
      <c r="E52" s="33"/>
      <c r="F52" s="1"/>
      <c r="G52" s="279" t="s">
        <v>99</v>
      </c>
      <c r="H52" s="53" t="s">
        <v>100</v>
      </c>
      <c r="I52" s="70">
        <v>5</v>
      </c>
      <c r="J52" s="70">
        <v>5</v>
      </c>
      <c r="K52" s="71">
        <v>5</v>
      </c>
      <c r="L52" s="1"/>
      <c r="M52" s="5"/>
      <c r="N52" s="3"/>
      <c r="O52" s="36"/>
      <c r="P52" s="40"/>
      <c r="Q52" s="41"/>
      <c r="R52" s="17"/>
      <c r="S52" s="12"/>
    </row>
    <row r="53" spans="2:19" ht="30" customHeight="1">
      <c r="B53" s="515"/>
      <c r="C53" s="516"/>
      <c r="D53" s="517"/>
      <c r="E53" s="33"/>
      <c r="F53" s="1"/>
      <c r="G53" s="280"/>
      <c r="H53" s="52" t="s">
        <v>185</v>
      </c>
      <c r="I53" s="166">
        <v>25</v>
      </c>
      <c r="J53" s="166">
        <v>55</v>
      </c>
      <c r="K53" s="167">
        <v>75</v>
      </c>
      <c r="L53" s="1"/>
      <c r="M53" s="5"/>
      <c r="N53" s="3"/>
      <c r="O53" s="36"/>
      <c r="P53" s="40"/>
      <c r="Q53" s="41"/>
      <c r="R53" s="17"/>
      <c r="S53" s="12"/>
    </row>
    <row r="54" spans="2:19" ht="30" customHeight="1">
      <c r="B54" s="515"/>
      <c r="C54" s="516"/>
      <c r="D54" s="517"/>
      <c r="E54" s="33"/>
      <c r="F54" s="1"/>
      <c r="G54" s="281"/>
      <c r="H54" s="72" t="s">
        <v>113</v>
      </c>
      <c r="I54" s="73">
        <f>SUM(I52:I53)</f>
        <v>30</v>
      </c>
      <c r="J54" s="73">
        <f t="shared" ref="J54:K54" si="3">SUM(J52:J53)</f>
        <v>60</v>
      </c>
      <c r="K54" s="74">
        <f t="shared" si="3"/>
        <v>80</v>
      </c>
      <c r="L54" s="1"/>
      <c r="M54" s="5"/>
      <c r="N54" s="3"/>
      <c r="O54" s="36"/>
      <c r="P54" s="40"/>
      <c r="Q54" s="41"/>
      <c r="R54" s="17"/>
      <c r="S54" s="12"/>
    </row>
    <row r="55" spans="2:19" ht="30" customHeight="1">
      <c r="B55" s="515"/>
      <c r="C55" s="516"/>
      <c r="D55" s="517"/>
      <c r="E55" s="33"/>
      <c r="F55" s="1"/>
      <c r="G55" s="35"/>
      <c r="H55" s="170"/>
      <c r="I55" s="169"/>
      <c r="J55" s="169"/>
      <c r="K55" s="169"/>
      <c r="L55" s="1"/>
      <c r="M55" s="5"/>
      <c r="N55" s="3"/>
      <c r="S55" s="12"/>
    </row>
    <row r="56" spans="2:19" ht="12" customHeight="1" thickBot="1">
      <c r="B56" s="518"/>
      <c r="C56" s="519"/>
      <c r="D56" s="520"/>
      <c r="E56" s="34"/>
      <c r="F56" s="46"/>
      <c r="G56" s="46"/>
      <c r="H56" s="46"/>
      <c r="I56" s="46"/>
      <c r="J56" s="46"/>
      <c r="K56" s="46"/>
      <c r="L56" s="46"/>
      <c r="M56" s="10"/>
      <c r="N56" s="6"/>
      <c r="O56" s="16"/>
      <c r="P56" s="16"/>
      <c r="Q56" s="16"/>
      <c r="R56" s="28"/>
      <c r="S56" s="13"/>
    </row>
    <row r="57" spans="2:19" ht="12" customHeight="1">
      <c r="C57" s="42"/>
      <c r="D57" s="42"/>
      <c r="E57" s="42"/>
      <c r="F57" s="1"/>
      <c r="L57" s="1"/>
      <c r="M57" s="1"/>
      <c r="N57" s="1"/>
      <c r="O57" s="36"/>
      <c r="P57" s="36"/>
      <c r="Q57" s="36"/>
      <c r="R57" s="17"/>
    </row>
    <row r="58" spans="2:19" ht="15.75" customHeight="1"/>
    <row r="60" spans="2:19" ht="15.75" customHeight="1"/>
    <row r="62" spans="2:19" ht="15.75" customHeight="1"/>
    <row r="65" ht="15.75" customHeight="1"/>
  </sheetData>
  <mergeCells count="43">
    <mergeCell ref="B1:S1"/>
    <mergeCell ref="B3:D3"/>
    <mergeCell ref="E3:M3"/>
    <mergeCell ref="N3:S3"/>
    <mergeCell ref="O5:Q5"/>
    <mergeCell ref="F5:L6"/>
    <mergeCell ref="O48:P48"/>
    <mergeCell ref="O35:Q35"/>
    <mergeCell ref="B4:D37"/>
    <mergeCell ref="B38:D56"/>
    <mergeCell ref="B2:D2"/>
    <mergeCell ref="F8:L8"/>
    <mergeCell ref="Q8:Q9"/>
    <mergeCell ref="G14:H14"/>
    <mergeCell ref="I14:J14"/>
    <mergeCell ref="G15:H15"/>
    <mergeCell ref="I15:J15"/>
    <mergeCell ref="F10:L10"/>
    <mergeCell ref="F12:L12"/>
    <mergeCell ref="F39:L39"/>
    <mergeCell ref="O39:Q39"/>
    <mergeCell ref="F41:L41"/>
    <mergeCell ref="Q41:Q42"/>
    <mergeCell ref="O27:R27"/>
    <mergeCell ref="Q28:Q29"/>
    <mergeCell ref="R28:R29"/>
    <mergeCell ref="O25:Q25"/>
    <mergeCell ref="O7:R7"/>
    <mergeCell ref="O17:R17"/>
    <mergeCell ref="Q18:Q19"/>
    <mergeCell ref="R18:R19"/>
    <mergeCell ref="O15:Q15"/>
    <mergeCell ref="R8:R9"/>
    <mergeCell ref="F43:L43"/>
    <mergeCell ref="G50:K50"/>
    <mergeCell ref="F45:L45"/>
    <mergeCell ref="G16:H16"/>
    <mergeCell ref="I16:J16"/>
    <mergeCell ref="G17:H17"/>
    <mergeCell ref="I17:J17"/>
    <mergeCell ref="F20:L23"/>
    <mergeCell ref="F46:L46"/>
    <mergeCell ref="F24:L24"/>
  </mergeCells>
  <hyperlinks>
    <hyperlink ref="B2:D2" location="Ponderaciones!A1" display="&lt; Ponderaciones"/>
  </hyperlinks>
  <pageMargins left="0.7" right="0.7" top="0.75" bottom="0.75" header="0.3" footer="0.3"/>
  <pageSetup scale="48" orientation="landscape" r:id="rId1"/>
  <headerFooter>
    <oddHeader>&amp;C&amp;G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1:S64"/>
  <sheetViews>
    <sheetView view="pageBreakPreview" topLeftCell="A38" zoomScale="80" zoomScaleNormal="80" zoomScaleSheetLayoutView="80" workbookViewId="0">
      <selection activeCell="A55" sqref="A55:XFD57"/>
    </sheetView>
  </sheetViews>
  <sheetFormatPr baseColWidth="10" defaultColWidth="11.42578125" defaultRowHeight="15"/>
  <cols>
    <col min="1" max="1" width="3.140625" customWidth="1"/>
    <col min="2" max="2" width="4.7109375" customWidth="1"/>
    <col min="3" max="3" width="40.7109375" customWidth="1"/>
    <col min="4" max="5" width="4.7109375" customWidth="1"/>
    <col min="6" max="12" width="16.7109375" customWidth="1"/>
    <col min="13" max="14" width="4.7109375" customWidth="1"/>
    <col min="17" max="17" width="17.28515625" customWidth="1"/>
    <col min="18" max="18" width="21" customWidth="1"/>
    <col min="19" max="19" width="4.7109375" customWidth="1"/>
    <col min="20" max="20" width="3.140625" customWidth="1"/>
    <col min="229" max="229" width="21.42578125" customWidth="1"/>
    <col min="230" max="230" width="45" customWidth="1"/>
    <col min="234" max="234" width="15.42578125" customWidth="1"/>
    <col min="235" max="235" width="21" customWidth="1"/>
    <col min="485" max="485" width="21.42578125" customWidth="1"/>
    <col min="486" max="486" width="45" customWidth="1"/>
    <col min="490" max="490" width="15.42578125" customWidth="1"/>
    <col min="491" max="491" width="21" customWidth="1"/>
    <col min="741" max="741" width="21.42578125" customWidth="1"/>
    <col min="742" max="742" width="45" customWidth="1"/>
    <col min="746" max="746" width="15.42578125" customWidth="1"/>
    <col min="747" max="747" width="21" customWidth="1"/>
    <col min="997" max="997" width="21.42578125" customWidth="1"/>
    <col min="998" max="998" width="45" customWidth="1"/>
    <col min="1002" max="1002" width="15.42578125" customWidth="1"/>
    <col min="1003" max="1003" width="21" customWidth="1"/>
    <col min="1253" max="1253" width="21.42578125" customWidth="1"/>
    <col min="1254" max="1254" width="45" customWidth="1"/>
    <col min="1258" max="1258" width="15.42578125" customWidth="1"/>
    <col min="1259" max="1259" width="21" customWidth="1"/>
    <col min="1509" max="1509" width="21.42578125" customWidth="1"/>
    <col min="1510" max="1510" width="45" customWidth="1"/>
    <col min="1514" max="1514" width="15.42578125" customWidth="1"/>
    <col min="1515" max="1515" width="21" customWidth="1"/>
    <col min="1765" max="1765" width="21.42578125" customWidth="1"/>
    <col min="1766" max="1766" width="45" customWidth="1"/>
    <col min="1770" max="1770" width="15.42578125" customWidth="1"/>
    <col min="1771" max="1771" width="21" customWidth="1"/>
    <col min="2021" max="2021" width="21.42578125" customWidth="1"/>
    <col min="2022" max="2022" width="45" customWidth="1"/>
    <col min="2026" max="2026" width="15.42578125" customWidth="1"/>
    <col min="2027" max="2027" width="21" customWidth="1"/>
    <col min="2277" max="2277" width="21.42578125" customWidth="1"/>
    <col min="2278" max="2278" width="45" customWidth="1"/>
    <col min="2282" max="2282" width="15.42578125" customWidth="1"/>
    <col min="2283" max="2283" width="21" customWidth="1"/>
    <col min="2533" max="2533" width="21.42578125" customWidth="1"/>
    <col min="2534" max="2534" width="45" customWidth="1"/>
    <col min="2538" max="2538" width="15.42578125" customWidth="1"/>
    <col min="2539" max="2539" width="21" customWidth="1"/>
    <col min="2789" max="2789" width="21.42578125" customWidth="1"/>
    <col min="2790" max="2790" width="45" customWidth="1"/>
    <col min="2794" max="2794" width="15.42578125" customWidth="1"/>
    <col min="2795" max="2795" width="21" customWidth="1"/>
    <col min="3045" max="3045" width="21.42578125" customWidth="1"/>
    <col min="3046" max="3046" width="45" customWidth="1"/>
    <col min="3050" max="3050" width="15.42578125" customWidth="1"/>
    <col min="3051" max="3051" width="21" customWidth="1"/>
    <col min="3301" max="3301" width="21.42578125" customWidth="1"/>
    <col min="3302" max="3302" width="45" customWidth="1"/>
    <col min="3306" max="3306" width="15.42578125" customWidth="1"/>
    <col min="3307" max="3307" width="21" customWidth="1"/>
    <col min="3557" max="3557" width="21.42578125" customWidth="1"/>
    <col min="3558" max="3558" width="45" customWidth="1"/>
    <col min="3562" max="3562" width="15.42578125" customWidth="1"/>
    <col min="3563" max="3563" width="21" customWidth="1"/>
    <col min="3813" max="3813" width="21.42578125" customWidth="1"/>
    <col min="3814" max="3814" width="45" customWidth="1"/>
    <col min="3818" max="3818" width="15.42578125" customWidth="1"/>
    <col min="3819" max="3819" width="21" customWidth="1"/>
    <col min="4069" max="4069" width="21.42578125" customWidth="1"/>
    <col min="4070" max="4070" width="45" customWidth="1"/>
    <col min="4074" max="4074" width="15.42578125" customWidth="1"/>
    <col min="4075" max="4075" width="21" customWidth="1"/>
    <col min="4325" max="4325" width="21.42578125" customWidth="1"/>
    <col min="4326" max="4326" width="45" customWidth="1"/>
    <col min="4330" max="4330" width="15.42578125" customWidth="1"/>
    <col min="4331" max="4331" width="21" customWidth="1"/>
    <col min="4581" max="4581" width="21.42578125" customWidth="1"/>
    <col min="4582" max="4582" width="45" customWidth="1"/>
    <col min="4586" max="4586" width="15.42578125" customWidth="1"/>
    <col min="4587" max="4587" width="21" customWidth="1"/>
    <col min="4837" max="4837" width="21.42578125" customWidth="1"/>
    <col min="4838" max="4838" width="45" customWidth="1"/>
    <col min="4842" max="4842" width="15.42578125" customWidth="1"/>
    <col min="4843" max="4843" width="21" customWidth="1"/>
    <col min="5093" max="5093" width="21.42578125" customWidth="1"/>
    <col min="5094" max="5094" width="45" customWidth="1"/>
    <col min="5098" max="5098" width="15.42578125" customWidth="1"/>
    <col min="5099" max="5099" width="21" customWidth="1"/>
    <col min="5349" max="5349" width="21.42578125" customWidth="1"/>
    <col min="5350" max="5350" width="45" customWidth="1"/>
    <col min="5354" max="5354" width="15.42578125" customWidth="1"/>
    <col min="5355" max="5355" width="21" customWidth="1"/>
    <col min="5605" max="5605" width="21.42578125" customWidth="1"/>
    <col min="5606" max="5606" width="45" customWidth="1"/>
    <col min="5610" max="5610" width="15.42578125" customWidth="1"/>
    <col min="5611" max="5611" width="21" customWidth="1"/>
    <col min="5861" max="5861" width="21.42578125" customWidth="1"/>
    <col min="5862" max="5862" width="45" customWidth="1"/>
    <col min="5866" max="5866" width="15.42578125" customWidth="1"/>
    <col min="5867" max="5867" width="21" customWidth="1"/>
    <col min="6117" max="6117" width="21.42578125" customWidth="1"/>
    <col min="6118" max="6118" width="45" customWidth="1"/>
    <col min="6122" max="6122" width="15.42578125" customWidth="1"/>
    <col min="6123" max="6123" width="21" customWidth="1"/>
    <col min="6373" max="6373" width="21.42578125" customWidth="1"/>
    <col min="6374" max="6374" width="45" customWidth="1"/>
    <col min="6378" max="6378" width="15.42578125" customWidth="1"/>
    <col min="6379" max="6379" width="21" customWidth="1"/>
    <col min="6629" max="6629" width="21.42578125" customWidth="1"/>
    <col min="6630" max="6630" width="45" customWidth="1"/>
    <col min="6634" max="6634" width="15.42578125" customWidth="1"/>
    <col min="6635" max="6635" width="21" customWidth="1"/>
    <col min="6885" max="6885" width="21.42578125" customWidth="1"/>
    <col min="6886" max="6886" width="45" customWidth="1"/>
    <col min="6890" max="6890" width="15.42578125" customWidth="1"/>
    <col min="6891" max="6891" width="21" customWidth="1"/>
    <col min="7141" max="7141" width="21.42578125" customWidth="1"/>
    <col min="7142" max="7142" width="45" customWidth="1"/>
    <col min="7146" max="7146" width="15.42578125" customWidth="1"/>
    <col min="7147" max="7147" width="21" customWidth="1"/>
    <col min="7397" max="7397" width="21.42578125" customWidth="1"/>
    <col min="7398" max="7398" width="45" customWidth="1"/>
    <col min="7402" max="7402" width="15.42578125" customWidth="1"/>
    <col min="7403" max="7403" width="21" customWidth="1"/>
    <col min="7653" max="7653" width="21.42578125" customWidth="1"/>
    <col min="7654" max="7654" width="45" customWidth="1"/>
    <col min="7658" max="7658" width="15.42578125" customWidth="1"/>
    <col min="7659" max="7659" width="21" customWidth="1"/>
    <col min="7909" max="7909" width="21.42578125" customWidth="1"/>
    <col min="7910" max="7910" width="45" customWidth="1"/>
    <col min="7914" max="7914" width="15.42578125" customWidth="1"/>
    <col min="7915" max="7915" width="21" customWidth="1"/>
    <col min="8165" max="8165" width="21.42578125" customWidth="1"/>
    <col min="8166" max="8166" width="45" customWidth="1"/>
    <col min="8170" max="8170" width="15.42578125" customWidth="1"/>
    <col min="8171" max="8171" width="21" customWidth="1"/>
    <col min="8421" max="8421" width="21.42578125" customWidth="1"/>
    <col min="8422" max="8422" width="45" customWidth="1"/>
    <col min="8426" max="8426" width="15.42578125" customWidth="1"/>
    <col min="8427" max="8427" width="21" customWidth="1"/>
    <col min="8677" max="8677" width="21.42578125" customWidth="1"/>
    <col min="8678" max="8678" width="45" customWidth="1"/>
    <col min="8682" max="8682" width="15.42578125" customWidth="1"/>
    <col min="8683" max="8683" width="21" customWidth="1"/>
    <col min="8933" max="8933" width="21.42578125" customWidth="1"/>
    <col min="8934" max="8934" width="45" customWidth="1"/>
    <col min="8938" max="8938" width="15.42578125" customWidth="1"/>
    <col min="8939" max="8939" width="21" customWidth="1"/>
    <col min="9189" max="9189" width="21.42578125" customWidth="1"/>
    <col min="9190" max="9190" width="45" customWidth="1"/>
    <col min="9194" max="9194" width="15.42578125" customWidth="1"/>
    <col min="9195" max="9195" width="21" customWidth="1"/>
    <col min="9445" max="9445" width="21.42578125" customWidth="1"/>
    <col min="9446" max="9446" width="45" customWidth="1"/>
    <col min="9450" max="9450" width="15.42578125" customWidth="1"/>
    <col min="9451" max="9451" width="21" customWidth="1"/>
    <col min="9701" max="9701" width="21.42578125" customWidth="1"/>
    <col min="9702" max="9702" width="45" customWidth="1"/>
    <col min="9706" max="9706" width="15.42578125" customWidth="1"/>
    <col min="9707" max="9707" width="21" customWidth="1"/>
    <col min="9957" max="9957" width="21.42578125" customWidth="1"/>
    <col min="9958" max="9958" width="45" customWidth="1"/>
    <col min="9962" max="9962" width="15.42578125" customWidth="1"/>
    <col min="9963" max="9963" width="21" customWidth="1"/>
    <col min="10213" max="10213" width="21.42578125" customWidth="1"/>
    <col min="10214" max="10214" width="45" customWidth="1"/>
    <col min="10218" max="10218" width="15.42578125" customWidth="1"/>
    <col min="10219" max="10219" width="21" customWidth="1"/>
    <col min="10469" max="10469" width="21.42578125" customWidth="1"/>
    <col min="10470" max="10470" width="45" customWidth="1"/>
    <col min="10474" max="10474" width="15.42578125" customWidth="1"/>
    <col min="10475" max="10475" width="21" customWidth="1"/>
    <col min="10725" max="10725" width="21.42578125" customWidth="1"/>
    <col min="10726" max="10726" width="45" customWidth="1"/>
    <col min="10730" max="10730" width="15.42578125" customWidth="1"/>
    <col min="10731" max="10731" width="21" customWidth="1"/>
    <col min="10981" max="10981" width="21.42578125" customWidth="1"/>
    <col min="10982" max="10982" width="45" customWidth="1"/>
    <col min="10986" max="10986" width="15.42578125" customWidth="1"/>
    <col min="10987" max="10987" width="21" customWidth="1"/>
    <col min="11237" max="11237" width="21.42578125" customWidth="1"/>
    <col min="11238" max="11238" width="45" customWidth="1"/>
    <col min="11242" max="11242" width="15.42578125" customWidth="1"/>
    <col min="11243" max="11243" width="21" customWidth="1"/>
    <col min="11493" max="11493" width="21.42578125" customWidth="1"/>
    <col min="11494" max="11494" width="45" customWidth="1"/>
    <col min="11498" max="11498" width="15.42578125" customWidth="1"/>
    <col min="11499" max="11499" width="21" customWidth="1"/>
    <col min="11749" max="11749" width="21.42578125" customWidth="1"/>
    <col min="11750" max="11750" width="45" customWidth="1"/>
    <col min="11754" max="11754" width="15.42578125" customWidth="1"/>
    <col min="11755" max="11755" width="21" customWidth="1"/>
    <col min="12005" max="12005" width="21.42578125" customWidth="1"/>
    <col min="12006" max="12006" width="45" customWidth="1"/>
    <col min="12010" max="12010" width="15.42578125" customWidth="1"/>
    <col min="12011" max="12011" width="21" customWidth="1"/>
    <col min="12261" max="12261" width="21.42578125" customWidth="1"/>
    <col min="12262" max="12262" width="45" customWidth="1"/>
    <col min="12266" max="12266" width="15.42578125" customWidth="1"/>
    <col min="12267" max="12267" width="21" customWidth="1"/>
    <col min="12517" max="12517" width="21.42578125" customWidth="1"/>
    <col min="12518" max="12518" width="45" customWidth="1"/>
    <col min="12522" max="12522" width="15.42578125" customWidth="1"/>
    <col min="12523" max="12523" width="21" customWidth="1"/>
    <col min="12773" max="12773" width="21.42578125" customWidth="1"/>
    <col min="12774" max="12774" width="45" customWidth="1"/>
    <col min="12778" max="12778" width="15.42578125" customWidth="1"/>
    <col min="12779" max="12779" width="21" customWidth="1"/>
    <col min="13029" max="13029" width="21.42578125" customWidth="1"/>
    <col min="13030" max="13030" width="45" customWidth="1"/>
    <col min="13034" max="13034" width="15.42578125" customWidth="1"/>
    <col min="13035" max="13035" width="21" customWidth="1"/>
    <col min="13285" max="13285" width="21.42578125" customWidth="1"/>
    <col min="13286" max="13286" width="45" customWidth="1"/>
    <col min="13290" max="13290" width="15.42578125" customWidth="1"/>
    <col min="13291" max="13291" width="21" customWidth="1"/>
    <col min="13541" max="13541" width="21.42578125" customWidth="1"/>
    <col min="13542" max="13542" width="45" customWidth="1"/>
    <col min="13546" max="13546" width="15.42578125" customWidth="1"/>
    <col min="13547" max="13547" width="21" customWidth="1"/>
    <col min="13797" max="13797" width="21.42578125" customWidth="1"/>
    <col min="13798" max="13798" width="45" customWidth="1"/>
    <col min="13802" max="13802" width="15.42578125" customWidth="1"/>
    <col min="13803" max="13803" width="21" customWidth="1"/>
    <col min="14053" max="14053" width="21.42578125" customWidth="1"/>
    <col min="14054" max="14054" width="45" customWidth="1"/>
    <col min="14058" max="14058" width="15.42578125" customWidth="1"/>
    <col min="14059" max="14059" width="21" customWidth="1"/>
    <col min="14309" max="14309" width="21.42578125" customWidth="1"/>
    <col min="14310" max="14310" width="45" customWidth="1"/>
    <col min="14314" max="14314" width="15.42578125" customWidth="1"/>
    <col min="14315" max="14315" width="21" customWidth="1"/>
    <col min="14565" max="14565" width="21.42578125" customWidth="1"/>
    <col min="14566" max="14566" width="45" customWidth="1"/>
    <col min="14570" max="14570" width="15.42578125" customWidth="1"/>
    <col min="14571" max="14571" width="21" customWidth="1"/>
    <col min="14821" max="14821" width="21.42578125" customWidth="1"/>
    <col min="14822" max="14822" width="45" customWidth="1"/>
    <col min="14826" max="14826" width="15.42578125" customWidth="1"/>
    <col min="14827" max="14827" width="21" customWidth="1"/>
    <col min="15077" max="15077" width="21.42578125" customWidth="1"/>
    <col min="15078" max="15078" width="45" customWidth="1"/>
    <col min="15082" max="15082" width="15.42578125" customWidth="1"/>
    <col min="15083" max="15083" width="21" customWidth="1"/>
    <col min="15333" max="15333" width="21.42578125" customWidth="1"/>
    <col min="15334" max="15334" width="45" customWidth="1"/>
    <col min="15338" max="15338" width="15.42578125" customWidth="1"/>
    <col min="15339" max="15339" width="21" customWidth="1"/>
    <col min="15589" max="15589" width="21.42578125" customWidth="1"/>
    <col min="15590" max="15590" width="45" customWidth="1"/>
    <col min="15594" max="15594" width="15.42578125" customWidth="1"/>
    <col min="15595" max="15595" width="21" customWidth="1"/>
    <col min="15845" max="15845" width="21.42578125" customWidth="1"/>
    <col min="15846" max="15846" width="45" customWidth="1"/>
    <col min="15850" max="15850" width="15.42578125" customWidth="1"/>
    <col min="15851" max="15851" width="21" customWidth="1"/>
    <col min="16101" max="16101" width="21.42578125" customWidth="1"/>
    <col min="16102" max="16102" width="45" customWidth="1"/>
    <col min="16106" max="16106" width="15.42578125" customWidth="1"/>
    <col min="16107" max="16107" width="21" customWidth="1"/>
  </cols>
  <sheetData>
    <row r="1" spans="2:19" ht="39.950000000000003" customHeight="1" thickBot="1">
      <c r="B1" s="499" t="s">
        <v>186</v>
      </c>
      <c r="C1" s="500"/>
      <c r="D1" s="500"/>
      <c r="E1" s="500"/>
      <c r="F1" s="500"/>
      <c r="G1" s="500"/>
      <c r="H1" s="500"/>
      <c r="I1" s="500"/>
      <c r="J1" s="500"/>
      <c r="K1" s="500"/>
      <c r="L1" s="500"/>
      <c r="M1" s="500"/>
      <c r="N1" s="500"/>
      <c r="O1" s="500"/>
      <c r="P1" s="500"/>
      <c r="Q1" s="500"/>
      <c r="R1" s="500"/>
      <c r="S1" s="501"/>
    </row>
    <row r="2" spans="2:19" ht="15.75" thickBot="1">
      <c r="B2" s="502" t="s">
        <v>52</v>
      </c>
      <c r="C2" s="503"/>
      <c r="D2" s="504"/>
      <c r="E2" s="1"/>
      <c r="F2" s="1"/>
      <c r="G2" s="1"/>
      <c r="H2" s="1"/>
      <c r="I2" s="1"/>
      <c r="J2" s="1"/>
      <c r="K2" s="1"/>
      <c r="L2" s="1"/>
      <c r="M2" s="1"/>
      <c r="N2" s="1"/>
      <c r="O2" s="1"/>
      <c r="P2" s="1"/>
      <c r="Q2" s="1"/>
      <c r="R2" s="1"/>
    </row>
    <row r="3" spans="2:19" ht="27" customHeight="1" thickBot="1">
      <c r="B3" s="494" t="s">
        <v>1</v>
      </c>
      <c r="C3" s="505"/>
      <c r="D3" s="495"/>
      <c r="E3" s="506" t="s">
        <v>53</v>
      </c>
      <c r="F3" s="507"/>
      <c r="G3" s="507"/>
      <c r="H3" s="507"/>
      <c r="I3" s="507"/>
      <c r="J3" s="507"/>
      <c r="K3" s="507"/>
      <c r="L3" s="507"/>
      <c r="M3" s="508"/>
      <c r="N3" s="509" t="s">
        <v>54</v>
      </c>
      <c r="O3" s="510"/>
      <c r="P3" s="510"/>
      <c r="Q3" s="510"/>
      <c r="R3" s="510"/>
      <c r="S3" s="511"/>
    </row>
    <row r="4" spans="2:19" ht="12" customHeight="1" thickBot="1">
      <c r="B4" s="481" t="s">
        <v>187</v>
      </c>
      <c r="C4" s="482"/>
      <c r="D4" s="483"/>
      <c r="E4" s="32"/>
      <c r="F4" s="14"/>
      <c r="G4" s="14"/>
      <c r="H4" s="14"/>
      <c r="I4" s="14"/>
      <c r="J4" s="14"/>
      <c r="K4" s="14"/>
      <c r="L4" s="14"/>
      <c r="M4" s="31"/>
      <c r="N4" s="37"/>
      <c r="O4" s="15"/>
      <c r="P4" s="15"/>
      <c r="Q4" s="15"/>
      <c r="R4" s="15"/>
      <c r="S4" s="27"/>
    </row>
    <row r="5" spans="2:19" ht="39" customHeight="1" thickBot="1">
      <c r="B5" s="484"/>
      <c r="C5" s="485"/>
      <c r="D5" s="486"/>
      <c r="E5" s="33"/>
      <c r="F5" s="535" t="s">
        <v>188</v>
      </c>
      <c r="G5" s="535"/>
      <c r="H5" s="535"/>
      <c r="I5" s="535"/>
      <c r="J5" s="535"/>
      <c r="K5" s="535"/>
      <c r="L5" s="535"/>
      <c r="M5" s="43"/>
      <c r="N5" s="7"/>
      <c r="O5" s="533" t="s">
        <v>57</v>
      </c>
      <c r="P5" s="534"/>
      <c r="Q5" s="534"/>
      <c r="R5" s="49">
        <v>720</v>
      </c>
      <c r="S5" s="12"/>
    </row>
    <row r="6" spans="2:19" ht="48" customHeight="1" thickBot="1">
      <c r="B6" s="484"/>
      <c r="C6" s="485"/>
      <c r="D6" s="486"/>
      <c r="E6" s="33"/>
      <c r="F6" s="535"/>
      <c r="G6" s="535"/>
      <c r="H6" s="535"/>
      <c r="I6" s="535"/>
      <c r="J6" s="535"/>
      <c r="K6" s="535"/>
      <c r="L6" s="535"/>
      <c r="M6" s="43"/>
      <c r="N6" s="7"/>
      <c r="O6" s="61"/>
      <c r="P6" s="61"/>
      <c r="Q6" s="61"/>
      <c r="R6" s="35"/>
      <c r="S6" s="12"/>
    </row>
    <row r="7" spans="2:19" ht="15.95" customHeight="1" thickBot="1">
      <c r="B7" s="484"/>
      <c r="C7" s="485"/>
      <c r="D7" s="486"/>
      <c r="E7" s="33"/>
      <c r="F7" s="47"/>
      <c r="G7" s="47"/>
      <c r="H7" s="47"/>
      <c r="I7" s="47"/>
      <c r="J7" s="47"/>
      <c r="K7" s="47"/>
      <c r="L7" s="47"/>
      <c r="M7" s="44"/>
      <c r="N7" s="2"/>
      <c r="O7" s="586" t="s">
        <v>165</v>
      </c>
      <c r="P7" s="587"/>
      <c r="Q7" s="587"/>
      <c r="R7" s="588"/>
      <c r="S7" s="12"/>
    </row>
    <row r="8" spans="2:19" ht="39" customHeight="1" thickBot="1">
      <c r="B8" s="484"/>
      <c r="C8" s="485"/>
      <c r="D8" s="486"/>
      <c r="E8" s="33"/>
      <c r="F8" s="535" t="s">
        <v>189</v>
      </c>
      <c r="G8" s="535"/>
      <c r="H8" s="535"/>
      <c r="I8" s="535"/>
      <c r="J8" s="535"/>
      <c r="K8" s="535"/>
      <c r="L8" s="535"/>
      <c r="M8" s="43"/>
      <c r="N8" s="7"/>
      <c r="O8" s="282" t="s">
        <v>59</v>
      </c>
      <c r="P8" s="283" t="s">
        <v>60</v>
      </c>
      <c r="Q8" s="523" t="s">
        <v>61</v>
      </c>
      <c r="R8" s="523" t="s">
        <v>62</v>
      </c>
      <c r="S8" s="12"/>
    </row>
    <row r="9" spans="2:19" ht="15.75" customHeight="1" thickBot="1">
      <c r="B9" s="484"/>
      <c r="C9" s="485"/>
      <c r="D9" s="486"/>
      <c r="E9" s="33"/>
      <c r="F9" s="48"/>
      <c r="G9" s="48"/>
      <c r="H9" s="48"/>
      <c r="I9" s="48"/>
      <c r="J9" s="48"/>
      <c r="K9" s="48"/>
      <c r="L9" s="48"/>
      <c r="M9" s="43"/>
      <c r="N9" s="7"/>
      <c r="O9" s="285" t="s">
        <v>63</v>
      </c>
      <c r="P9" s="286" t="s">
        <v>63</v>
      </c>
      <c r="Q9" s="524"/>
      <c r="R9" s="524"/>
      <c r="S9" s="12"/>
    </row>
    <row r="10" spans="2:19" ht="30" customHeight="1">
      <c r="B10" s="484"/>
      <c r="C10" s="485"/>
      <c r="D10" s="486"/>
      <c r="E10" s="33"/>
      <c r="F10" s="535" t="s">
        <v>190</v>
      </c>
      <c r="G10" s="535"/>
      <c r="H10" s="535"/>
      <c r="I10" s="535"/>
      <c r="J10" s="535"/>
      <c r="K10" s="535"/>
      <c r="L10" s="535"/>
      <c r="M10" s="43"/>
      <c r="N10" s="7"/>
      <c r="O10" s="67">
        <v>1</v>
      </c>
      <c r="P10" s="68">
        <v>0.99970000000000003</v>
      </c>
      <c r="Q10" s="22">
        <f>-(((P10*$R$5)/$O$10)-$R$5)</f>
        <v>0.21600000000000819</v>
      </c>
      <c r="R10" s="25">
        <v>0</v>
      </c>
      <c r="S10" s="12"/>
    </row>
    <row r="11" spans="2:19" ht="30" customHeight="1">
      <c r="B11" s="484"/>
      <c r="C11" s="485"/>
      <c r="D11" s="486"/>
      <c r="E11" s="33"/>
      <c r="F11" s="535"/>
      <c r="G11" s="535"/>
      <c r="H11" s="535"/>
      <c r="I11" s="535"/>
      <c r="J11" s="535"/>
      <c r="K11" s="535"/>
      <c r="L11" s="535"/>
      <c r="M11" s="45"/>
      <c r="N11" s="39"/>
      <c r="O11" s="65">
        <v>0.99960000000000004</v>
      </c>
      <c r="P11" s="66">
        <v>0.99950000000000006</v>
      </c>
      <c r="Q11" s="19">
        <f t="shared" ref="Q11:Q14" si="0">-(((P11*$R$5)/$O$10)-$R$5)</f>
        <v>0.36000000000001364</v>
      </c>
      <c r="R11" s="25">
        <v>0.1</v>
      </c>
      <c r="S11" s="12"/>
    </row>
    <row r="12" spans="2:19" ht="30" customHeight="1">
      <c r="B12" s="484"/>
      <c r="C12" s="485"/>
      <c r="D12" s="486"/>
      <c r="E12" s="33"/>
      <c r="F12" s="398" t="s">
        <v>168</v>
      </c>
      <c r="G12" s="398"/>
      <c r="H12" s="398"/>
      <c r="I12" s="398"/>
      <c r="J12" s="398"/>
      <c r="K12" s="398"/>
      <c r="L12" s="398"/>
      <c r="M12" s="5"/>
      <c r="N12" s="3"/>
      <c r="O12" s="65">
        <v>0.99939999999999996</v>
      </c>
      <c r="P12" s="66">
        <v>0.99860000000000004</v>
      </c>
      <c r="Q12" s="19">
        <f t="shared" si="0"/>
        <v>1.0079999999999245</v>
      </c>
      <c r="R12" s="25">
        <v>0.2</v>
      </c>
      <c r="S12" s="12"/>
    </row>
    <row r="13" spans="2:19" ht="30" customHeight="1" thickBot="1">
      <c r="B13" s="484"/>
      <c r="C13" s="485"/>
      <c r="D13" s="486"/>
      <c r="E13" s="33"/>
      <c r="F13" s="57"/>
      <c r="G13" s="57"/>
      <c r="H13" s="57"/>
      <c r="I13" s="57"/>
      <c r="J13" s="57"/>
      <c r="K13" s="57"/>
      <c r="L13" s="57"/>
      <c r="M13" s="5"/>
      <c r="N13" s="3"/>
      <c r="O13" s="65">
        <v>0.99850000000000005</v>
      </c>
      <c r="P13" s="66">
        <v>0.99809999999999999</v>
      </c>
      <c r="Q13" s="19">
        <f t="shared" si="0"/>
        <v>1.3680000000000518</v>
      </c>
      <c r="R13" s="25">
        <v>0.3</v>
      </c>
      <c r="S13" s="12"/>
    </row>
    <row r="14" spans="2:19" ht="30" customHeight="1" thickBot="1">
      <c r="B14" s="484"/>
      <c r="C14" s="485"/>
      <c r="D14" s="486"/>
      <c r="E14" s="33"/>
      <c r="F14" s="57"/>
      <c r="G14" s="589" t="s">
        <v>169</v>
      </c>
      <c r="H14" s="590"/>
      <c r="I14" s="589" t="s">
        <v>170</v>
      </c>
      <c r="J14" s="590"/>
      <c r="K14" s="57"/>
      <c r="L14" s="57"/>
      <c r="M14" s="5"/>
      <c r="N14" s="3"/>
      <c r="O14" s="65">
        <v>0.998</v>
      </c>
      <c r="P14" s="66">
        <v>0.99719999999999998</v>
      </c>
      <c r="Q14" s="19">
        <f t="shared" si="0"/>
        <v>2.0159999999999627</v>
      </c>
      <c r="R14" s="25">
        <v>0.4</v>
      </c>
      <c r="S14" s="12"/>
    </row>
    <row r="15" spans="2:19" ht="30" customHeight="1" thickBot="1">
      <c r="B15" s="484"/>
      <c r="C15" s="485"/>
      <c r="D15" s="486"/>
      <c r="E15" s="33"/>
      <c r="F15" s="57"/>
      <c r="G15" s="591">
        <v>1</v>
      </c>
      <c r="H15" s="592"/>
      <c r="I15" s="591" t="s">
        <v>171</v>
      </c>
      <c r="J15" s="593"/>
      <c r="K15" s="57"/>
      <c r="L15" s="57"/>
      <c r="M15" s="5"/>
      <c r="N15" s="3"/>
      <c r="O15" s="541" t="s">
        <v>172</v>
      </c>
      <c r="P15" s="542"/>
      <c r="Q15" s="542"/>
      <c r="R15" s="26">
        <v>0.5</v>
      </c>
      <c r="S15" s="12"/>
    </row>
    <row r="16" spans="2:19" ht="30" customHeight="1" thickBot="1">
      <c r="B16" s="484"/>
      <c r="C16" s="485"/>
      <c r="D16" s="486"/>
      <c r="E16" s="33"/>
      <c r="F16" s="57"/>
      <c r="G16" s="567">
        <v>2</v>
      </c>
      <c r="H16" s="581"/>
      <c r="I16" s="567" t="s">
        <v>173</v>
      </c>
      <c r="J16" s="582"/>
      <c r="K16" s="57"/>
      <c r="L16" s="57"/>
      <c r="M16" s="5"/>
      <c r="N16" s="3"/>
      <c r="O16" s="36"/>
      <c r="P16" s="36"/>
      <c r="Q16" s="41"/>
      <c r="R16" s="17"/>
      <c r="S16" s="12"/>
    </row>
    <row r="17" spans="2:19" ht="30" customHeight="1" thickBot="1">
      <c r="B17" s="484"/>
      <c r="C17" s="485"/>
      <c r="D17" s="486"/>
      <c r="E17" s="33"/>
      <c r="F17" s="57"/>
      <c r="G17" s="541">
        <v>3</v>
      </c>
      <c r="H17" s="583"/>
      <c r="I17" s="541" t="s">
        <v>174</v>
      </c>
      <c r="J17" s="584"/>
      <c r="K17" s="57"/>
      <c r="L17" s="57"/>
      <c r="M17" s="5"/>
      <c r="N17" s="3"/>
      <c r="O17" s="586" t="s">
        <v>175</v>
      </c>
      <c r="P17" s="587"/>
      <c r="Q17" s="587"/>
      <c r="R17" s="588"/>
      <c r="S17" s="12"/>
    </row>
    <row r="18" spans="2:19" ht="30" customHeight="1" thickBot="1">
      <c r="B18" s="484"/>
      <c r="C18" s="485"/>
      <c r="D18" s="486"/>
      <c r="E18" s="33"/>
      <c r="F18" s="57"/>
      <c r="G18" s="57"/>
      <c r="H18" s="57"/>
      <c r="I18" s="57"/>
      <c r="J18" s="57"/>
      <c r="K18" s="57"/>
      <c r="L18" s="57"/>
      <c r="M18" s="5"/>
      <c r="N18" s="3"/>
      <c r="O18" s="282" t="s">
        <v>59</v>
      </c>
      <c r="P18" s="283" t="s">
        <v>60</v>
      </c>
      <c r="Q18" s="523" t="s">
        <v>61</v>
      </c>
      <c r="R18" s="523" t="s">
        <v>62</v>
      </c>
      <c r="S18" s="12"/>
    </row>
    <row r="19" spans="2:19" ht="30" customHeight="1" thickBot="1">
      <c r="B19" s="484"/>
      <c r="C19" s="485"/>
      <c r="D19" s="486"/>
      <c r="E19" s="33"/>
      <c r="F19" s="57"/>
      <c r="G19" s="594"/>
      <c r="H19" s="594"/>
      <c r="I19" s="594"/>
      <c r="J19" s="594"/>
      <c r="K19" s="594"/>
      <c r="L19" s="57"/>
      <c r="M19" s="5"/>
      <c r="N19" s="3"/>
      <c r="O19" s="285" t="s">
        <v>63</v>
      </c>
      <c r="P19" s="286" t="s">
        <v>63</v>
      </c>
      <c r="Q19" s="524"/>
      <c r="R19" s="524"/>
      <c r="S19" s="12"/>
    </row>
    <row r="20" spans="2:19" ht="30" customHeight="1">
      <c r="B20" s="484"/>
      <c r="C20" s="485"/>
      <c r="D20" s="486"/>
      <c r="E20" s="33"/>
      <c r="F20" s="57"/>
      <c r="G20" s="35"/>
      <c r="H20" s="35"/>
      <c r="I20" s="594"/>
      <c r="J20" s="594"/>
      <c r="K20" s="594"/>
      <c r="L20" s="57"/>
      <c r="M20" s="5"/>
      <c r="N20" s="3"/>
      <c r="O20" s="65">
        <v>1</v>
      </c>
      <c r="P20" s="66">
        <v>0.99930555555555556</v>
      </c>
      <c r="Q20" s="22">
        <f>-(((P20*$R$5)/$O$10)-$R$5)</f>
        <v>0.5</v>
      </c>
      <c r="R20" s="25">
        <v>0</v>
      </c>
      <c r="S20" s="12"/>
    </row>
    <row r="21" spans="2:19" ht="30" customHeight="1">
      <c r="B21" s="484"/>
      <c r="C21" s="485"/>
      <c r="D21" s="486"/>
      <c r="E21" s="33"/>
      <c r="F21" s="57"/>
      <c r="G21" s="36"/>
      <c r="H21" s="36"/>
      <c r="I21" s="297"/>
      <c r="J21" s="297"/>
      <c r="K21" s="297"/>
      <c r="L21" s="57"/>
      <c r="M21" s="5"/>
      <c r="N21" s="3"/>
      <c r="O21" s="65">
        <v>0.99919999999999998</v>
      </c>
      <c r="P21" s="66">
        <v>0.99861111111111112</v>
      </c>
      <c r="Q21" s="19">
        <f t="shared" ref="Q21:Q24" si="1">-(((P21*$R$5)/$O$10)-$R$5)</f>
        <v>1</v>
      </c>
      <c r="R21" s="25">
        <v>0.1</v>
      </c>
      <c r="S21" s="12"/>
    </row>
    <row r="22" spans="2:19" ht="30" customHeight="1">
      <c r="B22" s="484"/>
      <c r="C22" s="485"/>
      <c r="D22" s="486"/>
      <c r="E22" s="33"/>
      <c r="F22" s="1"/>
      <c r="G22" s="36"/>
      <c r="H22" s="36"/>
      <c r="I22" s="297"/>
      <c r="J22" s="297"/>
      <c r="K22" s="297"/>
      <c r="L22" s="1"/>
      <c r="M22" s="5"/>
      <c r="N22" s="3"/>
      <c r="O22" s="65">
        <v>0.99850000000000005</v>
      </c>
      <c r="P22" s="66">
        <v>0.99833333333333329</v>
      </c>
      <c r="Q22" s="19">
        <f t="shared" si="1"/>
        <v>1.2000000000000455</v>
      </c>
      <c r="R22" s="25">
        <v>0.2</v>
      </c>
      <c r="S22" s="12"/>
    </row>
    <row r="23" spans="2:19" ht="30" customHeight="1">
      <c r="B23" s="484"/>
      <c r="C23" s="485"/>
      <c r="D23" s="486"/>
      <c r="E23" s="33"/>
      <c r="F23" s="1"/>
      <c r="G23" s="295"/>
      <c r="H23" s="296"/>
      <c r="I23" s="297"/>
      <c r="J23" s="297"/>
      <c r="K23" s="297"/>
      <c r="L23" s="1"/>
      <c r="M23" s="5"/>
      <c r="N23" s="3"/>
      <c r="O23" s="65">
        <v>0.99819999999999998</v>
      </c>
      <c r="P23" s="66">
        <v>0.99722222222222223</v>
      </c>
      <c r="Q23" s="19">
        <f t="shared" si="1"/>
        <v>2</v>
      </c>
      <c r="R23" s="25">
        <v>0.3</v>
      </c>
      <c r="S23" s="12"/>
    </row>
    <row r="24" spans="2:19" ht="30" customHeight="1">
      <c r="B24" s="484"/>
      <c r="C24" s="485"/>
      <c r="D24" s="486"/>
      <c r="E24" s="33"/>
      <c r="F24" s="1"/>
      <c r="G24" s="63"/>
      <c r="H24" s="63"/>
      <c r="I24" s="11"/>
      <c r="J24" s="11"/>
      <c r="K24" s="11"/>
      <c r="L24" s="1"/>
      <c r="M24" s="5"/>
      <c r="N24" s="3"/>
      <c r="O24" s="65">
        <v>0.99709999999999999</v>
      </c>
      <c r="P24" s="66">
        <v>0.9968055555555555</v>
      </c>
      <c r="Q24" s="19">
        <f t="shared" si="1"/>
        <v>2.3000000000000682</v>
      </c>
      <c r="R24" s="25">
        <v>0.4</v>
      </c>
      <c r="S24" s="12"/>
    </row>
    <row r="25" spans="2:19" ht="30" customHeight="1" thickBot="1">
      <c r="B25" s="484"/>
      <c r="C25" s="485"/>
      <c r="D25" s="486"/>
      <c r="E25" s="33"/>
      <c r="F25" s="124"/>
      <c r="G25" s="124"/>
      <c r="H25" s="124"/>
      <c r="I25" s="124"/>
      <c r="J25" s="124"/>
      <c r="K25" s="124"/>
      <c r="L25" s="124"/>
      <c r="M25" s="5"/>
      <c r="N25" s="3"/>
      <c r="O25" s="541" t="s">
        <v>177</v>
      </c>
      <c r="P25" s="542"/>
      <c r="Q25" s="542"/>
      <c r="R25" s="26">
        <v>0.5</v>
      </c>
      <c r="S25" s="12"/>
    </row>
    <row r="26" spans="2:19" ht="30" customHeight="1" thickBot="1">
      <c r="B26" s="484"/>
      <c r="C26" s="485"/>
      <c r="D26" s="486"/>
      <c r="E26" s="33"/>
      <c r="F26" s="124"/>
      <c r="G26" s="124"/>
      <c r="H26" s="124"/>
      <c r="I26" s="124"/>
      <c r="J26" s="124"/>
      <c r="K26" s="124"/>
      <c r="L26" s="124"/>
      <c r="M26" s="5"/>
      <c r="N26" s="3"/>
      <c r="O26" s="36"/>
      <c r="P26" s="40"/>
      <c r="Q26" s="41"/>
      <c r="R26" s="17"/>
      <c r="S26" s="12"/>
    </row>
    <row r="27" spans="2:19" ht="30" customHeight="1" thickBot="1">
      <c r="B27" s="484"/>
      <c r="C27" s="485"/>
      <c r="D27" s="486"/>
      <c r="E27" s="33"/>
      <c r="F27" s="398" t="s">
        <v>191</v>
      </c>
      <c r="G27" s="398"/>
      <c r="H27" s="398"/>
      <c r="I27" s="398"/>
      <c r="J27" s="398"/>
      <c r="K27" s="398"/>
      <c r="L27" s="398"/>
      <c r="M27" s="5"/>
      <c r="N27" s="3"/>
      <c r="O27" s="586" t="s">
        <v>178</v>
      </c>
      <c r="P27" s="587"/>
      <c r="Q27" s="587"/>
      <c r="R27" s="588"/>
      <c r="S27" s="12"/>
    </row>
    <row r="28" spans="2:19" ht="30" customHeight="1" thickBot="1">
      <c r="B28" s="484"/>
      <c r="C28" s="485"/>
      <c r="D28" s="486"/>
      <c r="E28" s="33"/>
      <c r="F28" s="398"/>
      <c r="G28" s="398"/>
      <c r="H28" s="398"/>
      <c r="I28" s="398"/>
      <c r="J28" s="398"/>
      <c r="K28" s="398"/>
      <c r="L28" s="398"/>
      <c r="M28" s="5"/>
      <c r="N28" s="3"/>
      <c r="O28" s="282" t="s">
        <v>59</v>
      </c>
      <c r="P28" s="283" t="s">
        <v>60</v>
      </c>
      <c r="Q28" s="523" t="s">
        <v>61</v>
      </c>
      <c r="R28" s="523" t="s">
        <v>62</v>
      </c>
      <c r="S28" s="12"/>
    </row>
    <row r="29" spans="2:19" ht="30" customHeight="1" thickBot="1">
      <c r="B29" s="484"/>
      <c r="C29" s="485"/>
      <c r="D29" s="486"/>
      <c r="E29" s="33"/>
      <c r="F29" s="64"/>
      <c r="G29" s="64"/>
      <c r="H29" s="64"/>
      <c r="I29" s="64"/>
      <c r="J29" s="64"/>
      <c r="K29" s="64"/>
      <c r="L29" s="64"/>
      <c r="M29" s="5"/>
      <c r="N29" s="3"/>
      <c r="O29" s="285" t="s">
        <v>63</v>
      </c>
      <c r="P29" s="286" t="s">
        <v>63</v>
      </c>
      <c r="Q29" s="524"/>
      <c r="R29" s="524"/>
      <c r="S29" s="12"/>
    </row>
    <row r="30" spans="2:19" ht="30" customHeight="1">
      <c r="B30" s="484"/>
      <c r="C30" s="485"/>
      <c r="D30" s="486"/>
      <c r="E30" s="33"/>
      <c r="F30" s="585" t="s">
        <v>297</v>
      </c>
      <c r="G30" s="585"/>
      <c r="H30" s="585"/>
      <c r="I30" s="585"/>
      <c r="J30" s="585"/>
      <c r="K30" s="585"/>
      <c r="L30" s="585"/>
      <c r="M30" s="5"/>
      <c r="N30" s="3"/>
      <c r="O30" s="69">
        <v>1</v>
      </c>
      <c r="P30" s="66">
        <v>0.99861111111111112</v>
      </c>
      <c r="Q30" s="22">
        <f>-(((P30*$R$5)/$O$10)-$R$5)</f>
        <v>1</v>
      </c>
      <c r="R30" s="25">
        <v>0</v>
      </c>
      <c r="S30" s="12"/>
    </row>
    <row r="31" spans="2:19" ht="30" customHeight="1">
      <c r="B31" s="484"/>
      <c r="C31" s="485"/>
      <c r="D31" s="486"/>
      <c r="E31" s="33"/>
      <c r="F31" s="64"/>
      <c r="G31" s="64"/>
      <c r="H31" s="64"/>
      <c r="I31" s="64"/>
      <c r="J31" s="64"/>
      <c r="K31" s="64"/>
      <c r="L31" s="64"/>
      <c r="M31" s="5"/>
      <c r="N31" s="3"/>
      <c r="O31" s="65">
        <v>0.99850000000000005</v>
      </c>
      <c r="P31" s="66">
        <v>0.99805555555555558</v>
      </c>
      <c r="Q31" s="19">
        <f t="shared" ref="Q31:Q34" si="2">-(((P31*$R$5)/$O$10)-$R$5)</f>
        <v>1.3999999999999773</v>
      </c>
      <c r="R31" s="25">
        <v>0.1</v>
      </c>
      <c r="S31" s="12"/>
    </row>
    <row r="32" spans="2:19" ht="30" customHeight="1">
      <c r="B32" s="484"/>
      <c r="C32" s="485"/>
      <c r="D32" s="486"/>
      <c r="E32" s="33"/>
      <c r="F32" s="64"/>
      <c r="G32" s="64"/>
      <c r="H32" s="64"/>
      <c r="I32" s="64"/>
      <c r="J32" s="64"/>
      <c r="K32" s="64"/>
      <c r="L32" s="64"/>
      <c r="M32" s="5"/>
      <c r="N32" s="3"/>
      <c r="O32" s="65">
        <v>0.998</v>
      </c>
      <c r="P32" s="66">
        <v>0.99722222222222223</v>
      </c>
      <c r="Q32" s="19">
        <f t="shared" si="2"/>
        <v>2</v>
      </c>
      <c r="R32" s="25">
        <v>0.2</v>
      </c>
      <c r="S32" s="12"/>
    </row>
    <row r="33" spans="2:19" ht="30" customHeight="1">
      <c r="B33" s="484"/>
      <c r="C33" s="485"/>
      <c r="D33" s="486"/>
      <c r="E33" s="33"/>
      <c r="F33" s="64"/>
      <c r="G33" s="64"/>
      <c r="H33" s="64"/>
      <c r="I33" s="64"/>
      <c r="J33" s="64"/>
      <c r="K33" s="64"/>
      <c r="L33" s="64"/>
      <c r="M33" s="5"/>
      <c r="N33" s="3"/>
      <c r="O33" s="65">
        <v>0.99709999999999999</v>
      </c>
      <c r="P33" s="66">
        <v>0.99652777777777779</v>
      </c>
      <c r="Q33" s="19">
        <f t="shared" si="2"/>
        <v>2.5</v>
      </c>
      <c r="R33" s="25">
        <v>0.3</v>
      </c>
      <c r="S33" s="12"/>
    </row>
    <row r="34" spans="2:19" ht="30" customHeight="1">
      <c r="B34" s="484"/>
      <c r="C34" s="485"/>
      <c r="D34" s="486"/>
      <c r="E34" s="33"/>
      <c r="F34" s="64"/>
      <c r="G34" s="64"/>
      <c r="H34" s="64"/>
      <c r="I34" s="64"/>
      <c r="J34" s="64"/>
      <c r="K34" s="64"/>
      <c r="L34" s="64"/>
      <c r="M34" s="5"/>
      <c r="N34" s="3"/>
      <c r="O34" s="65">
        <v>0.99639999999999995</v>
      </c>
      <c r="P34" s="66">
        <v>0.99555555555555553</v>
      </c>
      <c r="Q34" s="19">
        <f t="shared" si="2"/>
        <v>3.2000000000000455</v>
      </c>
      <c r="R34" s="25">
        <v>0.4</v>
      </c>
      <c r="S34" s="12"/>
    </row>
    <row r="35" spans="2:19" ht="30" customHeight="1" thickBot="1">
      <c r="B35" s="484"/>
      <c r="C35" s="485"/>
      <c r="D35" s="486"/>
      <c r="E35" s="33"/>
      <c r="F35" s="64"/>
      <c r="G35" s="64"/>
      <c r="H35" s="64"/>
      <c r="I35" s="64"/>
      <c r="J35" s="64"/>
      <c r="K35" s="64"/>
      <c r="L35" s="64"/>
      <c r="M35" s="5"/>
      <c r="N35" s="3"/>
      <c r="O35" s="541" t="s">
        <v>179</v>
      </c>
      <c r="P35" s="542"/>
      <c r="Q35" s="542"/>
      <c r="R35" s="26">
        <v>0.5</v>
      </c>
      <c r="S35" s="12"/>
    </row>
    <row r="36" spans="2:19" ht="30" customHeight="1">
      <c r="B36" s="484"/>
      <c r="C36" s="485"/>
      <c r="D36" s="486"/>
      <c r="E36" s="33"/>
      <c r="F36" s="1"/>
      <c r="G36" s="1"/>
      <c r="H36" s="1"/>
      <c r="I36" s="1"/>
      <c r="J36" s="1"/>
      <c r="K36" s="1"/>
      <c r="L36" s="1"/>
      <c r="M36" s="5"/>
      <c r="N36" s="3"/>
      <c r="S36" s="12"/>
    </row>
    <row r="37" spans="2:19" ht="12" customHeight="1" thickBot="1">
      <c r="B37" s="487"/>
      <c r="C37" s="488"/>
      <c r="D37" s="489"/>
      <c r="E37" s="34"/>
      <c r="F37" s="46"/>
      <c r="G37" s="46"/>
      <c r="H37" s="46"/>
      <c r="I37" s="46"/>
      <c r="J37" s="46"/>
      <c r="K37" s="46"/>
      <c r="L37" s="46"/>
      <c r="M37" s="10"/>
      <c r="N37" s="6"/>
      <c r="O37" s="16"/>
      <c r="P37" s="16"/>
      <c r="Q37" s="16"/>
      <c r="R37" s="28"/>
      <c r="S37" s="13"/>
    </row>
    <row r="38" spans="2:19" ht="12" customHeight="1">
      <c r="B38" s="512" t="s">
        <v>21</v>
      </c>
      <c r="C38" s="513"/>
      <c r="D38" s="514"/>
      <c r="E38" s="32"/>
      <c r="F38" s="14"/>
      <c r="G38" s="14"/>
      <c r="H38" s="14"/>
      <c r="I38" s="14"/>
      <c r="J38" s="14"/>
      <c r="K38" s="14"/>
      <c r="L38" s="14"/>
      <c r="M38" s="31"/>
      <c r="N38" s="37"/>
      <c r="O38" s="15"/>
      <c r="P38" s="15"/>
      <c r="Q38" s="15"/>
      <c r="R38" s="15"/>
      <c r="S38" s="27"/>
    </row>
    <row r="39" spans="2:19" ht="39" customHeight="1">
      <c r="B39" s="515"/>
      <c r="C39" s="516"/>
      <c r="D39" s="517"/>
      <c r="E39" s="33"/>
      <c r="F39" s="521" t="s">
        <v>159</v>
      </c>
      <c r="G39" s="521"/>
      <c r="H39" s="521"/>
      <c r="I39" s="521"/>
      <c r="J39" s="521"/>
      <c r="K39" s="521"/>
      <c r="L39" s="521"/>
      <c r="M39" s="43"/>
      <c r="N39" s="7"/>
      <c r="O39" s="522"/>
      <c r="P39" s="522"/>
      <c r="Q39" s="522"/>
      <c r="R39" s="35"/>
      <c r="S39" s="12"/>
    </row>
    <row r="40" spans="2:19" ht="15.95" customHeight="1" thickBot="1">
      <c r="B40" s="515"/>
      <c r="C40" s="516"/>
      <c r="D40" s="517"/>
      <c r="E40" s="33"/>
      <c r="F40" s="47"/>
      <c r="G40" s="47"/>
      <c r="H40" s="47"/>
      <c r="I40" s="47"/>
      <c r="J40" s="47"/>
      <c r="K40" s="47"/>
      <c r="L40" s="47"/>
      <c r="M40" s="44"/>
      <c r="N40" s="2"/>
      <c r="O40" s="1"/>
      <c r="P40" s="1"/>
      <c r="Q40" s="4"/>
      <c r="R40" s="1"/>
      <c r="S40" s="12"/>
    </row>
    <row r="41" spans="2:19" ht="39" customHeight="1" thickBot="1">
      <c r="B41" s="515"/>
      <c r="C41" s="516"/>
      <c r="D41" s="517"/>
      <c r="E41" s="33"/>
      <c r="F41" s="521" t="s">
        <v>160</v>
      </c>
      <c r="G41" s="521"/>
      <c r="H41" s="521"/>
      <c r="I41" s="521"/>
      <c r="J41" s="521"/>
      <c r="K41" s="521"/>
      <c r="L41" s="521"/>
      <c r="M41" s="43"/>
      <c r="N41" s="7"/>
      <c r="O41" s="282" t="s">
        <v>59</v>
      </c>
      <c r="P41" s="291" t="s">
        <v>60</v>
      </c>
      <c r="Q41" s="523" t="s">
        <v>62</v>
      </c>
      <c r="S41" s="12"/>
    </row>
    <row r="42" spans="2:19" ht="15.75" customHeight="1" thickBot="1">
      <c r="B42" s="515"/>
      <c r="C42" s="516"/>
      <c r="D42" s="517"/>
      <c r="E42" s="33"/>
      <c r="F42" s="48"/>
      <c r="G42" s="48"/>
      <c r="H42" s="48"/>
      <c r="I42" s="48"/>
      <c r="J42" s="48"/>
      <c r="K42" s="48"/>
      <c r="L42" s="48"/>
      <c r="M42" s="43"/>
      <c r="N42" s="7"/>
      <c r="O42" s="285" t="s">
        <v>63</v>
      </c>
      <c r="P42" s="285" t="s">
        <v>63</v>
      </c>
      <c r="Q42" s="524"/>
      <c r="S42" s="12"/>
    </row>
    <row r="43" spans="2:19" ht="30" customHeight="1">
      <c r="B43" s="515"/>
      <c r="C43" s="516"/>
      <c r="D43" s="517"/>
      <c r="E43" s="33"/>
      <c r="F43" s="521" t="s">
        <v>192</v>
      </c>
      <c r="G43" s="521"/>
      <c r="H43" s="521"/>
      <c r="I43" s="521"/>
      <c r="J43" s="521"/>
      <c r="K43" s="521"/>
      <c r="L43" s="521"/>
      <c r="M43" s="43"/>
      <c r="N43" s="7"/>
      <c r="O43" s="78">
        <v>100</v>
      </c>
      <c r="P43" s="79">
        <v>95</v>
      </c>
      <c r="Q43" s="30">
        <v>0</v>
      </c>
      <c r="S43" s="12"/>
    </row>
    <row r="44" spans="2:19" ht="30" customHeight="1">
      <c r="B44" s="515"/>
      <c r="C44" s="516"/>
      <c r="D44" s="517"/>
      <c r="E44" s="33"/>
      <c r="F44" s="521"/>
      <c r="G44" s="521"/>
      <c r="H44" s="521"/>
      <c r="I44" s="521"/>
      <c r="J44" s="521"/>
      <c r="K44" s="521"/>
      <c r="L44" s="521"/>
      <c r="M44" s="43"/>
      <c r="N44" s="7"/>
      <c r="O44" s="80">
        <v>94.99</v>
      </c>
      <c r="P44" s="81">
        <v>90</v>
      </c>
      <c r="Q44" s="25">
        <v>0.1</v>
      </c>
      <c r="S44" s="12"/>
    </row>
    <row r="45" spans="2:19" ht="30" customHeight="1">
      <c r="B45" s="515"/>
      <c r="C45" s="516"/>
      <c r="D45" s="517"/>
      <c r="E45" s="33"/>
      <c r="F45" s="521"/>
      <c r="G45" s="521"/>
      <c r="H45" s="521"/>
      <c r="I45" s="521"/>
      <c r="J45" s="521"/>
      <c r="K45" s="521"/>
      <c r="L45" s="521"/>
      <c r="M45" s="43"/>
      <c r="N45" s="7"/>
      <c r="O45" s="80">
        <v>89.99</v>
      </c>
      <c r="P45" s="81">
        <v>85</v>
      </c>
      <c r="Q45" s="25">
        <v>0.15</v>
      </c>
      <c r="S45" s="12"/>
    </row>
    <row r="46" spans="2:19" ht="30" customHeight="1">
      <c r="B46" s="515"/>
      <c r="C46" s="516"/>
      <c r="D46" s="517"/>
      <c r="E46" s="33"/>
      <c r="F46" s="525" t="s">
        <v>88</v>
      </c>
      <c r="G46" s="525"/>
      <c r="H46" s="525"/>
      <c r="I46" s="525"/>
      <c r="J46" s="525"/>
      <c r="K46" s="525"/>
      <c r="L46" s="525"/>
      <c r="M46" s="43"/>
      <c r="N46" s="7"/>
      <c r="O46" s="80">
        <v>84.99</v>
      </c>
      <c r="P46" s="81">
        <v>80</v>
      </c>
      <c r="Q46" s="25">
        <v>0.25</v>
      </c>
      <c r="S46" s="12"/>
    </row>
    <row r="47" spans="2:19" ht="30" customHeight="1">
      <c r="B47" s="515"/>
      <c r="C47" s="516"/>
      <c r="D47" s="517"/>
      <c r="E47" s="33"/>
      <c r="F47" s="398" t="s">
        <v>90</v>
      </c>
      <c r="G47" s="398"/>
      <c r="H47" s="398"/>
      <c r="I47" s="398"/>
      <c r="J47" s="398"/>
      <c r="K47" s="398"/>
      <c r="L47" s="398"/>
      <c r="M47" s="45"/>
      <c r="N47" s="39"/>
      <c r="O47" s="80">
        <v>79.989999999999995</v>
      </c>
      <c r="P47" s="81">
        <v>75</v>
      </c>
      <c r="Q47" s="25">
        <v>0.5</v>
      </c>
      <c r="S47" s="12"/>
    </row>
    <row r="48" spans="2:19" ht="30" customHeight="1" thickBot="1">
      <c r="B48" s="515"/>
      <c r="C48" s="516"/>
      <c r="D48" s="517"/>
      <c r="E48" s="33"/>
      <c r="F48" s="526"/>
      <c r="G48" s="526"/>
      <c r="H48" s="526"/>
      <c r="I48" s="526"/>
      <c r="J48" s="526"/>
      <c r="K48" s="526"/>
      <c r="L48" s="526"/>
      <c r="M48" s="5"/>
      <c r="N48" s="3"/>
      <c r="O48" s="541" t="s">
        <v>181</v>
      </c>
      <c r="P48" s="542"/>
      <c r="Q48" s="26">
        <v>1</v>
      </c>
      <c r="S48" s="12"/>
    </row>
    <row r="49" spans="2:19" ht="30" customHeight="1" thickBot="1">
      <c r="B49" s="515"/>
      <c r="C49" s="516"/>
      <c r="D49" s="517"/>
      <c r="E49" s="33"/>
      <c r="F49" s="1"/>
      <c r="G49" s="1"/>
      <c r="H49" s="1"/>
      <c r="I49" s="1"/>
      <c r="J49" s="1"/>
      <c r="K49" s="1"/>
      <c r="L49" s="1"/>
      <c r="M49" s="5"/>
      <c r="N49" s="3"/>
      <c r="S49" s="12"/>
    </row>
    <row r="50" spans="2:19" ht="30" customHeight="1" thickBot="1">
      <c r="B50" s="515"/>
      <c r="C50" s="516"/>
      <c r="D50" s="517"/>
      <c r="E50" s="33"/>
      <c r="F50" s="1"/>
      <c r="G50" s="578" t="s">
        <v>92</v>
      </c>
      <c r="H50" s="579"/>
      <c r="I50" s="579"/>
      <c r="J50" s="579"/>
      <c r="K50" s="580"/>
      <c r="L50" s="1"/>
      <c r="M50" s="5"/>
      <c r="N50" s="3"/>
      <c r="S50" s="12"/>
    </row>
    <row r="51" spans="2:19" ht="30" customHeight="1" thickBot="1">
      <c r="B51" s="515"/>
      <c r="C51" s="516"/>
      <c r="D51" s="517"/>
      <c r="E51" s="33"/>
      <c r="F51" s="1"/>
      <c r="G51" s="342" t="s">
        <v>93</v>
      </c>
      <c r="H51" s="343" t="s">
        <v>94</v>
      </c>
      <c r="I51" s="343" t="s">
        <v>182</v>
      </c>
      <c r="J51" s="343" t="s">
        <v>183</v>
      </c>
      <c r="K51" s="343" t="s">
        <v>184</v>
      </c>
      <c r="L51" s="1"/>
      <c r="M51" s="5"/>
      <c r="N51" s="3"/>
      <c r="O51" s="36"/>
      <c r="P51" s="40"/>
      <c r="Q51" s="41"/>
      <c r="R51" s="17"/>
      <c r="S51" s="12"/>
    </row>
    <row r="52" spans="2:19" ht="30" customHeight="1">
      <c r="B52" s="515"/>
      <c r="C52" s="516"/>
      <c r="D52" s="517"/>
      <c r="E52" s="33"/>
      <c r="F52" s="1"/>
      <c r="G52" s="595" t="s">
        <v>99</v>
      </c>
      <c r="H52" s="53" t="s">
        <v>100</v>
      </c>
      <c r="I52" s="70">
        <v>5</v>
      </c>
      <c r="J52" s="70">
        <v>5</v>
      </c>
      <c r="K52" s="71">
        <v>5</v>
      </c>
      <c r="L52" s="1"/>
      <c r="M52" s="5"/>
      <c r="N52" s="3"/>
      <c r="O52" s="36"/>
      <c r="P52" s="40"/>
      <c r="Q52" s="41"/>
      <c r="R52" s="17"/>
      <c r="S52" s="12"/>
    </row>
    <row r="53" spans="2:19" ht="30" customHeight="1">
      <c r="B53" s="515"/>
      <c r="C53" s="516"/>
      <c r="D53" s="517"/>
      <c r="E53" s="33"/>
      <c r="F53" s="1"/>
      <c r="G53" s="596"/>
      <c r="H53" s="52" t="s">
        <v>185</v>
      </c>
      <c r="I53" s="166">
        <v>25</v>
      </c>
      <c r="J53" s="166">
        <v>55</v>
      </c>
      <c r="K53" s="167">
        <v>75</v>
      </c>
      <c r="L53" s="1"/>
      <c r="M53" s="5"/>
      <c r="N53" s="3"/>
      <c r="O53" s="36"/>
      <c r="P53" s="40"/>
      <c r="Q53" s="41"/>
      <c r="R53" s="17"/>
      <c r="S53" s="12"/>
    </row>
    <row r="54" spans="2:19" ht="30" customHeight="1">
      <c r="B54" s="515"/>
      <c r="C54" s="516"/>
      <c r="D54" s="517"/>
      <c r="E54" s="33"/>
      <c r="F54" s="1"/>
      <c r="G54" s="597"/>
      <c r="H54" s="72" t="s">
        <v>113</v>
      </c>
      <c r="I54" s="73">
        <f>SUM(I52:I53)</f>
        <v>30</v>
      </c>
      <c r="J54" s="73">
        <f>SUM(J52:J53)</f>
        <v>60</v>
      </c>
      <c r="K54" s="74">
        <f>SUM(K52:K53)</f>
        <v>80</v>
      </c>
      <c r="L54" s="1"/>
      <c r="M54" s="5"/>
      <c r="N54" s="3"/>
      <c r="O54" s="36"/>
      <c r="P54" s="40"/>
      <c r="Q54" s="41"/>
      <c r="R54" s="17"/>
      <c r="S54" s="12"/>
    </row>
    <row r="55" spans="2:19" ht="12" customHeight="1" thickBot="1">
      <c r="B55" s="518"/>
      <c r="C55" s="519"/>
      <c r="D55" s="520"/>
      <c r="E55" s="34"/>
      <c r="F55" s="46"/>
      <c r="G55" s="46"/>
      <c r="H55" s="46"/>
      <c r="I55" s="46"/>
      <c r="J55" s="46"/>
      <c r="K55" s="46"/>
      <c r="L55" s="46"/>
      <c r="M55" s="10"/>
      <c r="N55" s="6"/>
      <c r="O55" s="16"/>
      <c r="P55" s="16"/>
      <c r="Q55" s="16"/>
      <c r="R55" s="28"/>
      <c r="S55" s="13"/>
    </row>
    <row r="56" spans="2:19" ht="12" customHeight="1">
      <c r="C56" s="42"/>
      <c r="D56" s="42"/>
      <c r="E56" s="42"/>
      <c r="F56" s="1"/>
      <c r="G56" s="1"/>
      <c r="H56" s="1"/>
      <c r="I56" s="1"/>
      <c r="J56" s="1"/>
      <c r="K56" s="1"/>
      <c r="L56" s="1"/>
      <c r="M56" s="1"/>
      <c r="N56" s="1"/>
      <c r="O56" s="36"/>
      <c r="P56" s="36"/>
      <c r="Q56" s="36"/>
      <c r="R56" s="17"/>
    </row>
    <row r="57" spans="2:19" ht="15.75" customHeight="1"/>
    <row r="59" spans="2:19" ht="15.75" customHeight="1"/>
    <row r="61" spans="2:19" ht="15.75" customHeight="1"/>
    <row r="64" spans="2:19" ht="15.75" customHeight="1"/>
  </sheetData>
  <mergeCells count="47">
    <mergeCell ref="B2:D2"/>
    <mergeCell ref="B4:D37"/>
    <mergeCell ref="B38:D55"/>
    <mergeCell ref="I14:J14"/>
    <mergeCell ref="G15:H15"/>
    <mergeCell ref="I15:J15"/>
    <mergeCell ref="F10:L11"/>
    <mergeCell ref="F43:L45"/>
    <mergeCell ref="F46:L46"/>
    <mergeCell ref="F47:L47"/>
    <mergeCell ref="F48:L48"/>
    <mergeCell ref="I20:K20"/>
    <mergeCell ref="F39:L39"/>
    <mergeCell ref="G52:G54"/>
    <mergeCell ref="Q18:Q19"/>
    <mergeCell ref="R18:R19"/>
    <mergeCell ref="G19:K19"/>
    <mergeCell ref="G16:H16"/>
    <mergeCell ref="I16:J16"/>
    <mergeCell ref="O15:Q15"/>
    <mergeCell ref="G17:H17"/>
    <mergeCell ref="I17:J17"/>
    <mergeCell ref="O17:R17"/>
    <mergeCell ref="B1:S1"/>
    <mergeCell ref="B3:D3"/>
    <mergeCell ref="E3:M3"/>
    <mergeCell ref="N3:S3"/>
    <mergeCell ref="F5:L6"/>
    <mergeCell ref="O5:Q5"/>
    <mergeCell ref="O7:R7"/>
    <mergeCell ref="F8:L8"/>
    <mergeCell ref="Q8:Q9"/>
    <mergeCell ref="R8:R9"/>
    <mergeCell ref="F12:L12"/>
    <mergeCell ref="G14:H14"/>
    <mergeCell ref="O39:Q39"/>
    <mergeCell ref="F41:L41"/>
    <mergeCell ref="Q41:Q42"/>
    <mergeCell ref="O48:P48"/>
    <mergeCell ref="G50:K50"/>
    <mergeCell ref="O35:Q35"/>
    <mergeCell ref="O25:Q25"/>
    <mergeCell ref="F27:L28"/>
    <mergeCell ref="O27:R27"/>
    <mergeCell ref="Q28:Q29"/>
    <mergeCell ref="R28:R29"/>
    <mergeCell ref="F30:L30"/>
  </mergeCells>
  <hyperlinks>
    <hyperlink ref="B2:D2" location="Ponderaciones!A1" display="&lt; Ponderaciones"/>
  </hyperlinks>
  <pageMargins left="0.7" right="0.7" top="0.75" bottom="0.75" header="0.3" footer="0.3"/>
  <pageSetup scale="47" orientation="landscape" r:id="rId1"/>
  <headerFooter>
    <oddHeader>&amp;C&amp;G</oddHeader>
  </headerFooter>
  <rowBreaks count="1" manualBreakCount="1">
    <brk id="37" max="16383" man="1"/>
  </rowBreak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1:AA55"/>
  <sheetViews>
    <sheetView view="pageBreakPreview" topLeftCell="A35" zoomScale="80" zoomScaleNormal="100" zoomScaleSheetLayoutView="80" workbookViewId="0">
      <selection activeCell="F8" sqref="F8:L8"/>
    </sheetView>
  </sheetViews>
  <sheetFormatPr baseColWidth="10" defaultColWidth="11.42578125" defaultRowHeight="15"/>
  <cols>
    <col min="1" max="1" width="3.140625" style="127" customWidth="1"/>
    <col min="2" max="2" width="4.7109375" style="127" customWidth="1"/>
    <col min="3" max="3" width="40.7109375" style="127" customWidth="1"/>
    <col min="4" max="5" width="4.7109375" style="127" customWidth="1"/>
    <col min="6" max="12" width="16.7109375" style="127" customWidth="1"/>
    <col min="13" max="14" width="4.7109375" style="127" customWidth="1"/>
    <col min="15" max="16" width="11.42578125" style="127"/>
    <col min="17" max="17" width="19.28515625" style="127" customWidth="1"/>
    <col min="18" max="18" width="21" style="127" customWidth="1"/>
    <col min="19" max="19" width="4.7109375" style="127" customWidth="1"/>
    <col min="20" max="20" width="3.140625" style="127" customWidth="1"/>
    <col min="21" max="228" width="11.42578125" style="127"/>
    <col min="229" max="229" width="21.42578125" style="127" customWidth="1"/>
    <col min="230" max="230" width="45" style="127" customWidth="1"/>
    <col min="231" max="233" width="11.42578125" style="127"/>
    <col min="234" max="234" width="15.42578125" style="127" customWidth="1"/>
    <col min="235" max="235" width="21" style="127" customWidth="1"/>
    <col min="236" max="484" width="11.42578125" style="127"/>
    <col min="485" max="485" width="21.42578125" style="127" customWidth="1"/>
    <col min="486" max="486" width="45" style="127" customWidth="1"/>
    <col min="487" max="489" width="11.42578125" style="127"/>
    <col min="490" max="490" width="15.42578125" style="127" customWidth="1"/>
    <col min="491" max="491" width="21" style="127" customWidth="1"/>
    <col min="492" max="740" width="11.42578125" style="127"/>
    <col min="741" max="741" width="21.42578125" style="127" customWidth="1"/>
    <col min="742" max="742" width="45" style="127" customWidth="1"/>
    <col min="743" max="745" width="11.42578125" style="127"/>
    <col min="746" max="746" width="15.42578125" style="127" customWidth="1"/>
    <col min="747" max="747" width="21" style="127" customWidth="1"/>
    <col min="748" max="996" width="11.42578125" style="127"/>
    <col min="997" max="997" width="21.42578125" style="127" customWidth="1"/>
    <col min="998" max="998" width="45" style="127" customWidth="1"/>
    <col min="999" max="1001" width="11.42578125" style="127"/>
    <col min="1002" max="1002" width="15.42578125" style="127" customWidth="1"/>
    <col min="1003" max="1003" width="21" style="127" customWidth="1"/>
    <col min="1004" max="1252" width="11.42578125" style="127"/>
    <col min="1253" max="1253" width="21.42578125" style="127" customWidth="1"/>
    <col min="1254" max="1254" width="45" style="127" customWidth="1"/>
    <col min="1255" max="1257" width="11.42578125" style="127"/>
    <col min="1258" max="1258" width="15.42578125" style="127" customWidth="1"/>
    <col min="1259" max="1259" width="21" style="127" customWidth="1"/>
    <col min="1260" max="1508" width="11.42578125" style="127"/>
    <col min="1509" max="1509" width="21.42578125" style="127" customWidth="1"/>
    <col min="1510" max="1510" width="45" style="127" customWidth="1"/>
    <col min="1511" max="1513" width="11.42578125" style="127"/>
    <col min="1514" max="1514" width="15.42578125" style="127" customWidth="1"/>
    <col min="1515" max="1515" width="21" style="127" customWidth="1"/>
    <col min="1516" max="1764" width="11.42578125" style="127"/>
    <col min="1765" max="1765" width="21.42578125" style="127" customWidth="1"/>
    <col min="1766" max="1766" width="45" style="127" customWidth="1"/>
    <col min="1767" max="1769" width="11.42578125" style="127"/>
    <col min="1770" max="1770" width="15.42578125" style="127" customWidth="1"/>
    <col min="1771" max="1771" width="21" style="127" customWidth="1"/>
    <col min="1772" max="2020" width="11.42578125" style="127"/>
    <col min="2021" max="2021" width="21.42578125" style="127" customWidth="1"/>
    <col min="2022" max="2022" width="45" style="127" customWidth="1"/>
    <col min="2023" max="2025" width="11.42578125" style="127"/>
    <col min="2026" max="2026" width="15.42578125" style="127" customWidth="1"/>
    <col min="2027" max="2027" width="21" style="127" customWidth="1"/>
    <col min="2028" max="2276" width="11.42578125" style="127"/>
    <col min="2277" max="2277" width="21.42578125" style="127" customWidth="1"/>
    <col min="2278" max="2278" width="45" style="127" customWidth="1"/>
    <col min="2279" max="2281" width="11.42578125" style="127"/>
    <col min="2282" max="2282" width="15.42578125" style="127" customWidth="1"/>
    <col min="2283" max="2283" width="21" style="127" customWidth="1"/>
    <col min="2284" max="2532" width="11.42578125" style="127"/>
    <col min="2533" max="2533" width="21.42578125" style="127" customWidth="1"/>
    <col min="2534" max="2534" width="45" style="127" customWidth="1"/>
    <col min="2535" max="2537" width="11.42578125" style="127"/>
    <col min="2538" max="2538" width="15.42578125" style="127" customWidth="1"/>
    <col min="2539" max="2539" width="21" style="127" customWidth="1"/>
    <col min="2540" max="2788" width="11.42578125" style="127"/>
    <col min="2789" max="2789" width="21.42578125" style="127" customWidth="1"/>
    <col min="2790" max="2790" width="45" style="127" customWidth="1"/>
    <col min="2791" max="2793" width="11.42578125" style="127"/>
    <col min="2794" max="2794" width="15.42578125" style="127" customWidth="1"/>
    <col min="2795" max="2795" width="21" style="127" customWidth="1"/>
    <col min="2796" max="3044" width="11.42578125" style="127"/>
    <col min="3045" max="3045" width="21.42578125" style="127" customWidth="1"/>
    <col min="3046" max="3046" width="45" style="127" customWidth="1"/>
    <col min="3047" max="3049" width="11.42578125" style="127"/>
    <col min="3050" max="3050" width="15.42578125" style="127" customWidth="1"/>
    <col min="3051" max="3051" width="21" style="127" customWidth="1"/>
    <col min="3052" max="3300" width="11.42578125" style="127"/>
    <col min="3301" max="3301" width="21.42578125" style="127" customWidth="1"/>
    <col min="3302" max="3302" width="45" style="127" customWidth="1"/>
    <col min="3303" max="3305" width="11.42578125" style="127"/>
    <col min="3306" max="3306" width="15.42578125" style="127" customWidth="1"/>
    <col min="3307" max="3307" width="21" style="127" customWidth="1"/>
    <col min="3308" max="3556" width="11.42578125" style="127"/>
    <col min="3557" max="3557" width="21.42578125" style="127" customWidth="1"/>
    <col min="3558" max="3558" width="45" style="127" customWidth="1"/>
    <col min="3559" max="3561" width="11.42578125" style="127"/>
    <col min="3562" max="3562" width="15.42578125" style="127" customWidth="1"/>
    <col min="3563" max="3563" width="21" style="127" customWidth="1"/>
    <col min="3564" max="3812" width="11.42578125" style="127"/>
    <col min="3813" max="3813" width="21.42578125" style="127" customWidth="1"/>
    <col min="3814" max="3814" width="45" style="127" customWidth="1"/>
    <col min="3815" max="3817" width="11.42578125" style="127"/>
    <col min="3818" max="3818" width="15.42578125" style="127" customWidth="1"/>
    <col min="3819" max="3819" width="21" style="127" customWidth="1"/>
    <col min="3820" max="4068" width="11.42578125" style="127"/>
    <col min="4069" max="4069" width="21.42578125" style="127" customWidth="1"/>
    <col min="4070" max="4070" width="45" style="127" customWidth="1"/>
    <col min="4071" max="4073" width="11.42578125" style="127"/>
    <col min="4074" max="4074" width="15.42578125" style="127" customWidth="1"/>
    <col min="4075" max="4075" width="21" style="127" customWidth="1"/>
    <col min="4076" max="4324" width="11.42578125" style="127"/>
    <col min="4325" max="4325" width="21.42578125" style="127" customWidth="1"/>
    <col min="4326" max="4326" width="45" style="127" customWidth="1"/>
    <col min="4327" max="4329" width="11.42578125" style="127"/>
    <col min="4330" max="4330" width="15.42578125" style="127" customWidth="1"/>
    <col min="4331" max="4331" width="21" style="127" customWidth="1"/>
    <col min="4332" max="4580" width="11.42578125" style="127"/>
    <col min="4581" max="4581" width="21.42578125" style="127" customWidth="1"/>
    <col min="4582" max="4582" width="45" style="127" customWidth="1"/>
    <col min="4583" max="4585" width="11.42578125" style="127"/>
    <col min="4586" max="4586" width="15.42578125" style="127" customWidth="1"/>
    <col min="4587" max="4587" width="21" style="127" customWidth="1"/>
    <col min="4588" max="4836" width="11.42578125" style="127"/>
    <col min="4837" max="4837" width="21.42578125" style="127" customWidth="1"/>
    <col min="4838" max="4838" width="45" style="127" customWidth="1"/>
    <col min="4839" max="4841" width="11.42578125" style="127"/>
    <col min="4842" max="4842" width="15.42578125" style="127" customWidth="1"/>
    <col min="4843" max="4843" width="21" style="127" customWidth="1"/>
    <col min="4844" max="5092" width="11.42578125" style="127"/>
    <col min="5093" max="5093" width="21.42578125" style="127" customWidth="1"/>
    <col min="5094" max="5094" width="45" style="127" customWidth="1"/>
    <col min="5095" max="5097" width="11.42578125" style="127"/>
    <col min="5098" max="5098" width="15.42578125" style="127" customWidth="1"/>
    <col min="5099" max="5099" width="21" style="127" customWidth="1"/>
    <col min="5100" max="5348" width="11.42578125" style="127"/>
    <col min="5349" max="5349" width="21.42578125" style="127" customWidth="1"/>
    <col min="5350" max="5350" width="45" style="127" customWidth="1"/>
    <col min="5351" max="5353" width="11.42578125" style="127"/>
    <col min="5354" max="5354" width="15.42578125" style="127" customWidth="1"/>
    <col min="5355" max="5355" width="21" style="127" customWidth="1"/>
    <col min="5356" max="5604" width="11.42578125" style="127"/>
    <col min="5605" max="5605" width="21.42578125" style="127" customWidth="1"/>
    <col min="5606" max="5606" width="45" style="127" customWidth="1"/>
    <col min="5607" max="5609" width="11.42578125" style="127"/>
    <col min="5610" max="5610" width="15.42578125" style="127" customWidth="1"/>
    <col min="5611" max="5611" width="21" style="127" customWidth="1"/>
    <col min="5612" max="5860" width="11.42578125" style="127"/>
    <col min="5861" max="5861" width="21.42578125" style="127" customWidth="1"/>
    <col min="5862" max="5862" width="45" style="127" customWidth="1"/>
    <col min="5863" max="5865" width="11.42578125" style="127"/>
    <col min="5866" max="5866" width="15.42578125" style="127" customWidth="1"/>
    <col min="5867" max="5867" width="21" style="127" customWidth="1"/>
    <col min="5868" max="6116" width="11.42578125" style="127"/>
    <col min="6117" max="6117" width="21.42578125" style="127" customWidth="1"/>
    <col min="6118" max="6118" width="45" style="127" customWidth="1"/>
    <col min="6119" max="6121" width="11.42578125" style="127"/>
    <col min="6122" max="6122" width="15.42578125" style="127" customWidth="1"/>
    <col min="6123" max="6123" width="21" style="127" customWidth="1"/>
    <col min="6124" max="6372" width="11.42578125" style="127"/>
    <col min="6373" max="6373" width="21.42578125" style="127" customWidth="1"/>
    <col min="6374" max="6374" width="45" style="127" customWidth="1"/>
    <col min="6375" max="6377" width="11.42578125" style="127"/>
    <col min="6378" max="6378" width="15.42578125" style="127" customWidth="1"/>
    <col min="6379" max="6379" width="21" style="127" customWidth="1"/>
    <col min="6380" max="6628" width="11.42578125" style="127"/>
    <col min="6629" max="6629" width="21.42578125" style="127" customWidth="1"/>
    <col min="6630" max="6630" width="45" style="127" customWidth="1"/>
    <col min="6631" max="6633" width="11.42578125" style="127"/>
    <col min="6634" max="6634" width="15.42578125" style="127" customWidth="1"/>
    <col min="6635" max="6635" width="21" style="127" customWidth="1"/>
    <col min="6636" max="6884" width="11.42578125" style="127"/>
    <col min="6885" max="6885" width="21.42578125" style="127" customWidth="1"/>
    <col min="6886" max="6886" width="45" style="127" customWidth="1"/>
    <col min="6887" max="6889" width="11.42578125" style="127"/>
    <col min="6890" max="6890" width="15.42578125" style="127" customWidth="1"/>
    <col min="6891" max="6891" width="21" style="127" customWidth="1"/>
    <col min="6892" max="7140" width="11.42578125" style="127"/>
    <col min="7141" max="7141" width="21.42578125" style="127" customWidth="1"/>
    <col min="7142" max="7142" width="45" style="127" customWidth="1"/>
    <col min="7143" max="7145" width="11.42578125" style="127"/>
    <col min="7146" max="7146" width="15.42578125" style="127" customWidth="1"/>
    <col min="7147" max="7147" width="21" style="127" customWidth="1"/>
    <col min="7148" max="7396" width="11.42578125" style="127"/>
    <col min="7397" max="7397" width="21.42578125" style="127" customWidth="1"/>
    <col min="7398" max="7398" width="45" style="127" customWidth="1"/>
    <col min="7399" max="7401" width="11.42578125" style="127"/>
    <col min="7402" max="7402" width="15.42578125" style="127" customWidth="1"/>
    <col min="7403" max="7403" width="21" style="127" customWidth="1"/>
    <col min="7404" max="7652" width="11.42578125" style="127"/>
    <col min="7653" max="7653" width="21.42578125" style="127" customWidth="1"/>
    <col min="7654" max="7654" width="45" style="127" customWidth="1"/>
    <col min="7655" max="7657" width="11.42578125" style="127"/>
    <col min="7658" max="7658" width="15.42578125" style="127" customWidth="1"/>
    <col min="7659" max="7659" width="21" style="127" customWidth="1"/>
    <col min="7660" max="7908" width="11.42578125" style="127"/>
    <col min="7909" max="7909" width="21.42578125" style="127" customWidth="1"/>
    <col min="7910" max="7910" width="45" style="127" customWidth="1"/>
    <col min="7911" max="7913" width="11.42578125" style="127"/>
    <col min="7914" max="7914" width="15.42578125" style="127" customWidth="1"/>
    <col min="7915" max="7915" width="21" style="127" customWidth="1"/>
    <col min="7916" max="8164" width="11.42578125" style="127"/>
    <col min="8165" max="8165" width="21.42578125" style="127" customWidth="1"/>
    <col min="8166" max="8166" width="45" style="127" customWidth="1"/>
    <col min="8167" max="8169" width="11.42578125" style="127"/>
    <col min="8170" max="8170" width="15.42578125" style="127" customWidth="1"/>
    <col min="8171" max="8171" width="21" style="127" customWidth="1"/>
    <col min="8172" max="8420" width="11.42578125" style="127"/>
    <col min="8421" max="8421" width="21.42578125" style="127" customWidth="1"/>
    <col min="8422" max="8422" width="45" style="127" customWidth="1"/>
    <col min="8423" max="8425" width="11.42578125" style="127"/>
    <col min="8426" max="8426" width="15.42578125" style="127" customWidth="1"/>
    <col min="8427" max="8427" width="21" style="127" customWidth="1"/>
    <col min="8428" max="8676" width="11.42578125" style="127"/>
    <col min="8677" max="8677" width="21.42578125" style="127" customWidth="1"/>
    <col min="8678" max="8678" width="45" style="127" customWidth="1"/>
    <col min="8679" max="8681" width="11.42578125" style="127"/>
    <col min="8682" max="8682" width="15.42578125" style="127" customWidth="1"/>
    <col min="8683" max="8683" width="21" style="127" customWidth="1"/>
    <col min="8684" max="8932" width="11.42578125" style="127"/>
    <col min="8933" max="8933" width="21.42578125" style="127" customWidth="1"/>
    <col min="8934" max="8934" width="45" style="127" customWidth="1"/>
    <col min="8935" max="8937" width="11.42578125" style="127"/>
    <col min="8938" max="8938" width="15.42578125" style="127" customWidth="1"/>
    <col min="8939" max="8939" width="21" style="127" customWidth="1"/>
    <col min="8940" max="9188" width="11.42578125" style="127"/>
    <col min="9189" max="9189" width="21.42578125" style="127" customWidth="1"/>
    <col min="9190" max="9190" width="45" style="127" customWidth="1"/>
    <col min="9191" max="9193" width="11.42578125" style="127"/>
    <col min="9194" max="9194" width="15.42578125" style="127" customWidth="1"/>
    <col min="9195" max="9195" width="21" style="127" customWidth="1"/>
    <col min="9196" max="9444" width="11.42578125" style="127"/>
    <col min="9445" max="9445" width="21.42578125" style="127" customWidth="1"/>
    <col min="9446" max="9446" width="45" style="127" customWidth="1"/>
    <col min="9447" max="9449" width="11.42578125" style="127"/>
    <col min="9450" max="9450" width="15.42578125" style="127" customWidth="1"/>
    <col min="9451" max="9451" width="21" style="127" customWidth="1"/>
    <col min="9452" max="9700" width="11.42578125" style="127"/>
    <col min="9701" max="9701" width="21.42578125" style="127" customWidth="1"/>
    <col min="9702" max="9702" width="45" style="127" customWidth="1"/>
    <col min="9703" max="9705" width="11.42578125" style="127"/>
    <col min="9706" max="9706" width="15.42578125" style="127" customWidth="1"/>
    <col min="9707" max="9707" width="21" style="127" customWidth="1"/>
    <col min="9708" max="9956" width="11.42578125" style="127"/>
    <col min="9957" max="9957" width="21.42578125" style="127" customWidth="1"/>
    <col min="9958" max="9958" width="45" style="127" customWidth="1"/>
    <col min="9959" max="9961" width="11.42578125" style="127"/>
    <col min="9962" max="9962" width="15.42578125" style="127" customWidth="1"/>
    <col min="9963" max="9963" width="21" style="127" customWidth="1"/>
    <col min="9964" max="10212" width="11.42578125" style="127"/>
    <col min="10213" max="10213" width="21.42578125" style="127" customWidth="1"/>
    <col min="10214" max="10214" width="45" style="127" customWidth="1"/>
    <col min="10215" max="10217" width="11.42578125" style="127"/>
    <col min="10218" max="10218" width="15.42578125" style="127" customWidth="1"/>
    <col min="10219" max="10219" width="21" style="127" customWidth="1"/>
    <col min="10220" max="10468" width="11.42578125" style="127"/>
    <col min="10469" max="10469" width="21.42578125" style="127" customWidth="1"/>
    <col min="10470" max="10470" width="45" style="127" customWidth="1"/>
    <col min="10471" max="10473" width="11.42578125" style="127"/>
    <col min="10474" max="10474" width="15.42578125" style="127" customWidth="1"/>
    <col min="10475" max="10475" width="21" style="127" customWidth="1"/>
    <col min="10476" max="10724" width="11.42578125" style="127"/>
    <col min="10725" max="10725" width="21.42578125" style="127" customWidth="1"/>
    <col min="10726" max="10726" width="45" style="127" customWidth="1"/>
    <col min="10727" max="10729" width="11.42578125" style="127"/>
    <col min="10730" max="10730" width="15.42578125" style="127" customWidth="1"/>
    <col min="10731" max="10731" width="21" style="127" customWidth="1"/>
    <col min="10732" max="10980" width="11.42578125" style="127"/>
    <col min="10981" max="10981" width="21.42578125" style="127" customWidth="1"/>
    <col min="10982" max="10982" width="45" style="127" customWidth="1"/>
    <col min="10983" max="10985" width="11.42578125" style="127"/>
    <col min="10986" max="10986" width="15.42578125" style="127" customWidth="1"/>
    <col min="10987" max="10987" width="21" style="127" customWidth="1"/>
    <col min="10988" max="11236" width="11.42578125" style="127"/>
    <col min="11237" max="11237" width="21.42578125" style="127" customWidth="1"/>
    <col min="11238" max="11238" width="45" style="127" customWidth="1"/>
    <col min="11239" max="11241" width="11.42578125" style="127"/>
    <col min="11242" max="11242" width="15.42578125" style="127" customWidth="1"/>
    <col min="11243" max="11243" width="21" style="127" customWidth="1"/>
    <col min="11244" max="11492" width="11.42578125" style="127"/>
    <col min="11493" max="11493" width="21.42578125" style="127" customWidth="1"/>
    <col min="11494" max="11494" width="45" style="127" customWidth="1"/>
    <col min="11495" max="11497" width="11.42578125" style="127"/>
    <col min="11498" max="11498" width="15.42578125" style="127" customWidth="1"/>
    <col min="11499" max="11499" width="21" style="127" customWidth="1"/>
    <col min="11500" max="11748" width="11.42578125" style="127"/>
    <col min="11749" max="11749" width="21.42578125" style="127" customWidth="1"/>
    <col min="11750" max="11750" width="45" style="127" customWidth="1"/>
    <col min="11751" max="11753" width="11.42578125" style="127"/>
    <col min="11754" max="11754" width="15.42578125" style="127" customWidth="1"/>
    <col min="11755" max="11755" width="21" style="127" customWidth="1"/>
    <col min="11756" max="12004" width="11.42578125" style="127"/>
    <col min="12005" max="12005" width="21.42578125" style="127" customWidth="1"/>
    <col min="12006" max="12006" width="45" style="127" customWidth="1"/>
    <col min="12007" max="12009" width="11.42578125" style="127"/>
    <col min="12010" max="12010" width="15.42578125" style="127" customWidth="1"/>
    <col min="12011" max="12011" width="21" style="127" customWidth="1"/>
    <col min="12012" max="12260" width="11.42578125" style="127"/>
    <col min="12261" max="12261" width="21.42578125" style="127" customWidth="1"/>
    <col min="12262" max="12262" width="45" style="127" customWidth="1"/>
    <col min="12263" max="12265" width="11.42578125" style="127"/>
    <col min="12266" max="12266" width="15.42578125" style="127" customWidth="1"/>
    <col min="12267" max="12267" width="21" style="127" customWidth="1"/>
    <col min="12268" max="12516" width="11.42578125" style="127"/>
    <col min="12517" max="12517" width="21.42578125" style="127" customWidth="1"/>
    <col min="12518" max="12518" width="45" style="127" customWidth="1"/>
    <col min="12519" max="12521" width="11.42578125" style="127"/>
    <col min="12522" max="12522" width="15.42578125" style="127" customWidth="1"/>
    <col min="12523" max="12523" width="21" style="127" customWidth="1"/>
    <col min="12524" max="12772" width="11.42578125" style="127"/>
    <col min="12773" max="12773" width="21.42578125" style="127" customWidth="1"/>
    <col min="12774" max="12774" width="45" style="127" customWidth="1"/>
    <col min="12775" max="12777" width="11.42578125" style="127"/>
    <col min="12778" max="12778" width="15.42578125" style="127" customWidth="1"/>
    <col min="12779" max="12779" width="21" style="127" customWidth="1"/>
    <col min="12780" max="13028" width="11.42578125" style="127"/>
    <col min="13029" max="13029" width="21.42578125" style="127" customWidth="1"/>
    <col min="13030" max="13030" width="45" style="127" customWidth="1"/>
    <col min="13031" max="13033" width="11.42578125" style="127"/>
    <col min="13034" max="13034" width="15.42578125" style="127" customWidth="1"/>
    <col min="13035" max="13035" width="21" style="127" customWidth="1"/>
    <col min="13036" max="13284" width="11.42578125" style="127"/>
    <col min="13285" max="13285" width="21.42578125" style="127" customWidth="1"/>
    <col min="13286" max="13286" width="45" style="127" customWidth="1"/>
    <col min="13287" max="13289" width="11.42578125" style="127"/>
    <col min="13290" max="13290" width="15.42578125" style="127" customWidth="1"/>
    <col min="13291" max="13291" width="21" style="127" customWidth="1"/>
    <col min="13292" max="13540" width="11.42578125" style="127"/>
    <col min="13541" max="13541" width="21.42578125" style="127" customWidth="1"/>
    <col min="13542" max="13542" width="45" style="127" customWidth="1"/>
    <col min="13543" max="13545" width="11.42578125" style="127"/>
    <col min="13546" max="13546" width="15.42578125" style="127" customWidth="1"/>
    <col min="13547" max="13547" width="21" style="127" customWidth="1"/>
    <col min="13548" max="13796" width="11.42578125" style="127"/>
    <col min="13797" max="13797" width="21.42578125" style="127" customWidth="1"/>
    <col min="13798" max="13798" width="45" style="127" customWidth="1"/>
    <col min="13799" max="13801" width="11.42578125" style="127"/>
    <col min="13802" max="13802" width="15.42578125" style="127" customWidth="1"/>
    <col min="13803" max="13803" width="21" style="127" customWidth="1"/>
    <col min="13804" max="14052" width="11.42578125" style="127"/>
    <col min="14053" max="14053" width="21.42578125" style="127" customWidth="1"/>
    <col min="14054" max="14054" width="45" style="127" customWidth="1"/>
    <col min="14055" max="14057" width="11.42578125" style="127"/>
    <col min="14058" max="14058" width="15.42578125" style="127" customWidth="1"/>
    <col min="14059" max="14059" width="21" style="127" customWidth="1"/>
    <col min="14060" max="14308" width="11.42578125" style="127"/>
    <col min="14309" max="14309" width="21.42578125" style="127" customWidth="1"/>
    <col min="14310" max="14310" width="45" style="127" customWidth="1"/>
    <col min="14311" max="14313" width="11.42578125" style="127"/>
    <col min="14314" max="14314" width="15.42578125" style="127" customWidth="1"/>
    <col min="14315" max="14315" width="21" style="127" customWidth="1"/>
    <col min="14316" max="14564" width="11.42578125" style="127"/>
    <col min="14565" max="14565" width="21.42578125" style="127" customWidth="1"/>
    <col min="14566" max="14566" width="45" style="127" customWidth="1"/>
    <col min="14567" max="14569" width="11.42578125" style="127"/>
    <col min="14570" max="14570" width="15.42578125" style="127" customWidth="1"/>
    <col min="14571" max="14571" width="21" style="127" customWidth="1"/>
    <col min="14572" max="14820" width="11.42578125" style="127"/>
    <col min="14821" max="14821" width="21.42578125" style="127" customWidth="1"/>
    <col min="14822" max="14822" width="45" style="127" customWidth="1"/>
    <col min="14823" max="14825" width="11.42578125" style="127"/>
    <col min="14826" max="14826" width="15.42578125" style="127" customWidth="1"/>
    <col min="14827" max="14827" width="21" style="127" customWidth="1"/>
    <col min="14828" max="15076" width="11.42578125" style="127"/>
    <col min="15077" max="15077" width="21.42578125" style="127" customWidth="1"/>
    <col min="15078" max="15078" width="45" style="127" customWidth="1"/>
    <col min="15079" max="15081" width="11.42578125" style="127"/>
    <col min="15082" max="15082" width="15.42578125" style="127" customWidth="1"/>
    <col min="15083" max="15083" width="21" style="127" customWidth="1"/>
    <col min="15084" max="15332" width="11.42578125" style="127"/>
    <col min="15333" max="15333" width="21.42578125" style="127" customWidth="1"/>
    <col min="15334" max="15334" width="45" style="127" customWidth="1"/>
    <col min="15335" max="15337" width="11.42578125" style="127"/>
    <col min="15338" max="15338" width="15.42578125" style="127" customWidth="1"/>
    <col min="15339" max="15339" width="21" style="127" customWidth="1"/>
    <col min="15340" max="15588" width="11.42578125" style="127"/>
    <col min="15589" max="15589" width="21.42578125" style="127" customWidth="1"/>
    <col min="15590" max="15590" width="45" style="127" customWidth="1"/>
    <col min="15591" max="15593" width="11.42578125" style="127"/>
    <col min="15594" max="15594" width="15.42578125" style="127" customWidth="1"/>
    <col min="15595" max="15595" width="21" style="127" customWidth="1"/>
    <col min="15596" max="15844" width="11.42578125" style="127"/>
    <col min="15845" max="15845" width="21.42578125" style="127" customWidth="1"/>
    <col min="15846" max="15846" width="45" style="127" customWidth="1"/>
    <col min="15847" max="15849" width="11.42578125" style="127"/>
    <col min="15850" max="15850" width="15.42578125" style="127" customWidth="1"/>
    <col min="15851" max="15851" width="21" style="127" customWidth="1"/>
    <col min="15852" max="16100" width="11.42578125" style="127"/>
    <col min="16101" max="16101" width="21.42578125" style="127" customWidth="1"/>
    <col min="16102" max="16102" width="45" style="127" customWidth="1"/>
    <col min="16103" max="16105" width="11.42578125" style="127"/>
    <col min="16106" max="16106" width="15.42578125" style="127" customWidth="1"/>
    <col min="16107" max="16107" width="21" style="127" customWidth="1"/>
    <col min="16108" max="16384" width="11.42578125" style="127"/>
  </cols>
  <sheetData>
    <row r="1" spans="2:27" ht="39.950000000000003" customHeight="1" thickBot="1">
      <c r="B1" s="616" t="s">
        <v>193</v>
      </c>
      <c r="C1" s="617"/>
      <c r="D1" s="617"/>
      <c r="E1" s="617"/>
      <c r="F1" s="617"/>
      <c r="G1" s="617"/>
      <c r="H1" s="617"/>
      <c r="I1" s="617"/>
      <c r="J1" s="617"/>
      <c r="K1" s="617"/>
      <c r="L1" s="617"/>
      <c r="M1" s="617"/>
      <c r="N1" s="617"/>
      <c r="O1" s="617"/>
      <c r="P1" s="617"/>
      <c r="Q1" s="617"/>
      <c r="R1" s="617"/>
      <c r="S1" s="618"/>
    </row>
    <row r="2" spans="2:27" ht="15.75" thickBot="1">
      <c r="B2" s="502" t="s">
        <v>52</v>
      </c>
      <c r="C2" s="503"/>
      <c r="D2" s="504"/>
      <c r="E2" s="126"/>
      <c r="F2" s="126"/>
      <c r="G2" s="126"/>
      <c r="H2" s="126"/>
      <c r="I2" s="126"/>
      <c r="J2" s="126"/>
      <c r="K2" s="126"/>
      <c r="L2" s="126"/>
      <c r="M2" s="126"/>
      <c r="N2" s="126"/>
      <c r="O2" s="126"/>
      <c r="P2" s="126"/>
      <c r="Q2" s="126"/>
      <c r="R2" s="126"/>
    </row>
    <row r="3" spans="2:27" ht="27" customHeight="1" thickBot="1">
      <c r="B3" s="619" t="s">
        <v>1</v>
      </c>
      <c r="C3" s="620"/>
      <c r="D3" s="621"/>
      <c r="E3" s="622" t="s">
        <v>53</v>
      </c>
      <c r="F3" s="623"/>
      <c r="G3" s="623"/>
      <c r="H3" s="623"/>
      <c r="I3" s="623"/>
      <c r="J3" s="623"/>
      <c r="K3" s="623"/>
      <c r="L3" s="623"/>
      <c r="M3" s="624"/>
      <c r="N3" s="625" t="s">
        <v>54</v>
      </c>
      <c r="O3" s="626"/>
      <c r="P3" s="626"/>
      <c r="Q3" s="626"/>
      <c r="R3" s="626"/>
      <c r="S3" s="627"/>
    </row>
    <row r="4" spans="2:27" ht="12" customHeight="1" thickBot="1">
      <c r="B4" s="512" t="s">
        <v>439</v>
      </c>
      <c r="C4" s="513"/>
      <c r="D4" s="514"/>
      <c r="E4" s="128"/>
      <c r="F4" s="129"/>
      <c r="G4" s="129"/>
      <c r="H4" s="129"/>
      <c r="I4" s="129"/>
      <c r="J4" s="129"/>
      <c r="K4" s="129"/>
      <c r="L4" s="129"/>
      <c r="M4" s="130"/>
      <c r="N4" s="131"/>
      <c r="O4" s="132"/>
      <c r="P4" s="132"/>
      <c r="Q4" s="132"/>
      <c r="R4" s="132"/>
      <c r="S4" s="133"/>
    </row>
    <row r="5" spans="2:27" ht="22.5" customHeight="1" thickBot="1">
      <c r="B5" s="515"/>
      <c r="C5" s="516"/>
      <c r="D5" s="517"/>
      <c r="E5" s="134"/>
      <c r="F5" s="535" t="s">
        <v>443</v>
      </c>
      <c r="G5" s="535"/>
      <c r="H5" s="535"/>
      <c r="I5" s="535"/>
      <c r="J5" s="535"/>
      <c r="K5" s="535"/>
      <c r="L5" s="535"/>
      <c r="M5" s="135"/>
      <c r="N5" s="136"/>
      <c r="O5" s="609" t="s">
        <v>57</v>
      </c>
      <c r="P5" s="610"/>
      <c r="Q5" s="610"/>
      <c r="R5" s="177">
        <v>720</v>
      </c>
      <c r="S5" s="137"/>
    </row>
    <row r="6" spans="2:27" ht="26.25" customHeight="1" thickBot="1">
      <c r="B6" s="515"/>
      <c r="C6" s="516"/>
      <c r="D6" s="517"/>
      <c r="E6" s="134"/>
      <c r="F6" s="535"/>
      <c r="G6" s="535"/>
      <c r="H6" s="535"/>
      <c r="I6" s="535"/>
      <c r="J6" s="535"/>
      <c r="K6" s="535"/>
      <c r="L6" s="535"/>
      <c r="M6" s="135"/>
      <c r="N6" s="136"/>
      <c r="O6" s="175"/>
      <c r="P6" s="175"/>
      <c r="Q6" s="175"/>
      <c r="R6" s="84"/>
      <c r="S6" s="137"/>
    </row>
    <row r="7" spans="2:27" ht="15.95" customHeight="1" thickBot="1">
      <c r="B7" s="515"/>
      <c r="C7" s="516"/>
      <c r="D7" s="517"/>
      <c r="E7" s="134"/>
      <c r="F7" s="119"/>
      <c r="G7" s="119"/>
      <c r="H7" s="119"/>
      <c r="I7" s="119"/>
      <c r="J7" s="119"/>
      <c r="K7" s="119"/>
      <c r="L7" s="119"/>
      <c r="M7" s="138"/>
      <c r="N7" s="139"/>
      <c r="O7" s="602" t="s">
        <v>165</v>
      </c>
      <c r="P7" s="603"/>
      <c r="Q7" s="603"/>
      <c r="R7" s="604"/>
      <c r="S7" s="137"/>
    </row>
    <row r="8" spans="2:27" ht="39" customHeight="1" thickBot="1">
      <c r="B8" s="515"/>
      <c r="C8" s="516"/>
      <c r="D8" s="517"/>
      <c r="E8" s="134"/>
      <c r="F8" s="535" t="s">
        <v>442</v>
      </c>
      <c r="G8" s="535"/>
      <c r="H8" s="535"/>
      <c r="I8" s="535"/>
      <c r="J8" s="535"/>
      <c r="K8" s="535"/>
      <c r="L8" s="535"/>
      <c r="M8" s="135"/>
      <c r="N8" s="136"/>
      <c r="O8" s="298" t="s">
        <v>59</v>
      </c>
      <c r="P8" s="299" t="s">
        <v>60</v>
      </c>
      <c r="Q8" s="605" t="s">
        <v>61</v>
      </c>
      <c r="R8" s="523" t="s">
        <v>62</v>
      </c>
      <c r="S8" s="137"/>
      <c r="U8" s="398"/>
      <c r="V8" s="398"/>
      <c r="W8" s="398"/>
      <c r="X8" s="398"/>
      <c r="Y8" s="398"/>
      <c r="Z8" s="398"/>
      <c r="AA8" s="398"/>
    </row>
    <row r="9" spans="2:27" ht="15.75" customHeight="1" thickBot="1">
      <c r="B9" s="515"/>
      <c r="C9" s="516"/>
      <c r="D9" s="517"/>
      <c r="E9" s="134"/>
      <c r="F9" s="140"/>
      <c r="G9" s="140"/>
      <c r="H9" s="140"/>
      <c r="I9" s="140"/>
      <c r="J9" s="140"/>
      <c r="K9" s="140"/>
      <c r="L9" s="140"/>
      <c r="M9" s="135"/>
      <c r="N9" s="136"/>
      <c r="O9" s="300" t="s">
        <v>63</v>
      </c>
      <c r="P9" s="301" t="s">
        <v>63</v>
      </c>
      <c r="Q9" s="606"/>
      <c r="R9" s="524"/>
      <c r="S9" s="137"/>
      <c r="U9" s="398"/>
      <c r="V9" s="398"/>
      <c r="W9" s="398"/>
      <c r="X9" s="398"/>
      <c r="Y9" s="398"/>
      <c r="Z9" s="398"/>
      <c r="AA9" s="398"/>
    </row>
    <row r="10" spans="2:27" ht="21.75" customHeight="1">
      <c r="B10" s="515"/>
      <c r="C10" s="516"/>
      <c r="D10" s="517"/>
      <c r="E10" s="134"/>
      <c r="F10" s="535" t="s">
        <v>300</v>
      </c>
      <c r="G10" s="535"/>
      <c r="H10" s="535"/>
      <c r="I10" s="535"/>
      <c r="J10" s="535"/>
      <c r="K10" s="535"/>
      <c r="L10" s="535"/>
      <c r="M10" s="135"/>
      <c r="N10" s="136"/>
      <c r="O10" s="178">
        <v>1</v>
      </c>
      <c r="P10" s="179">
        <v>0.998</v>
      </c>
      <c r="Q10" s="180">
        <f>-(((P10*$R$5)/$O$10)-$R$5)</f>
        <v>1.4400000000000546</v>
      </c>
      <c r="R10" s="25">
        <v>0</v>
      </c>
      <c r="S10" s="137"/>
      <c r="U10" s="398"/>
      <c r="V10" s="398"/>
      <c r="W10" s="398"/>
      <c r="X10" s="398"/>
      <c r="Y10" s="398"/>
      <c r="Z10" s="398"/>
      <c r="AA10" s="398"/>
    </row>
    <row r="11" spans="2:27" ht="18.75" customHeight="1">
      <c r="B11" s="515"/>
      <c r="C11" s="516"/>
      <c r="D11" s="517"/>
      <c r="E11" s="134"/>
      <c r="F11" s="535"/>
      <c r="G11" s="535"/>
      <c r="H11" s="535"/>
      <c r="I11" s="535"/>
      <c r="J11" s="535"/>
      <c r="K11" s="535"/>
      <c r="L11" s="535"/>
      <c r="M11" s="141"/>
      <c r="N11" s="142"/>
      <c r="O11" s="181">
        <v>0.99790000000000001</v>
      </c>
      <c r="P11" s="179">
        <v>0.99660000000000004</v>
      </c>
      <c r="Q11" s="182">
        <f t="shared" ref="Q11:Q14" si="0">-(((P11*$R$5)/$O$10)-$R$5)</f>
        <v>2.4479999999999791</v>
      </c>
      <c r="R11" s="25">
        <v>0.1</v>
      </c>
      <c r="S11" s="137"/>
      <c r="U11" s="398"/>
      <c r="V11" s="398"/>
      <c r="W11" s="398"/>
      <c r="X11" s="398"/>
      <c r="Y11" s="398"/>
      <c r="Z11" s="398"/>
      <c r="AA11" s="398"/>
    </row>
    <row r="12" spans="2:27" ht="21" customHeight="1">
      <c r="B12" s="515"/>
      <c r="C12" s="516"/>
      <c r="D12" s="517"/>
      <c r="E12" s="134"/>
      <c r="F12" s="525" t="s">
        <v>168</v>
      </c>
      <c r="G12" s="525"/>
      <c r="H12" s="525"/>
      <c r="I12" s="525"/>
      <c r="J12" s="525"/>
      <c r="K12" s="525"/>
      <c r="L12" s="525"/>
      <c r="M12" s="143"/>
      <c r="N12" s="144"/>
      <c r="O12" s="181">
        <v>0.99650000000000005</v>
      </c>
      <c r="P12" s="179">
        <v>0.99460000000000004</v>
      </c>
      <c r="Q12" s="182">
        <f t="shared" si="0"/>
        <v>3.88799999999992</v>
      </c>
      <c r="R12" s="25">
        <v>0.2</v>
      </c>
      <c r="S12" s="137"/>
      <c r="U12" s="398"/>
      <c r="V12" s="398"/>
      <c r="W12" s="398"/>
      <c r="X12" s="398"/>
      <c r="Y12" s="398"/>
      <c r="Z12" s="398"/>
      <c r="AA12" s="398"/>
    </row>
    <row r="13" spans="2:27" ht="24" customHeight="1" thickBot="1">
      <c r="B13" s="515"/>
      <c r="C13" s="516"/>
      <c r="D13" s="517"/>
      <c r="E13" s="134"/>
      <c r="F13" s="174"/>
      <c r="G13" s="174"/>
      <c r="H13" s="174"/>
      <c r="I13" s="174"/>
      <c r="J13" s="174"/>
      <c r="K13" s="174"/>
      <c r="L13" s="174"/>
      <c r="M13" s="143"/>
      <c r="N13" s="144"/>
      <c r="O13" s="181">
        <v>0.99450000000000005</v>
      </c>
      <c r="P13" s="179">
        <v>0.99009999999999998</v>
      </c>
      <c r="Q13" s="182">
        <f t="shared" si="0"/>
        <v>7.1280000000000427</v>
      </c>
      <c r="R13" s="25">
        <v>0.3</v>
      </c>
      <c r="S13" s="137"/>
    </row>
    <row r="14" spans="2:27" ht="24.75" customHeight="1" thickBot="1">
      <c r="B14" s="515"/>
      <c r="C14" s="516"/>
      <c r="D14" s="517"/>
      <c r="E14" s="134"/>
      <c r="F14" s="174"/>
      <c r="G14" s="607" t="s">
        <v>169</v>
      </c>
      <c r="H14" s="608"/>
      <c r="I14" s="607" t="s">
        <v>170</v>
      </c>
      <c r="J14" s="608"/>
      <c r="K14" s="174"/>
      <c r="L14" s="174"/>
      <c r="M14" s="143"/>
      <c r="N14" s="144"/>
      <c r="O14" s="181">
        <v>0.99</v>
      </c>
      <c r="P14" s="179">
        <v>0.98</v>
      </c>
      <c r="Q14" s="182">
        <f t="shared" si="0"/>
        <v>14.399999999999977</v>
      </c>
      <c r="R14" s="25">
        <v>0.4</v>
      </c>
      <c r="S14" s="137"/>
    </row>
    <row r="15" spans="2:27" ht="20.25" customHeight="1" thickBot="1">
      <c r="B15" s="515"/>
      <c r="C15" s="516"/>
      <c r="D15" s="517"/>
      <c r="E15" s="134"/>
      <c r="F15" s="174"/>
      <c r="G15" s="598">
        <v>1</v>
      </c>
      <c r="H15" s="599"/>
      <c r="I15" s="598" t="s">
        <v>171</v>
      </c>
      <c r="J15" s="600"/>
      <c r="K15" s="174"/>
      <c r="L15" s="174"/>
      <c r="M15" s="143"/>
      <c r="N15" s="144"/>
      <c r="O15" s="541" t="s">
        <v>194</v>
      </c>
      <c r="P15" s="542"/>
      <c r="Q15" s="542"/>
      <c r="R15" s="26">
        <v>0.5</v>
      </c>
      <c r="S15" s="137"/>
    </row>
    <row r="16" spans="2:27" ht="20.25" customHeight="1" thickBot="1">
      <c r="B16" s="515"/>
      <c r="C16" s="516"/>
      <c r="D16" s="517"/>
      <c r="E16" s="134"/>
      <c r="F16" s="174"/>
      <c r="G16" s="611">
        <v>2</v>
      </c>
      <c r="H16" s="612"/>
      <c r="I16" s="611" t="s">
        <v>173</v>
      </c>
      <c r="J16" s="613"/>
      <c r="K16" s="174"/>
      <c r="L16" s="174"/>
      <c r="M16" s="143"/>
      <c r="N16" s="144"/>
      <c r="O16" s="145"/>
      <c r="P16" s="145"/>
      <c r="Q16" s="146"/>
      <c r="R16" s="147"/>
      <c r="S16" s="137"/>
    </row>
    <row r="17" spans="2:19" ht="18" customHeight="1" thickBot="1">
      <c r="B17" s="515"/>
      <c r="C17" s="516"/>
      <c r="D17" s="517"/>
      <c r="E17" s="134"/>
      <c r="F17" s="174"/>
      <c r="G17" s="539">
        <v>3</v>
      </c>
      <c r="H17" s="614"/>
      <c r="I17" s="539" t="s">
        <v>174</v>
      </c>
      <c r="J17" s="615"/>
      <c r="K17" s="174"/>
      <c r="L17" s="174"/>
      <c r="M17" s="143"/>
      <c r="N17" s="144"/>
      <c r="O17" s="602" t="s">
        <v>175</v>
      </c>
      <c r="P17" s="603"/>
      <c r="Q17" s="603"/>
      <c r="R17" s="604"/>
      <c r="S17" s="137"/>
    </row>
    <row r="18" spans="2:19" ht="30" customHeight="1" thickBot="1">
      <c r="B18" s="515"/>
      <c r="C18" s="516"/>
      <c r="D18" s="517"/>
      <c r="E18" s="134"/>
      <c r="F18" s="174"/>
      <c r="G18" s="174"/>
      <c r="H18" s="174"/>
      <c r="I18" s="174"/>
      <c r="J18" s="174"/>
      <c r="K18" s="174"/>
      <c r="L18" s="174"/>
      <c r="M18" s="143"/>
      <c r="N18" s="144"/>
      <c r="O18" s="298" t="s">
        <v>59</v>
      </c>
      <c r="P18" s="299" t="s">
        <v>60</v>
      </c>
      <c r="Q18" s="605" t="s">
        <v>61</v>
      </c>
      <c r="R18" s="523" t="s">
        <v>62</v>
      </c>
      <c r="S18" s="137"/>
    </row>
    <row r="19" spans="2:19" ht="30" customHeight="1" thickBot="1">
      <c r="B19" s="515"/>
      <c r="C19" s="516"/>
      <c r="D19" s="517"/>
      <c r="E19" s="134"/>
      <c r="F19" s="174"/>
      <c r="G19" s="516"/>
      <c r="H19" s="516"/>
      <c r="I19" s="516"/>
      <c r="J19" s="516"/>
      <c r="K19" s="516"/>
      <c r="L19" s="174"/>
      <c r="M19" s="143"/>
      <c r="N19" s="144"/>
      <c r="O19" s="300" t="s">
        <v>63</v>
      </c>
      <c r="P19" s="301" t="s">
        <v>63</v>
      </c>
      <c r="Q19" s="606"/>
      <c r="R19" s="524"/>
      <c r="S19" s="137"/>
    </row>
    <row r="20" spans="2:19" ht="30" customHeight="1">
      <c r="B20" s="515"/>
      <c r="C20" s="516"/>
      <c r="D20" s="517"/>
      <c r="E20" s="134"/>
      <c r="F20" s="525" t="s">
        <v>386</v>
      </c>
      <c r="G20" s="525"/>
      <c r="H20" s="525"/>
      <c r="I20" s="525"/>
      <c r="J20" s="525"/>
      <c r="K20" s="525"/>
      <c r="L20" s="525"/>
      <c r="M20" s="143"/>
      <c r="N20" s="144"/>
      <c r="O20" s="178">
        <v>1</v>
      </c>
      <c r="P20" s="179">
        <v>0.99509999999999998</v>
      </c>
      <c r="Q20" s="180">
        <f>-(((P20*$R$5)/$O$10)-$R$5)</f>
        <v>3.52800000000002</v>
      </c>
      <c r="R20" s="25">
        <v>0</v>
      </c>
      <c r="S20" s="137"/>
    </row>
    <row r="21" spans="2:19" ht="30" customHeight="1">
      <c r="B21" s="515"/>
      <c r="C21" s="516"/>
      <c r="D21" s="517"/>
      <c r="E21" s="134"/>
      <c r="F21" s="525"/>
      <c r="G21" s="525"/>
      <c r="H21" s="525"/>
      <c r="I21" s="525"/>
      <c r="J21" s="525"/>
      <c r="K21" s="525"/>
      <c r="L21" s="525"/>
      <c r="M21" s="143"/>
      <c r="N21" s="144"/>
      <c r="O21" s="181">
        <v>0.995</v>
      </c>
      <c r="P21" s="179">
        <v>0.98909999999999998</v>
      </c>
      <c r="Q21" s="182">
        <f t="shared" ref="Q21:Q24" si="1">-(((P21*$R$5)/$O$10)-$R$5)</f>
        <v>7.84800000000007</v>
      </c>
      <c r="R21" s="25">
        <v>0.1</v>
      </c>
      <c r="S21" s="137"/>
    </row>
    <row r="22" spans="2:19" ht="30" customHeight="1">
      <c r="B22" s="515"/>
      <c r="C22" s="516"/>
      <c r="D22" s="517"/>
      <c r="E22" s="134"/>
      <c r="F22" s="525"/>
      <c r="G22" s="525"/>
      <c r="H22" s="525"/>
      <c r="I22" s="525"/>
      <c r="J22" s="525"/>
      <c r="K22" s="525"/>
      <c r="L22" s="525"/>
      <c r="M22" s="143"/>
      <c r="N22" s="144"/>
      <c r="O22" s="181">
        <v>0.98899999999999999</v>
      </c>
      <c r="P22" s="179">
        <v>0.98409999999999997</v>
      </c>
      <c r="Q22" s="182">
        <f t="shared" si="1"/>
        <v>11.447999999999979</v>
      </c>
      <c r="R22" s="25">
        <v>0.2</v>
      </c>
      <c r="S22" s="137"/>
    </row>
    <row r="23" spans="2:19" ht="30" customHeight="1">
      <c r="B23" s="515"/>
      <c r="C23" s="516"/>
      <c r="D23" s="517"/>
      <c r="E23" s="134"/>
      <c r="F23" s="525"/>
      <c r="G23" s="525"/>
      <c r="H23" s="525"/>
      <c r="I23" s="525"/>
      <c r="J23" s="525"/>
      <c r="K23" s="525"/>
      <c r="L23" s="525"/>
      <c r="M23" s="143"/>
      <c r="N23" s="144"/>
      <c r="O23" s="181">
        <v>0.98399999999999999</v>
      </c>
      <c r="P23" s="179">
        <v>0.97909999999999997</v>
      </c>
      <c r="Q23" s="182">
        <f t="shared" si="1"/>
        <v>15.048000000000002</v>
      </c>
      <c r="R23" s="25">
        <v>0.3</v>
      </c>
      <c r="S23" s="137"/>
    </row>
    <row r="24" spans="2:19" ht="30" customHeight="1">
      <c r="B24" s="515"/>
      <c r="C24" s="516"/>
      <c r="D24" s="517"/>
      <c r="E24" s="134"/>
      <c r="F24" s="525"/>
      <c r="G24" s="525"/>
      <c r="H24" s="525"/>
      <c r="I24" s="525"/>
      <c r="J24" s="525"/>
      <c r="K24" s="525"/>
      <c r="L24" s="525"/>
      <c r="M24" s="143"/>
      <c r="N24" s="144"/>
      <c r="O24" s="181">
        <v>0.97899999999999998</v>
      </c>
      <c r="P24" s="179">
        <v>0.97399999999999998</v>
      </c>
      <c r="Q24" s="182">
        <f t="shared" si="1"/>
        <v>18.720000000000027</v>
      </c>
      <c r="R24" s="25">
        <v>0.4</v>
      </c>
      <c r="S24" s="137"/>
    </row>
    <row r="25" spans="2:19" ht="30" customHeight="1" thickBot="1">
      <c r="B25" s="515"/>
      <c r="C25" s="516"/>
      <c r="D25" s="517"/>
      <c r="E25" s="134"/>
      <c r="F25" s="183"/>
      <c r="G25" s="183"/>
      <c r="H25" s="183"/>
      <c r="I25" s="183"/>
      <c r="J25" s="183"/>
      <c r="K25" s="183"/>
      <c r="L25" s="183"/>
      <c r="M25" s="143"/>
      <c r="N25" s="144"/>
      <c r="O25" s="541" t="s">
        <v>195</v>
      </c>
      <c r="P25" s="542"/>
      <c r="Q25" s="542"/>
      <c r="R25" s="26">
        <v>0.5</v>
      </c>
      <c r="S25" s="137"/>
    </row>
    <row r="26" spans="2:19" ht="30" customHeight="1" thickBot="1">
      <c r="B26" s="515"/>
      <c r="C26" s="516"/>
      <c r="D26" s="517"/>
      <c r="E26" s="134"/>
      <c r="F26" s="398" t="s">
        <v>196</v>
      </c>
      <c r="G26" s="398"/>
      <c r="H26" s="398"/>
      <c r="I26" s="398"/>
      <c r="J26" s="398"/>
      <c r="K26" s="398"/>
      <c r="L26" s="398"/>
      <c r="M26" s="143"/>
      <c r="N26" s="144"/>
      <c r="O26" s="145"/>
      <c r="P26" s="148"/>
      <c r="Q26" s="146"/>
      <c r="R26" s="147"/>
      <c r="S26" s="137"/>
    </row>
    <row r="27" spans="2:19" ht="30" customHeight="1" thickBot="1">
      <c r="B27" s="515"/>
      <c r="C27" s="516"/>
      <c r="D27" s="517"/>
      <c r="E27" s="134"/>
      <c r="F27" s="398"/>
      <c r="G27" s="398"/>
      <c r="H27" s="398"/>
      <c r="I27" s="398"/>
      <c r="J27" s="398"/>
      <c r="K27" s="398"/>
      <c r="L27" s="398"/>
      <c r="M27" s="143"/>
      <c r="N27" s="144"/>
      <c r="O27" s="602" t="s">
        <v>178</v>
      </c>
      <c r="P27" s="603"/>
      <c r="Q27" s="603"/>
      <c r="R27" s="604"/>
      <c r="S27" s="137"/>
    </row>
    <row r="28" spans="2:19" ht="30" customHeight="1" thickBot="1">
      <c r="B28" s="515"/>
      <c r="C28" s="516"/>
      <c r="D28" s="517"/>
      <c r="E28" s="134"/>
      <c r="F28" s="398"/>
      <c r="G28" s="398"/>
      <c r="H28" s="398"/>
      <c r="I28" s="398"/>
      <c r="J28" s="398"/>
      <c r="K28" s="398"/>
      <c r="L28" s="398"/>
      <c r="M28" s="143"/>
      <c r="N28" s="144"/>
      <c r="O28" s="298" t="s">
        <v>59</v>
      </c>
      <c r="P28" s="299" t="s">
        <v>60</v>
      </c>
      <c r="Q28" s="605" t="s">
        <v>61</v>
      </c>
      <c r="R28" s="523" t="s">
        <v>62</v>
      </c>
      <c r="S28" s="137"/>
    </row>
    <row r="29" spans="2:19" ht="30" customHeight="1" thickBot="1">
      <c r="B29" s="515"/>
      <c r="C29" s="516"/>
      <c r="D29" s="517"/>
      <c r="E29" s="134"/>
      <c r="F29" s="398"/>
      <c r="G29" s="398"/>
      <c r="H29" s="398"/>
      <c r="I29" s="398"/>
      <c r="J29" s="398"/>
      <c r="K29" s="398"/>
      <c r="L29" s="398"/>
      <c r="M29" s="143"/>
      <c r="N29" s="144"/>
      <c r="O29" s="300" t="s">
        <v>63</v>
      </c>
      <c r="P29" s="301" t="s">
        <v>63</v>
      </c>
      <c r="Q29" s="606"/>
      <c r="R29" s="524"/>
      <c r="S29" s="137"/>
    </row>
    <row r="30" spans="2:19" ht="30" customHeight="1">
      <c r="B30" s="515"/>
      <c r="C30" s="516"/>
      <c r="D30" s="517"/>
      <c r="E30" s="134"/>
      <c r="F30" s="398"/>
      <c r="G30" s="398"/>
      <c r="H30" s="398"/>
      <c r="I30" s="398"/>
      <c r="J30" s="398"/>
      <c r="K30" s="398"/>
      <c r="L30" s="398"/>
      <c r="M30" s="143"/>
      <c r="N30" s="144"/>
      <c r="O30" s="178">
        <v>1</v>
      </c>
      <c r="P30" s="179">
        <v>0.99009999999999998</v>
      </c>
      <c r="Q30" s="180">
        <f>-(((P30*$R$5)/$O$10)-$R$5)</f>
        <v>7.1280000000000427</v>
      </c>
      <c r="R30" s="25">
        <v>0</v>
      </c>
      <c r="S30" s="137"/>
    </row>
    <row r="31" spans="2:19" ht="30" customHeight="1">
      <c r="B31" s="515"/>
      <c r="C31" s="516"/>
      <c r="D31" s="517"/>
      <c r="E31" s="134"/>
      <c r="F31" s="184"/>
      <c r="G31" s="184"/>
      <c r="H31" s="184"/>
      <c r="I31" s="184"/>
      <c r="J31" s="184"/>
      <c r="K31" s="184"/>
      <c r="L31" s="184"/>
      <c r="M31" s="143"/>
      <c r="N31" s="144"/>
      <c r="O31" s="181">
        <v>0.99</v>
      </c>
      <c r="P31" s="179">
        <v>0.98009999999999997</v>
      </c>
      <c r="Q31" s="182">
        <f t="shared" ref="Q31:Q34" si="2">-(((P31*$R$5)/$O$10)-$R$5)</f>
        <v>14.327999999999975</v>
      </c>
      <c r="R31" s="25">
        <v>0.1</v>
      </c>
      <c r="S31" s="137"/>
    </row>
    <row r="32" spans="2:19" ht="30" customHeight="1">
      <c r="B32" s="515"/>
      <c r="C32" s="516"/>
      <c r="D32" s="517"/>
      <c r="E32" s="134"/>
      <c r="F32" s="184"/>
      <c r="G32" s="184"/>
      <c r="H32" s="184"/>
      <c r="I32" s="184"/>
      <c r="J32" s="184"/>
      <c r="K32" s="184"/>
      <c r="L32" s="184"/>
      <c r="M32" s="143"/>
      <c r="N32" s="144"/>
      <c r="O32" s="181">
        <v>0.98</v>
      </c>
      <c r="P32" s="179">
        <v>0.97009999999999996</v>
      </c>
      <c r="Q32" s="182">
        <f t="shared" si="2"/>
        <v>21.52800000000002</v>
      </c>
      <c r="R32" s="25">
        <v>0.2</v>
      </c>
      <c r="S32" s="137"/>
    </row>
    <row r="33" spans="2:23" ht="30" customHeight="1">
      <c r="B33" s="515"/>
      <c r="C33" s="516"/>
      <c r="D33" s="517"/>
      <c r="E33" s="134"/>
      <c r="F33" s="184"/>
      <c r="G33" s="184"/>
      <c r="H33" s="184"/>
      <c r="I33" s="184"/>
      <c r="J33" s="184"/>
      <c r="K33" s="184"/>
      <c r="L33" s="184"/>
      <c r="M33" s="143"/>
      <c r="N33" s="144"/>
      <c r="O33" s="181">
        <v>0.97</v>
      </c>
      <c r="P33" s="179">
        <v>0.96009999999999995</v>
      </c>
      <c r="Q33" s="182">
        <f t="shared" si="2"/>
        <v>28.728000000000065</v>
      </c>
      <c r="R33" s="25">
        <v>0.3</v>
      </c>
      <c r="S33" s="137"/>
    </row>
    <row r="34" spans="2:23" ht="30" customHeight="1">
      <c r="B34" s="515"/>
      <c r="C34" s="516"/>
      <c r="D34" s="517"/>
      <c r="E34" s="134"/>
      <c r="F34" s="184"/>
      <c r="G34" s="184"/>
      <c r="H34" s="184"/>
      <c r="I34" s="184"/>
      <c r="J34" s="184"/>
      <c r="K34" s="184"/>
      <c r="L34" s="184"/>
      <c r="M34" s="143"/>
      <c r="N34" s="144"/>
      <c r="O34" s="181">
        <v>0.96</v>
      </c>
      <c r="P34" s="179">
        <v>0.95499999999999996</v>
      </c>
      <c r="Q34" s="182">
        <f t="shared" si="2"/>
        <v>32.399999999999977</v>
      </c>
      <c r="R34" s="25">
        <v>0.4</v>
      </c>
      <c r="S34" s="137"/>
    </row>
    <row r="35" spans="2:23" ht="30" customHeight="1" thickBot="1">
      <c r="B35" s="515"/>
      <c r="C35" s="516"/>
      <c r="D35" s="517"/>
      <c r="E35" s="134"/>
      <c r="F35" s="184"/>
      <c r="G35" s="184"/>
      <c r="H35" s="184"/>
      <c r="I35" s="184"/>
      <c r="J35" s="184"/>
      <c r="K35" s="184"/>
      <c r="L35" s="184"/>
      <c r="M35" s="143"/>
      <c r="N35" s="144"/>
      <c r="O35" s="541" t="s">
        <v>197</v>
      </c>
      <c r="P35" s="542"/>
      <c r="Q35" s="542"/>
      <c r="R35" s="26">
        <v>0.5</v>
      </c>
      <c r="S35" s="137"/>
    </row>
    <row r="36" spans="2:23" ht="30" customHeight="1">
      <c r="B36" s="515"/>
      <c r="C36" s="516"/>
      <c r="D36" s="517"/>
      <c r="E36" s="134"/>
      <c r="F36" s="126"/>
      <c r="G36" s="126"/>
      <c r="H36" s="126"/>
      <c r="I36" s="126"/>
      <c r="J36" s="126"/>
      <c r="K36" s="126"/>
      <c r="L36" s="126"/>
      <c r="M36" s="143"/>
      <c r="N36" s="144"/>
      <c r="S36" s="137"/>
    </row>
    <row r="37" spans="2:23" ht="12" customHeight="1" thickBot="1">
      <c r="B37" s="518"/>
      <c r="C37" s="519"/>
      <c r="D37" s="520"/>
      <c r="E37" s="149"/>
      <c r="F37" s="150"/>
      <c r="G37" s="150"/>
      <c r="H37" s="150"/>
      <c r="I37" s="150"/>
      <c r="J37" s="150"/>
      <c r="K37" s="150"/>
      <c r="L37" s="150"/>
      <c r="M37" s="151"/>
      <c r="N37" s="152"/>
      <c r="O37" s="153"/>
      <c r="P37" s="153"/>
      <c r="Q37" s="153"/>
      <c r="R37" s="154"/>
      <c r="S37" s="155"/>
    </row>
    <row r="38" spans="2:23" ht="12" customHeight="1">
      <c r="B38" s="512" t="s">
        <v>23</v>
      </c>
      <c r="C38" s="513"/>
      <c r="D38" s="514"/>
      <c r="E38" s="128"/>
      <c r="F38" s="129"/>
      <c r="G38" s="129"/>
      <c r="H38" s="129"/>
      <c r="I38" s="129"/>
      <c r="J38" s="129"/>
      <c r="K38" s="129"/>
      <c r="L38" s="129"/>
      <c r="M38" s="130"/>
      <c r="N38" s="131"/>
      <c r="O38" s="132"/>
      <c r="P38" s="132"/>
      <c r="Q38" s="132"/>
      <c r="R38" s="132"/>
      <c r="S38" s="133"/>
    </row>
    <row r="39" spans="2:23" ht="39" customHeight="1">
      <c r="B39" s="515"/>
      <c r="C39" s="516"/>
      <c r="D39" s="517"/>
      <c r="E39" s="134"/>
      <c r="F39" s="521" t="s">
        <v>83</v>
      </c>
      <c r="G39" s="521"/>
      <c r="H39" s="521"/>
      <c r="I39" s="521"/>
      <c r="J39" s="521"/>
      <c r="K39" s="521"/>
      <c r="L39" s="521"/>
      <c r="M39" s="135"/>
      <c r="N39" s="136"/>
      <c r="O39" s="601"/>
      <c r="P39" s="601"/>
      <c r="Q39" s="601"/>
      <c r="R39" s="84"/>
      <c r="S39" s="137"/>
    </row>
    <row r="40" spans="2:23" ht="15.95" customHeight="1" thickBot="1">
      <c r="B40" s="515"/>
      <c r="C40" s="516"/>
      <c r="D40" s="517"/>
      <c r="E40" s="134"/>
      <c r="F40" s="119"/>
      <c r="G40" s="119"/>
      <c r="H40" s="119"/>
      <c r="I40" s="119"/>
      <c r="J40" s="119"/>
      <c r="K40" s="119"/>
      <c r="L40" s="119"/>
      <c r="M40" s="138"/>
      <c r="N40" s="139"/>
      <c r="O40" s="126"/>
      <c r="P40" s="126"/>
      <c r="Q40" s="156"/>
      <c r="R40" s="126"/>
      <c r="S40" s="137"/>
    </row>
    <row r="41" spans="2:23" ht="39" customHeight="1" thickBot="1">
      <c r="B41" s="515"/>
      <c r="C41" s="516"/>
      <c r="D41" s="517"/>
      <c r="E41" s="134"/>
      <c r="F41" s="521" t="s">
        <v>84</v>
      </c>
      <c r="G41" s="521"/>
      <c r="H41" s="521"/>
      <c r="I41" s="521"/>
      <c r="J41" s="521"/>
      <c r="K41" s="521"/>
      <c r="L41" s="521"/>
      <c r="M41" s="135"/>
      <c r="N41" s="136"/>
      <c r="O41" s="298" t="s">
        <v>59</v>
      </c>
      <c r="P41" s="302" t="s">
        <v>60</v>
      </c>
      <c r="Q41" s="523" t="s">
        <v>62</v>
      </c>
      <c r="S41" s="137"/>
    </row>
    <row r="42" spans="2:23" ht="15.75" customHeight="1" thickBot="1">
      <c r="B42" s="515"/>
      <c r="C42" s="516"/>
      <c r="D42" s="517"/>
      <c r="E42" s="134"/>
      <c r="F42" s="140"/>
      <c r="G42" s="140"/>
      <c r="H42" s="140"/>
      <c r="I42" s="140"/>
      <c r="J42" s="140"/>
      <c r="K42" s="140"/>
      <c r="L42" s="140"/>
      <c r="M42" s="135"/>
      <c r="N42" s="136"/>
      <c r="O42" s="300" t="s">
        <v>63</v>
      </c>
      <c r="P42" s="300" t="s">
        <v>63</v>
      </c>
      <c r="Q42" s="524"/>
      <c r="S42" s="137"/>
      <c r="U42" s="56"/>
      <c r="V42" s="56"/>
      <c r="W42" s="56"/>
    </row>
    <row r="43" spans="2:23" ht="30" customHeight="1">
      <c r="B43" s="515"/>
      <c r="C43" s="516"/>
      <c r="D43" s="517"/>
      <c r="E43" s="134"/>
      <c r="F43" s="521" t="s">
        <v>85</v>
      </c>
      <c r="G43" s="521"/>
      <c r="H43" s="521"/>
      <c r="I43" s="521"/>
      <c r="J43" s="521"/>
      <c r="K43" s="521"/>
      <c r="L43" s="521"/>
      <c r="M43" s="135"/>
      <c r="N43" s="136"/>
      <c r="O43" s="78">
        <v>100</v>
      </c>
      <c r="P43" s="79">
        <v>95</v>
      </c>
      <c r="Q43" s="157">
        <v>0</v>
      </c>
      <c r="S43" s="137"/>
      <c r="U43" s="56"/>
      <c r="V43" s="56"/>
      <c r="W43" s="56"/>
    </row>
    <row r="44" spans="2:23" ht="30" customHeight="1">
      <c r="B44" s="515"/>
      <c r="C44" s="516"/>
      <c r="D44" s="517"/>
      <c r="E44" s="134"/>
      <c r="F44" s="521"/>
      <c r="G44" s="521"/>
      <c r="H44" s="521"/>
      <c r="I44" s="521"/>
      <c r="J44" s="521"/>
      <c r="K44" s="521"/>
      <c r="L44" s="521"/>
      <c r="M44" s="135"/>
      <c r="N44" s="136"/>
      <c r="O44" s="80">
        <v>94.99</v>
      </c>
      <c r="P44" s="81">
        <v>90</v>
      </c>
      <c r="Q44" s="88">
        <v>0.1</v>
      </c>
      <c r="S44" s="137"/>
    </row>
    <row r="45" spans="2:23" ht="30" customHeight="1">
      <c r="B45" s="515"/>
      <c r="C45" s="516"/>
      <c r="D45" s="517"/>
      <c r="E45" s="134"/>
      <c r="F45" s="521"/>
      <c r="G45" s="521"/>
      <c r="H45" s="521"/>
      <c r="I45" s="521"/>
      <c r="J45" s="521"/>
      <c r="K45" s="521"/>
      <c r="L45" s="521"/>
      <c r="M45" s="135"/>
      <c r="N45" s="136"/>
      <c r="O45" s="80">
        <v>89.99</v>
      </c>
      <c r="P45" s="81">
        <v>85</v>
      </c>
      <c r="Q45" s="88">
        <v>0.15</v>
      </c>
      <c r="S45" s="137"/>
    </row>
    <row r="46" spans="2:23" ht="30" customHeight="1">
      <c r="B46" s="515"/>
      <c r="C46" s="516"/>
      <c r="D46" s="517"/>
      <c r="E46" s="134"/>
      <c r="F46" s="525" t="s">
        <v>88</v>
      </c>
      <c r="G46" s="525"/>
      <c r="H46" s="525"/>
      <c r="I46" s="525"/>
      <c r="J46" s="525"/>
      <c r="K46" s="525"/>
      <c r="L46" s="525"/>
      <c r="M46" s="135"/>
      <c r="N46" s="136"/>
      <c r="O46" s="80">
        <v>84.99</v>
      </c>
      <c r="P46" s="81">
        <v>80</v>
      </c>
      <c r="Q46" s="88">
        <v>0.25</v>
      </c>
      <c r="S46" s="137"/>
    </row>
    <row r="47" spans="2:23" ht="30" customHeight="1">
      <c r="B47" s="515"/>
      <c r="C47" s="516"/>
      <c r="D47" s="517"/>
      <c r="E47" s="134"/>
      <c r="F47" s="398" t="s">
        <v>90</v>
      </c>
      <c r="G47" s="398"/>
      <c r="H47" s="398"/>
      <c r="I47" s="398"/>
      <c r="J47" s="398"/>
      <c r="K47" s="398"/>
      <c r="L47" s="398"/>
      <c r="M47" s="141"/>
      <c r="N47" s="142"/>
      <c r="O47" s="80">
        <v>79.989999999999995</v>
      </c>
      <c r="P47" s="81">
        <v>75</v>
      </c>
      <c r="Q47" s="88">
        <v>0.5</v>
      </c>
      <c r="S47" s="137"/>
    </row>
    <row r="48" spans="2:23" ht="30" customHeight="1" thickBot="1">
      <c r="B48" s="515"/>
      <c r="C48" s="516"/>
      <c r="D48" s="517"/>
      <c r="E48" s="134"/>
      <c r="F48" s="525"/>
      <c r="G48" s="525"/>
      <c r="H48" s="525"/>
      <c r="I48" s="525"/>
      <c r="J48" s="525"/>
      <c r="K48" s="525"/>
      <c r="L48" s="525"/>
      <c r="M48" s="143"/>
      <c r="N48" s="144"/>
      <c r="O48" s="539" t="s">
        <v>181</v>
      </c>
      <c r="P48" s="540"/>
      <c r="Q48" s="89">
        <v>1</v>
      </c>
      <c r="S48" s="137"/>
    </row>
    <row r="49" spans="2:19" ht="30" customHeight="1" thickBot="1">
      <c r="B49" s="515"/>
      <c r="C49" s="516"/>
      <c r="D49" s="517"/>
      <c r="E49" s="134"/>
      <c r="F49" s="126"/>
      <c r="G49" s="126"/>
      <c r="H49" s="126"/>
      <c r="I49" s="126"/>
      <c r="J49" s="126"/>
      <c r="K49" s="126"/>
      <c r="L49" s="126"/>
      <c r="M49" s="143"/>
      <c r="N49" s="144"/>
      <c r="S49" s="137"/>
    </row>
    <row r="50" spans="2:19" ht="30" customHeight="1" thickBot="1">
      <c r="B50" s="515"/>
      <c r="C50" s="516"/>
      <c r="D50" s="517"/>
      <c r="E50" s="134"/>
      <c r="F50" s="126"/>
      <c r="G50" s="578" t="s">
        <v>92</v>
      </c>
      <c r="H50" s="579"/>
      <c r="I50" s="579"/>
      <c r="J50" s="579"/>
      <c r="K50" s="580"/>
      <c r="L50" s="126"/>
      <c r="M50" s="143"/>
      <c r="N50" s="144"/>
      <c r="S50" s="137"/>
    </row>
    <row r="51" spans="2:19" ht="30" customHeight="1" thickBot="1">
      <c r="B51" s="515"/>
      <c r="C51" s="516"/>
      <c r="D51" s="517"/>
      <c r="E51" s="134"/>
      <c r="F51" s="126"/>
      <c r="G51" s="342" t="s">
        <v>93</v>
      </c>
      <c r="H51" s="343" t="s">
        <v>94</v>
      </c>
      <c r="I51" s="343" t="s">
        <v>182</v>
      </c>
      <c r="J51" s="343" t="s">
        <v>183</v>
      </c>
      <c r="K51" s="343" t="s">
        <v>184</v>
      </c>
      <c r="L51" s="126"/>
      <c r="M51" s="143"/>
      <c r="N51" s="144"/>
      <c r="O51" s="145"/>
      <c r="P51" s="148"/>
      <c r="Q51" s="146"/>
      <c r="R51" s="147"/>
      <c r="S51" s="137"/>
    </row>
    <row r="52" spans="2:19" ht="30" customHeight="1">
      <c r="B52" s="515"/>
      <c r="C52" s="516"/>
      <c r="D52" s="517"/>
      <c r="E52" s="134"/>
      <c r="F52" s="126"/>
      <c r="G52" s="595" t="s">
        <v>99</v>
      </c>
      <c r="H52" s="53" t="s">
        <v>100</v>
      </c>
      <c r="I52" s="70">
        <v>5</v>
      </c>
      <c r="J52" s="70">
        <v>5</v>
      </c>
      <c r="K52" s="71">
        <v>5</v>
      </c>
      <c r="L52" s="126"/>
      <c r="M52" s="143"/>
      <c r="N52" s="144"/>
      <c r="O52" s="145"/>
      <c r="P52" s="148"/>
      <c r="Q52" s="146"/>
      <c r="R52" s="147"/>
      <c r="S52" s="137"/>
    </row>
    <row r="53" spans="2:19" ht="30" customHeight="1">
      <c r="B53" s="515"/>
      <c r="C53" s="516"/>
      <c r="D53" s="517"/>
      <c r="E53" s="134"/>
      <c r="F53" s="126"/>
      <c r="G53" s="596"/>
      <c r="H53" s="52" t="s">
        <v>185</v>
      </c>
      <c r="I53" s="166">
        <v>25</v>
      </c>
      <c r="J53" s="166">
        <v>55</v>
      </c>
      <c r="K53" s="167">
        <v>75</v>
      </c>
      <c r="L53" s="126"/>
      <c r="M53" s="143"/>
      <c r="N53" s="144"/>
      <c r="O53" s="145"/>
      <c r="P53" s="148"/>
      <c r="Q53" s="146"/>
      <c r="R53" s="147"/>
      <c r="S53" s="137"/>
    </row>
    <row r="54" spans="2:19" ht="30" customHeight="1">
      <c r="B54" s="515"/>
      <c r="C54" s="516"/>
      <c r="D54" s="517"/>
      <c r="E54" s="134"/>
      <c r="F54" s="126"/>
      <c r="G54" s="597"/>
      <c r="H54" s="72" t="s">
        <v>113</v>
      </c>
      <c r="I54" s="73">
        <f>SUM(I52:I53)</f>
        <v>30</v>
      </c>
      <c r="J54" s="73">
        <f t="shared" ref="J54:K54" si="3">SUM(J52:J53)</f>
        <v>60</v>
      </c>
      <c r="K54" s="74">
        <f t="shared" si="3"/>
        <v>80</v>
      </c>
      <c r="L54" s="126"/>
      <c r="M54" s="143"/>
      <c r="N54" s="144"/>
      <c r="O54" s="145"/>
      <c r="P54" s="148"/>
      <c r="Q54" s="146"/>
      <c r="R54" s="147"/>
      <c r="S54" s="137"/>
    </row>
    <row r="55" spans="2:19" ht="12" customHeight="1" thickBot="1">
      <c r="B55" s="518"/>
      <c r="C55" s="519"/>
      <c r="D55" s="520"/>
      <c r="E55" s="149"/>
      <c r="F55" s="150"/>
      <c r="G55" s="150"/>
      <c r="H55" s="150"/>
      <c r="I55" s="150"/>
      <c r="J55" s="150"/>
      <c r="K55" s="150"/>
      <c r="L55" s="150"/>
      <c r="M55" s="151"/>
      <c r="N55" s="152"/>
      <c r="O55" s="153"/>
      <c r="P55" s="153"/>
      <c r="Q55" s="153"/>
      <c r="R55" s="154"/>
      <c r="S55" s="155"/>
    </row>
  </sheetData>
  <mergeCells count="47">
    <mergeCell ref="B2:D2"/>
    <mergeCell ref="B1:S1"/>
    <mergeCell ref="B3:D3"/>
    <mergeCell ref="E3:M3"/>
    <mergeCell ref="N3:S3"/>
    <mergeCell ref="Q18:Q19"/>
    <mergeCell ref="R18:R19"/>
    <mergeCell ref="G19:K19"/>
    <mergeCell ref="F20:L24"/>
    <mergeCell ref="F5:L6"/>
    <mergeCell ref="O5:Q5"/>
    <mergeCell ref="O7:R7"/>
    <mergeCell ref="F8:L8"/>
    <mergeCell ref="Q8:Q9"/>
    <mergeCell ref="R8:R9"/>
    <mergeCell ref="O15:Q15"/>
    <mergeCell ref="G16:H16"/>
    <mergeCell ref="I16:J16"/>
    <mergeCell ref="G17:H17"/>
    <mergeCell ref="I17:J17"/>
    <mergeCell ref="O17:R17"/>
    <mergeCell ref="U8:AA12"/>
    <mergeCell ref="F10:L11"/>
    <mergeCell ref="F12:L12"/>
    <mergeCell ref="G14:H14"/>
    <mergeCell ref="I14:J14"/>
    <mergeCell ref="O48:P48"/>
    <mergeCell ref="O25:Q25"/>
    <mergeCell ref="O35:Q35"/>
    <mergeCell ref="F39:L39"/>
    <mergeCell ref="O39:Q39"/>
    <mergeCell ref="F41:L41"/>
    <mergeCell ref="Q41:Q42"/>
    <mergeCell ref="F26:L30"/>
    <mergeCell ref="O27:R27"/>
    <mergeCell ref="Q28:Q29"/>
    <mergeCell ref="R28:R29"/>
    <mergeCell ref="G50:K50"/>
    <mergeCell ref="G52:G54"/>
    <mergeCell ref="B4:D37"/>
    <mergeCell ref="B38:D55"/>
    <mergeCell ref="F43:L45"/>
    <mergeCell ref="F46:L46"/>
    <mergeCell ref="F47:L47"/>
    <mergeCell ref="F48:L48"/>
    <mergeCell ref="G15:H15"/>
    <mergeCell ref="I15:J15"/>
  </mergeCells>
  <hyperlinks>
    <hyperlink ref="B2:D2" location="Ponderaciones!A1" display="&lt; Ponderaciones"/>
  </hyperlinks>
  <pageMargins left="0.7" right="0.7" top="0.75" bottom="0.75" header="0.3" footer="0.3"/>
  <pageSetup scale="47" orientation="landscape" r:id="rId1"/>
  <headerFooter>
    <oddHeader>&amp;C&amp;G</oddHeader>
  </headerFooter>
  <rowBreaks count="1" manualBreakCount="1">
    <brk id="37" max="16383" man="1"/>
  </rowBreaks>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1:U42"/>
  <sheetViews>
    <sheetView view="pageBreakPreview" topLeftCell="C25" zoomScale="80" zoomScaleNormal="85" zoomScaleSheetLayoutView="80" workbookViewId="0">
      <selection activeCell="E33" sqref="A33:XFD35"/>
    </sheetView>
  </sheetViews>
  <sheetFormatPr baseColWidth="10" defaultColWidth="11.42578125" defaultRowHeight="15"/>
  <cols>
    <col min="1" max="1" width="3.140625" customWidth="1"/>
    <col min="2" max="2" width="4.7109375" customWidth="1"/>
    <col min="3" max="3" width="40.7109375" customWidth="1"/>
    <col min="4" max="5" width="4.7109375" customWidth="1"/>
    <col min="6" max="12" width="16.7109375" customWidth="1"/>
    <col min="13" max="14" width="4.7109375" customWidth="1"/>
    <col min="17" max="17" width="17.28515625" customWidth="1"/>
    <col min="18" max="18" width="21" customWidth="1"/>
    <col min="19" max="19" width="4.7109375" customWidth="1"/>
    <col min="20" max="20" width="3.140625" customWidth="1"/>
    <col min="21" max="21" width="12.28515625" bestFit="1" customWidth="1"/>
    <col min="234" max="234" width="21.42578125" customWidth="1"/>
    <col min="235" max="235" width="45" customWidth="1"/>
    <col min="239" max="239" width="15.42578125" customWidth="1"/>
    <col min="240" max="240" width="21" customWidth="1"/>
    <col min="490" max="490" width="21.42578125" customWidth="1"/>
    <col min="491" max="491" width="45" customWidth="1"/>
    <col min="495" max="495" width="15.42578125" customWidth="1"/>
    <col min="496" max="496" width="21" customWidth="1"/>
    <col min="746" max="746" width="21.42578125" customWidth="1"/>
    <col min="747" max="747" width="45" customWidth="1"/>
    <col min="751" max="751" width="15.42578125" customWidth="1"/>
    <col min="752" max="752" width="21" customWidth="1"/>
    <col min="1002" max="1002" width="21.42578125" customWidth="1"/>
    <col min="1003" max="1003" width="45" customWidth="1"/>
    <col min="1007" max="1007" width="15.42578125" customWidth="1"/>
    <col min="1008" max="1008" width="21" customWidth="1"/>
    <col min="1258" max="1258" width="21.42578125" customWidth="1"/>
    <col min="1259" max="1259" width="45" customWidth="1"/>
    <col min="1263" max="1263" width="15.42578125" customWidth="1"/>
    <col min="1264" max="1264" width="21" customWidth="1"/>
    <col min="1514" max="1514" width="21.42578125" customWidth="1"/>
    <col min="1515" max="1515" width="45" customWidth="1"/>
    <col min="1519" max="1519" width="15.42578125" customWidth="1"/>
    <col min="1520" max="1520" width="21" customWidth="1"/>
    <col min="1770" max="1770" width="21.42578125" customWidth="1"/>
    <col min="1771" max="1771" width="45" customWidth="1"/>
    <col min="1775" max="1775" width="15.42578125" customWidth="1"/>
    <col min="1776" max="1776" width="21" customWidth="1"/>
    <col min="2026" max="2026" width="21.42578125" customWidth="1"/>
    <col min="2027" max="2027" width="45" customWidth="1"/>
    <col min="2031" max="2031" width="15.42578125" customWidth="1"/>
    <col min="2032" max="2032" width="21" customWidth="1"/>
    <col min="2282" max="2282" width="21.42578125" customWidth="1"/>
    <col min="2283" max="2283" width="45" customWidth="1"/>
    <col min="2287" max="2287" width="15.42578125" customWidth="1"/>
    <col min="2288" max="2288" width="21" customWidth="1"/>
    <col min="2538" max="2538" width="21.42578125" customWidth="1"/>
    <col min="2539" max="2539" width="45" customWidth="1"/>
    <col min="2543" max="2543" width="15.42578125" customWidth="1"/>
    <col min="2544" max="2544" width="21" customWidth="1"/>
    <col min="2794" max="2794" width="21.42578125" customWidth="1"/>
    <col min="2795" max="2795" width="45" customWidth="1"/>
    <col min="2799" max="2799" width="15.42578125" customWidth="1"/>
    <col min="2800" max="2800" width="21" customWidth="1"/>
    <col min="3050" max="3050" width="21.42578125" customWidth="1"/>
    <col min="3051" max="3051" width="45" customWidth="1"/>
    <col min="3055" max="3055" width="15.42578125" customWidth="1"/>
    <col min="3056" max="3056" width="21" customWidth="1"/>
    <col min="3306" max="3306" width="21.42578125" customWidth="1"/>
    <col min="3307" max="3307" width="45" customWidth="1"/>
    <col min="3311" max="3311" width="15.42578125" customWidth="1"/>
    <col min="3312" max="3312" width="21" customWidth="1"/>
    <col min="3562" max="3562" width="21.42578125" customWidth="1"/>
    <col min="3563" max="3563" width="45" customWidth="1"/>
    <col min="3567" max="3567" width="15.42578125" customWidth="1"/>
    <col min="3568" max="3568" width="21" customWidth="1"/>
    <col min="3818" max="3818" width="21.42578125" customWidth="1"/>
    <col min="3819" max="3819" width="45" customWidth="1"/>
    <col min="3823" max="3823" width="15.42578125" customWidth="1"/>
    <col min="3824" max="3824" width="21" customWidth="1"/>
    <col min="4074" max="4074" width="21.42578125" customWidth="1"/>
    <col min="4075" max="4075" width="45" customWidth="1"/>
    <col min="4079" max="4079" width="15.42578125" customWidth="1"/>
    <col min="4080" max="4080" width="21" customWidth="1"/>
    <col min="4330" max="4330" width="21.42578125" customWidth="1"/>
    <col min="4331" max="4331" width="45" customWidth="1"/>
    <col min="4335" max="4335" width="15.42578125" customWidth="1"/>
    <col min="4336" max="4336" width="21" customWidth="1"/>
    <col min="4586" max="4586" width="21.42578125" customWidth="1"/>
    <col min="4587" max="4587" width="45" customWidth="1"/>
    <col min="4591" max="4591" width="15.42578125" customWidth="1"/>
    <col min="4592" max="4592" width="21" customWidth="1"/>
    <col min="4842" max="4842" width="21.42578125" customWidth="1"/>
    <col min="4843" max="4843" width="45" customWidth="1"/>
    <col min="4847" max="4847" width="15.42578125" customWidth="1"/>
    <col min="4848" max="4848" width="21" customWidth="1"/>
    <col min="5098" max="5098" width="21.42578125" customWidth="1"/>
    <col min="5099" max="5099" width="45" customWidth="1"/>
    <col min="5103" max="5103" width="15.42578125" customWidth="1"/>
    <col min="5104" max="5104" width="21" customWidth="1"/>
    <col min="5354" max="5354" width="21.42578125" customWidth="1"/>
    <col min="5355" max="5355" width="45" customWidth="1"/>
    <col min="5359" max="5359" width="15.42578125" customWidth="1"/>
    <col min="5360" max="5360" width="21" customWidth="1"/>
    <col min="5610" max="5610" width="21.42578125" customWidth="1"/>
    <col min="5611" max="5611" width="45" customWidth="1"/>
    <col min="5615" max="5615" width="15.42578125" customWidth="1"/>
    <col min="5616" max="5616" width="21" customWidth="1"/>
    <col min="5866" max="5866" width="21.42578125" customWidth="1"/>
    <col min="5867" max="5867" width="45" customWidth="1"/>
    <col min="5871" max="5871" width="15.42578125" customWidth="1"/>
    <col min="5872" max="5872" width="21" customWidth="1"/>
    <col min="6122" max="6122" width="21.42578125" customWidth="1"/>
    <col min="6123" max="6123" width="45" customWidth="1"/>
    <col min="6127" max="6127" width="15.42578125" customWidth="1"/>
    <col min="6128" max="6128" width="21" customWidth="1"/>
    <col min="6378" max="6378" width="21.42578125" customWidth="1"/>
    <col min="6379" max="6379" width="45" customWidth="1"/>
    <col min="6383" max="6383" width="15.42578125" customWidth="1"/>
    <col min="6384" max="6384" width="21" customWidth="1"/>
    <col min="6634" max="6634" width="21.42578125" customWidth="1"/>
    <col min="6635" max="6635" width="45" customWidth="1"/>
    <col min="6639" max="6639" width="15.42578125" customWidth="1"/>
    <col min="6640" max="6640" width="21" customWidth="1"/>
    <col min="6890" max="6890" width="21.42578125" customWidth="1"/>
    <col min="6891" max="6891" width="45" customWidth="1"/>
    <col min="6895" max="6895" width="15.42578125" customWidth="1"/>
    <col min="6896" max="6896" width="21" customWidth="1"/>
    <col min="7146" max="7146" width="21.42578125" customWidth="1"/>
    <col min="7147" max="7147" width="45" customWidth="1"/>
    <col min="7151" max="7151" width="15.42578125" customWidth="1"/>
    <col min="7152" max="7152" width="21" customWidth="1"/>
    <col min="7402" max="7402" width="21.42578125" customWidth="1"/>
    <col min="7403" max="7403" width="45" customWidth="1"/>
    <col min="7407" max="7407" width="15.42578125" customWidth="1"/>
    <col min="7408" max="7408" width="21" customWidth="1"/>
    <col min="7658" max="7658" width="21.42578125" customWidth="1"/>
    <col min="7659" max="7659" width="45" customWidth="1"/>
    <col min="7663" max="7663" width="15.42578125" customWidth="1"/>
    <col min="7664" max="7664" width="21" customWidth="1"/>
    <col min="7914" max="7914" width="21.42578125" customWidth="1"/>
    <col min="7915" max="7915" width="45" customWidth="1"/>
    <col min="7919" max="7919" width="15.42578125" customWidth="1"/>
    <col min="7920" max="7920" width="21" customWidth="1"/>
    <col min="8170" max="8170" width="21.42578125" customWidth="1"/>
    <col min="8171" max="8171" width="45" customWidth="1"/>
    <col min="8175" max="8175" width="15.42578125" customWidth="1"/>
    <col min="8176" max="8176" width="21" customWidth="1"/>
    <col min="8426" max="8426" width="21.42578125" customWidth="1"/>
    <col min="8427" max="8427" width="45" customWidth="1"/>
    <col min="8431" max="8431" width="15.42578125" customWidth="1"/>
    <col min="8432" max="8432" width="21" customWidth="1"/>
    <col min="8682" max="8682" width="21.42578125" customWidth="1"/>
    <col min="8683" max="8683" width="45" customWidth="1"/>
    <col min="8687" max="8687" width="15.42578125" customWidth="1"/>
    <col min="8688" max="8688" width="21" customWidth="1"/>
    <col min="8938" max="8938" width="21.42578125" customWidth="1"/>
    <col min="8939" max="8939" width="45" customWidth="1"/>
    <col min="8943" max="8943" width="15.42578125" customWidth="1"/>
    <col min="8944" max="8944" width="21" customWidth="1"/>
    <col min="9194" max="9194" width="21.42578125" customWidth="1"/>
    <col min="9195" max="9195" width="45" customWidth="1"/>
    <col min="9199" max="9199" width="15.42578125" customWidth="1"/>
    <col min="9200" max="9200" width="21" customWidth="1"/>
    <col min="9450" max="9450" width="21.42578125" customWidth="1"/>
    <col min="9451" max="9451" width="45" customWidth="1"/>
    <col min="9455" max="9455" width="15.42578125" customWidth="1"/>
    <col min="9456" max="9456" width="21" customWidth="1"/>
    <col min="9706" max="9706" width="21.42578125" customWidth="1"/>
    <col min="9707" max="9707" width="45" customWidth="1"/>
    <col min="9711" max="9711" width="15.42578125" customWidth="1"/>
    <col min="9712" max="9712" width="21" customWidth="1"/>
    <col min="9962" max="9962" width="21.42578125" customWidth="1"/>
    <col min="9963" max="9963" width="45" customWidth="1"/>
    <col min="9967" max="9967" width="15.42578125" customWidth="1"/>
    <col min="9968" max="9968" width="21" customWidth="1"/>
    <col min="10218" max="10218" width="21.42578125" customWidth="1"/>
    <col min="10219" max="10219" width="45" customWidth="1"/>
    <col min="10223" max="10223" width="15.42578125" customWidth="1"/>
    <col min="10224" max="10224" width="21" customWidth="1"/>
    <col min="10474" max="10474" width="21.42578125" customWidth="1"/>
    <col min="10475" max="10475" width="45" customWidth="1"/>
    <col min="10479" max="10479" width="15.42578125" customWidth="1"/>
    <col min="10480" max="10480" width="21" customWidth="1"/>
    <col min="10730" max="10730" width="21.42578125" customWidth="1"/>
    <col min="10731" max="10731" width="45" customWidth="1"/>
    <col min="10735" max="10735" width="15.42578125" customWidth="1"/>
    <col min="10736" max="10736" width="21" customWidth="1"/>
    <col min="10986" max="10986" width="21.42578125" customWidth="1"/>
    <col min="10987" max="10987" width="45" customWidth="1"/>
    <col min="10991" max="10991" width="15.42578125" customWidth="1"/>
    <col min="10992" max="10992" width="21" customWidth="1"/>
    <col min="11242" max="11242" width="21.42578125" customWidth="1"/>
    <col min="11243" max="11243" width="45" customWidth="1"/>
    <col min="11247" max="11247" width="15.42578125" customWidth="1"/>
    <col min="11248" max="11248" width="21" customWidth="1"/>
    <col min="11498" max="11498" width="21.42578125" customWidth="1"/>
    <col min="11499" max="11499" width="45" customWidth="1"/>
    <col min="11503" max="11503" width="15.42578125" customWidth="1"/>
    <col min="11504" max="11504" width="21" customWidth="1"/>
    <col min="11754" max="11754" width="21.42578125" customWidth="1"/>
    <col min="11755" max="11755" width="45" customWidth="1"/>
    <col min="11759" max="11759" width="15.42578125" customWidth="1"/>
    <col min="11760" max="11760" width="21" customWidth="1"/>
    <col min="12010" max="12010" width="21.42578125" customWidth="1"/>
    <col min="12011" max="12011" width="45" customWidth="1"/>
    <col min="12015" max="12015" width="15.42578125" customWidth="1"/>
    <col min="12016" max="12016" width="21" customWidth="1"/>
    <col min="12266" max="12266" width="21.42578125" customWidth="1"/>
    <col min="12267" max="12267" width="45" customWidth="1"/>
    <col min="12271" max="12271" width="15.42578125" customWidth="1"/>
    <col min="12272" max="12272" width="21" customWidth="1"/>
    <col min="12522" max="12522" width="21.42578125" customWidth="1"/>
    <col min="12523" max="12523" width="45" customWidth="1"/>
    <col min="12527" max="12527" width="15.42578125" customWidth="1"/>
    <col min="12528" max="12528" width="21" customWidth="1"/>
    <col min="12778" max="12778" width="21.42578125" customWidth="1"/>
    <col min="12779" max="12779" width="45" customWidth="1"/>
    <col min="12783" max="12783" width="15.42578125" customWidth="1"/>
    <col min="12784" max="12784" width="21" customWidth="1"/>
    <col min="13034" max="13034" width="21.42578125" customWidth="1"/>
    <col min="13035" max="13035" width="45" customWidth="1"/>
    <col min="13039" max="13039" width="15.42578125" customWidth="1"/>
    <col min="13040" max="13040" width="21" customWidth="1"/>
    <col min="13290" max="13290" width="21.42578125" customWidth="1"/>
    <col min="13291" max="13291" width="45" customWidth="1"/>
    <col min="13295" max="13295" width="15.42578125" customWidth="1"/>
    <col min="13296" max="13296" width="21" customWidth="1"/>
    <col min="13546" max="13546" width="21.42578125" customWidth="1"/>
    <col min="13547" max="13547" width="45" customWidth="1"/>
    <col min="13551" max="13551" width="15.42578125" customWidth="1"/>
    <col min="13552" max="13552" width="21" customWidth="1"/>
    <col min="13802" max="13802" width="21.42578125" customWidth="1"/>
    <col min="13803" max="13803" width="45" customWidth="1"/>
    <col min="13807" max="13807" width="15.42578125" customWidth="1"/>
    <col min="13808" max="13808" width="21" customWidth="1"/>
    <col min="14058" max="14058" width="21.42578125" customWidth="1"/>
    <col min="14059" max="14059" width="45" customWidth="1"/>
    <col min="14063" max="14063" width="15.42578125" customWidth="1"/>
    <col min="14064" max="14064" width="21" customWidth="1"/>
    <col min="14314" max="14314" width="21.42578125" customWidth="1"/>
    <col min="14315" max="14315" width="45" customWidth="1"/>
    <col min="14319" max="14319" width="15.42578125" customWidth="1"/>
    <col min="14320" max="14320" width="21" customWidth="1"/>
    <col min="14570" max="14570" width="21.42578125" customWidth="1"/>
    <col min="14571" max="14571" width="45" customWidth="1"/>
    <col min="14575" max="14575" width="15.42578125" customWidth="1"/>
    <col min="14576" max="14576" width="21" customWidth="1"/>
    <col min="14826" max="14826" width="21.42578125" customWidth="1"/>
    <col min="14827" max="14827" width="45" customWidth="1"/>
    <col min="14831" max="14831" width="15.42578125" customWidth="1"/>
    <col min="14832" max="14832" width="21" customWidth="1"/>
    <col min="15082" max="15082" width="21.42578125" customWidth="1"/>
    <col min="15083" max="15083" width="45" customWidth="1"/>
    <col min="15087" max="15087" width="15.42578125" customWidth="1"/>
    <col min="15088" max="15088" width="21" customWidth="1"/>
    <col min="15338" max="15338" width="21.42578125" customWidth="1"/>
    <col min="15339" max="15339" width="45" customWidth="1"/>
    <col min="15343" max="15343" width="15.42578125" customWidth="1"/>
    <col min="15344" max="15344" width="21" customWidth="1"/>
    <col min="15594" max="15594" width="21.42578125" customWidth="1"/>
    <col min="15595" max="15595" width="45" customWidth="1"/>
    <col min="15599" max="15599" width="15.42578125" customWidth="1"/>
    <col min="15600" max="15600" width="21" customWidth="1"/>
    <col min="15850" max="15850" width="21.42578125" customWidth="1"/>
    <col min="15851" max="15851" width="45" customWidth="1"/>
    <col min="15855" max="15855" width="15.42578125" customWidth="1"/>
    <col min="15856" max="15856" width="21" customWidth="1"/>
    <col min="16106" max="16106" width="21.42578125" customWidth="1"/>
    <col min="16107" max="16107" width="45" customWidth="1"/>
    <col min="16111" max="16111" width="15.42578125" customWidth="1"/>
    <col min="16112" max="16112" width="21" customWidth="1"/>
  </cols>
  <sheetData>
    <row r="1" spans="2:21" ht="39.950000000000003" customHeight="1" thickBot="1">
      <c r="B1" s="499" t="s">
        <v>198</v>
      </c>
      <c r="C1" s="500"/>
      <c r="D1" s="500"/>
      <c r="E1" s="500"/>
      <c r="F1" s="500"/>
      <c r="G1" s="500"/>
      <c r="H1" s="500"/>
      <c r="I1" s="500"/>
      <c r="J1" s="500"/>
      <c r="K1" s="500"/>
      <c r="L1" s="500"/>
      <c r="M1" s="500"/>
      <c r="N1" s="500"/>
      <c r="O1" s="500"/>
      <c r="P1" s="500"/>
      <c r="Q1" s="500"/>
      <c r="R1" s="500"/>
      <c r="S1" s="501"/>
    </row>
    <row r="2" spans="2:21" ht="15.75" thickBot="1">
      <c r="B2" s="502" t="s">
        <v>52</v>
      </c>
      <c r="C2" s="503"/>
      <c r="D2" s="504"/>
      <c r="E2" s="1"/>
      <c r="F2" s="1"/>
      <c r="G2" s="1"/>
      <c r="H2" s="1"/>
      <c r="I2" s="1"/>
      <c r="J2" s="1"/>
      <c r="K2" s="1"/>
      <c r="L2" s="1"/>
      <c r="M2" s="1"/>
      <c r="N2" s="1"/>
      <c r="O2" s="1"/>
      <c r="P2" s="1"/>
      <c r="Q2" s="1"/>
      <c r="R2" s="1"/>
    </row>
    <row r="3" spans="2:21" ht="27" customHeight="1" thickBot="1">
      <c r="B3" s="494" t="s">
        <v>1</v>
      </c>
      <c r="C3" s="505"/>
      <c r="D3" s="495"/>
      <c r="E3" s="506" t="s">
        <v>53</v>
      </c>
      <c r="F3" s="507"/>
      <c r="G3" s="507"/>
      <c r="H3" s="507"/>
      <c r="I3" s="507"/>
      <c r="J3" s="507"/>
      <c r="K3" s="507"/>
      <c r="L3" s="507"/>
      <c r="M3" s="508"/>
      <c r="N3" s="509" t="s">
        <v>54</v>
      </c>
      <c r="O3" s="510"/>
      <c r="P3" s="510"/>
      <c r="Q3" s="510"/>
      <c r="R3" s="510"/>
      <c r="S3" s="511"/>
    </row>
    <row r="4" spans="2:21" ht="12" customHeight="1" thickBot="1">
      <c r="B4" s="481" t="s">
        <v>25</v>
      </c>
      <c r="C4" s="482"/>
      <c r="D4" s="483"/>
      <c r="E4" s="32"/>
      <c r="F4" s="14"/>
      <c r="G4" s="14"/>
      <c r="H4" s="14"/>
      <c r="I4" s="14"/>
      <c r="J4" s="14"/>
      <c r="K4" s="14"/>
      <c r="L4" s="14"/>
      <c r="M4" s="31"/>
      <c r="N4" s="37"/>
      <c r="O4" s="15"/>
      <c r="P4" s="15"/>
      <c r="Q4" s="15"/>
      <c r="R4" s="15"/>
      <c r="S4" s="27"/>
    </row>
    <row r="5" spans="2:21" ht="39" customHeight="1" thickBot="1">
      <c r="B5" s="484"/>
      <c r="C5" s="485"/>
      <c r="D5" s="486"/>
      <c r="E5" s="33"/>
      <c r="F5" s="628" t="s">
        <v>199</v>
      </c>
      <c r="G5" s="628"/>
      <c r="H5" s="628"/>
      <c r="I5" s="628"/>
      <c r="J5" s="628"/>
      <c r="K5" s="628"/>
      <c r="L5" s="628"/>
      <c r="M5" s="43"/>
      <c r="N5" s="7"/>
      <c r="O5" s="533" t="s">
        <v>388</v>
      </c>
      <c r="P5" s="534"/>
      <c r="Q5" s="534"/>
      <c r="R5" s="49">
        <f>720*60</f>
        <v>43200</v>
      </c>
      <c r="S5" s="12"/>
    </row>
    <row r="6" spans="2:21" ht="15.95" customHeight="1" thickBot="1">
      <c r="B6" s="484"/>
      <c r="C6" s="485"/>
      <c r="D6" s="486"/>
      <c r="E6" s="33"/>
      <c r="F6" s="535"/>
      <c r="G6" s="535"/>
      <c r="H6" s="535"/>
      <c r="I6" s="535"/>
      <c r="J6" s="535"/>
      <c r="K6" s="535"/>
      <c r="L6" s="535"/>
      <c r="M6" s="44"/>
      <c r="N6" s="2"/>
      <c r="O6" s="1"/>
      <c r="P6" s="1"/>
      <c r="Q6" s="4"/>
      <c r="R6" s="1"/>
      <c r="S6" s="12"/>
    </row>
    <row r="7" spans="2:21" ht="39" customHeight="1" thickBot="1">
      <c r="B7" s="484"/>
      <c r="C7" s="485"/>
      <c r="D7" s="486"/>
      <c r="E7" s="33"/>
      <c r="F7" s="535" t="s">
        <v>358</v>
      </c>
      <c r="G7" s="535"/>
      <c r="H7" s="535"/>
      <c r="I7" s="535"/>
      <c r="J7" s="535"/>
      <c r="K7" s="535"/>
      <c r="L7" s="535"/>
      <c r="M7" s="43"/>
      <c r="N7" s="7"/>
      <c r="O7" s="282" t="s">
        <v>59</v>
      </c>
      <c r="P7" s="283" t="s">
        <v>60</v>
      </c>
      <c r="Q7" s="523" t="s">
        <v>389</v>
      </c>
      <c r="R7" s="523" t="s">
        <v>62</v>
      </c>
      <c r="S7" s="12"/>
      <c r="U7" s="173"/>
    </row>
    <row r="8" spans="2:21" ht="15.75" customHeight="1" thickBot="1">
      <c r="B8" s="484"/>
      <c r="C8" s="485"/>
      <c r="D8" s="486"/>
      <c r="E8" s="33"/>
      <c r="F8" s="48"/>
      <c r="G8" s="48"/>
      <c r="H8" s="48"/>
      <c r="I8" s="48"/>
      <c r="J8" s="48"/>
      <c r="K8" s="48"/>
      <c r="L8" s="48"/>
      <c r="M8" s="43"/>
      <c r="N8" s="7"/>
      <c r="O8" s="285" t="s">
        <v>63</v>
      </c>
      <c r="P8" s="289" t="s">
        <v>63</v>
      </c>
      <c r="Q8" s="537"/>
      <c r="R8" s="524"/>
      <c r="S8" s="12"/>
    </row>
    <row r="9" spans="2:21" ht="30" customHeight="1">
      <c r="B9" s="484"/>
      <c r="C9" s="485"/>
      <c r="D9" s="486"/>
      <c r="E9" s="33"/>
      <c r="F9" s="535" t="s">
        <v>357</v>
      </c>
      <c r="G9" s="535"/>
      <c r="H9" s="535"/>
      <c r="I9" s="535"/>
      <c r="J9" s="535"/>
      <c r="K9" s="535"/>
      <c r="L9" s="535"/>
      <c r="M9" s="43"/>
      <c r="N9" s="7"/>
      <c r="O9" s="255">
        <v>100</v>
      </c>
      <c r="P9" s="256">
        <v>99.8</v>
      </c>
      <c r="Q9" s="260">
        <f>-(((P9*$R$5)/$O$9)-$R$5)</f>
        <v>86.400000000001455</v>
      </c>
      <c r="R9" s="204">
        <v>0</v>
      </c>
      <c r="S9" s="12"/>
    </row>
    <row r="10" spans="2:21" ht="30" customHeight="1">
      <c r="B10" s="484"/>
      <c r="C10" s="485"/>
      <c r="D10" s="486"/>
      <c r="E10" s="33"/>
      <c r="F10" s="398" t="s">
        <v>200</v>
      </c>
      <c r="G10" s="398"/>
      <c r="H10" s="398"/>
      <c r="I10" s="398"/>
      <c r="J10" s="398"/>
      <c r="K10" s="398"/>
      <c r="L10" s="398"/>
      <c r="M10" s="45"/>
      <c r="N10" s="39"/>
      <c r="O10" s="257">
        <v>99.7</v>
      </c>
      <c r="P10" s="256">
        <v>99.35</v>
      </c>
      <c r="Q10" s="260">
        <f>-(((P10*$R$5)/O10)-$R$5)</f>
        <v>151.65496489468205</v>
      </c>
      <c r="R10" s="196">
        <v>0.2</v>
      </c>
      <c r="S10" s="12"/>
    </row>
    <row r="11" spans="2:21" ht="30" customHeight="1">
      <c r="B11" s="484"/>
      <c r="C11" s="485"/>
      <c r="D11" s="486"/>
      <c r="E11" s="33"/>
      <c r="F11" s="398"/>
      <c r="G11" s="398"/>
      <c r="H11" s="398"/>
      <c r="I11" s="398"/>
      <c r="J11" s="398"/>
      <c r="K11" s="398"/>
      <c r="L11" s="398"/>
      <c r="M11" s="5"/>
      <c r="N11" s="3"/>
      <c r="O11" s="257">
        <v>99.34</v>
      </c>
      <c r="P11" s="256">
        <v>98.95</v>
      </c>
      <c r="Q11" s="260">
        <f>-(((P11*$R$5)/O11)-$R$5)</f>
        <v>169.59935574793781</v>
      </c>
      <c r="R11" s="196">
        <v>0.3</v>
      </c>
      <c r="S11" s="12"/>
      <c r="U11" s="173"/>
    </row>
    <row r="12" spans="2:21" ht="30" customHeight="1" thickBot="1">
      <c r="B12" s="484"/>
      <c r="C12" s="485"/>
      <c r="D12" s="486"/>
      <c r="E12" s="33"/>
      <c r="F12" s="398"/>
      <c r="G12" s="398"/>
      <c r="H12" s="398"/>
      <c r="I12" s="398"/>
      <c r="J12" s="398"/>
      <c r="K12" s="398"/>
      <c r="L12" s="398"/>
      <c r="M12" s="5"/>
      <c r="N12" s="3"/>
      <c r="O12" s="258">
        <v>98.94</v>
      </c>
      <c r="P12" s="259">
        <v>98.5</v>
      </c>
      <c r="Q12" s="260">
        <f>-(((P12*$R$5)/O12)-$R$5)</f>
        <v>192.11643420254404</v>
      </c>
      <c r="R12" s="197">
        <v>0.5</v>
      </c>
      <c r="S12" s="12"/>
      <c r="U12" s="173"/>
    </row>
    <row r="13" spans="2:21" ht="30" customHeight="1" thickBot="1">
      <c r="B13" s="484"/>
      <c r="C13" s="485"/>
      <c r="D13" s="486"/>
      <c r="E13" s="33"/>
      <c r="F13" s="398"/>
      <c r="G13" s="398"/>
      <c r="H13" s="398"/>
      <c r="I13" s="398"/>
      <c r="J13" s="398"/>
      <c r="K13" s="398"/>
      <c r="L13" s="398"/>
      <c r="M13" s="5"/>
      <c r="N13" s="3"/>
      <c r="O13" s="629" t="s">
        <v>201</v>
      </c>
      <c r="P13" s="629"/>
      <c r="Q13" s="629"/>
      <c r="R13" s="261">
        <v>0.75</v>
      </c>
      <c r="S13" s="12"/>
    </row>
    <row r="14" spans="2:21" ht="30" customHeight="1">
      <c r="B14" s="484"/>
      <c r="C14" s="485"/>
      <c r="D14" s="486"/>
      <c r="E14" s="33"/>
      <c r="F14" s="535" t="s">
        <v>202</v>
      </c>
      <c r="G14" s="535"/>
      <c r="H14" s="535"/>
      <c r="I14" s="535"/>
      <c r="J14" s="535"/>
      <c r="K14" s="535"/>
      <c r="L14" s="535"/>
      <c r="M14" s="5"/>
      <c r="N14" s="3"/>
      <c r="O14" s="538"/>
      <c r="P14" s="538"/>
      <c r="Q14" s="538"/>
      <c r="R14" s="17"/>
      <c r="S14" s="12"/>
    </row>
    <row r="15" spans="2:21" ht="21.75" customHeight="1" thickBot="1">
      <c r="B15" s="487"/>
      <c r="C15" s="488"/>
      <c r="D15" s="489"/>
      <c r="E15" s="34"/>
      <c r="F15" s="205"/>
      <c r="G15" s="205"/>
      <c r="H15" s="205"/>
      <c r="I15" s="205"/>
      <c r="J15" s="205"/>
      <c r="K15" s="205"/>
      <c r="L15" s="205"/>
      <c r="M15" s="10"/>
      <c r="N15" s="6"/>
      <c r="O15" s="16"/>
      <c r="P15" s="16"/>
      <c r="Q15" s="16"/>
      <c r="R15" s="28"/>
      <c r="S15" s="13"/>
    </row>
    <row r="16" spans="2:21" ht="12" customHeight="1">
      <c r="B16" s="512" t="s">
        <v>26</v>
      </c>
      <c r="C16" s="513"/>
      <c r="D16" s="514"/>
      <c r="E16" s="32"/>
      <c r="F16" s="83"/>
      <c r="G16" s="83"/>
      <c r="H16" s="83"/>
      <c r="I16" s="83"/>
      <c r="J16" s="83"/>
      <c r="K16" s="83"/>
      <c r="L16" s="83"/>
      <c r="M16" s="31"/>
      <c r="N16" s="37"/>
      <c r="O16" s="15"/>
      <c r="P16" s="15"/>
      <c r="Q16" s="15"/>
      <c r="R16" s="15"/>
      <c r="S16" s="27"/>
    </row>
    <row r="17" spans="2:19" ht="39" customHeight="1">
      <c r="B17" s="515"/>
      <c r="C17" s="516"/>
      <c r="D17" s="517"/>
      <c r="E17" s="33"/>
      <c r="F17" s="521" t="s">
        <v>203</v>
      </c>
      <c r="G17" s="521"/>
      <c r="H17" s="521"/>
      <c r="I17" s="521"/>
      <c r="J17" s="521"/>
      <c r="K17" s="521"/>
      <c r="L17" s="521"/>
      <c r="M17" s="43"/>
      <c r="N17" s="7"/>
      <c r="O17" s="522"/>
      <c r="P17" s="522"/>
      <c r="Q17" s="522"/>
      <c r="R17" s="35"/>
      <c r="S17" s="12"/>
    </row>
    <row r="18" spans="2:19" ht="15.95" customHeight="1" thickBot="1">
      <c r="B18" s="515"/>
      <c r="C18" s="516"/>
      <c r="D18" s="517"/>
      <c r="E18" s="33"/>
      <c r="F18" s="47"/>
      <c r="G18" s="47"/>
      <c r="H18" s="47"/>
      <c r="I18" s="47"/>
      <c r="J18" s="47"/>
      <c r="K18" s="47"/>
      <c r="L18" s="47"/>
      <c r="M18" s="44"/>
      <c r="N18" s="2"/>
      <c r="O18" s="1"/>
      <c r="P18" s="1"/>
      <c r="Q18" s="4"/>
      <c r="R18" s="1"/>
      <c r="S18" s="12"/>
    </row>
    <row r="19" spans="2:19" ht="39" customHeight="1" thickBot="1">
      <c r="B19" s="515"/>
      <c r="C19" s="516"/>
      <c r="D19" s="517"/>
      <c r="E19" s="33"/>
      <c r="F19" s="521" t="s">
        <v>84</v>
      </c>
      <c r="G19" s="521"/>
      <c r="H19" s="521"/>
      <c r="I19" s="521"/>
      <c r="J19" s="521"/>
      <c r="K19" s="521"/>
      <c r="L19" s="521"/>
      <c r="M19" s="43"/>
      <c r="N19" s="7"/>
      <c r="O19" s="282" t="s">
        <v>59</v>
      </c>
      <c r="P19" s="291" t="s">
        <v>60</v>
      </c>
      <c r="Q19" s="523" t="s">
        <v>62</v>
      </c>
      <c r="S19" s="12"/>
    </row>
    <row r="20" spans="2:19" ht="15.75" customHeight="1" thickBot="1">
      <c r="B20" s="515"/>
      <c r="C20" s="516"/>
      <c r="D20" s="517"/>
      <c r="E20" s="33"/>
      <c r="F20" s="48"/>
      <c r="G20" s="48"/>
      <c r="H20" s="48"/>
      <c r="I20" s="48"/>
      <c r="J20" s="48"/>
      <c r="K20" s="48"/>
      <c r="L20" s="48"/>
      <c r="M20" s="43"/>
      <c r="N20" s="7"/>
      <c r="O20" s="285" t="s">
        <v>63</v>
      </c>
      <c r="P20" s="285" t="s">
        <v>63</v>
      </c>
      <c r="Q20" s="524"/>
      <c r="S20" s="12"/>
    </row>
    <row r="21" spans="2:19" ht="30" customHeight="1">
      <c r="B21" s="515"/>
      <c r="C21" s="516"/>
      <c r="D21" s="517"/>
      <c r="E21" s="33"/>
      <c r="F21" s="521" t="s">
        <v>204</v>
      </c>
      <c r="G21" s="521"/>
      <c r="H21" s="521"/>
      <c r="I21" s="521"/>
      <c r="J21" s="521"/>
      <c r="K21" s="521"/>
      <c r="L21" s="521"/>
      <c r="M21" s="43"/>
      <c r="N21" s="7"/>
      <c r="O21" s="193">
        <v>100</v>
      </c>
      <c r="P21" s="194">
        <v>99.4</v>
      </c>
      <c r="Q21" s="30">
        <v>0</v>
      </c>
      <c r="S21" s="12"/>
    </row>
    <row r="22" spans="2:19" ht="30" customHeight="1">
      <c r="B22" s="515"/>
      <c r="C22" s="516"/>
      <c r="D22" s="517"/>
      <c r="E22" s="33"/>
      <c r="F22" s="521"/>
      <c r="G22" s="521"/>
      <c r="H22" s="521"/>
      <c r="I22" s="521"/>
      <c r="J22" s="521"/>
      <c r="K22" s="521"/>
      <c r="L22" s="521"/>
      <c r="M22" s="43"/>
      <c r="N22" s="7"/>
      <c r="O22" s="191">
        <v>99.39</v>
      </c>
      <c r="P22" s="192">
        <v>99</v>
      </c>
      <c r="Q22" s="25">
        <v>0.1</v>
      </c>
      <c r="S22" s="12"/>
    </row>
    <row r="23" spans="2:19" ht="30" customHeight="1">
      <c r="B23" s="515"/>
      <c r="C23" s="516"/>
      <c r="D23" s="517"/>
      <c r="E23" s="33"/>
      <c r="F23" s="521"/>
      <c r="G23" s="521"/>
      <c r="H23" s="521"/>
      <c r="I23" s="521"/>
      <c r="J23" s="521"/>
      <c r="K23" s="521"/>
      <c r="L23" s="521"/>
      <c r="M23" s="43"/>
      <c r="N23" s="7"/>
      <c r="O23" s="191">
        <v>98.99</v>
      </c>
      <c r="P23" s="192">
        <v>97</v>
      </c>
      <c r="Q23" s="25">
        <v>0.15</v>
      </c>
      <c r="S23" s="12"/>
    </row>
    <row r="24" spans="2:19" ht="30" customHeight="1">
      <c r="B24" s="515"/>
      <c r="C24" s="516"/>
      <c r="D24" s="517"/>
      <c r="E24" s="33"/>
      <c r="F24" s="525" t="s">
        <v>88</v>
      </c>
      <c r="G24" s="525"/>
      <c r="H24" s="525"/>
      <c r="I24" s="525"/>
      <c r="J24" s="525"/>
      <c r="K24" s="525"/>
      <c r="L24" s="525"/>
      <c r="M24" s="43"/>
      <c r="N24" s="7"/>
      <c r="O24" s="191">
        <v>96.99</v>
      </c>
      <c r="P24" s="192">
        <v>96.5</v>
      </c>
      <c r="Q24" s="25">
        <v>0.25</v>
      </c>
      <c r="S24" s="12"/>
    </row>
    <row r="25" spans="2:19" ht="30" customHeight="1">
      <c r="B25" s="515"/>
      <c r="C25" s="516"/>
      <c r="D25" s="517"/>
      <c r="E25" s="33"/>
      <c r="F25" s="398" t="s">
        <v>90</v>
      </c>
      <c r="G25" s="398"/>
      <c r="H25" s="398"/>
      <c r="I25" s="398"/>
      <c r="J25" s="398"/>
      <c r="K25" s="398"/>
      <c r="L25" s="398"/>
      <c r="M25" s="45"/>
      <c r="N25" s="39"/>
      <c r="O25" s="191">
        <v>96.49</v>
      </c>
      <c r="P25" s="192">
        <v>95</v>
      </c>
      <c r="Q25" s="25">
        <v>0.5</v>
      </c>
      <c r="S25" s="12"/>
    </row>
    <row r="26" spans="2:19" ht="30" customHeight="1" thickBot="1">
      <c r="B26" s="515"/>
      <c r="C26" s="516"/>
      <c r="D26" s="517"/>
      <c r="E26" s="33"/>
      <c r="F26" s="526"/>
      <c r="G26" s="526"/>
      <c r="H26" s="526"/>
      <c r="I26" s="526"/>
      <c r="J26" s="526"/>
      <c r="K26" s="526"/>
      <c r="L26" s="526"/>
      <c r="M26" s="5"/>
      <c r="N26" s="3"/>
      <c r="O26" s="541" t="s">
        <v>112</v>
      </c>
      <c r="P26" s="542"/>
      <c r="Q26" s="26">
        <v>1</v>
      </c>
      <c r="S26" s="12"/>
    </row>
    <row r="27" spans="2:19" ht="30" customHeight="1" thickBot="1">
      <c r="B27" s="515"/>
      <c r="C27" s="516"/>
      <c r="D27" s="517"/>
      <c r="E27" s="33"/>
      <c r="F27" s="1"/>
      <c r="G27" s="1"/>
      <c r="H27" s="1"/>
      <c r="I27" s="1"/>
      <c r="J27" s="1"/>
      <c r="K27" s="1"/>
      <c r="L27" s="1"/>
      <c r="M27" s="5"/>
      <c r="N27" s="3"/>
      <c r="S27" s="12"/>
    </row>
    <row r="28" spans="2:19" ht="30" customHeight="1" thickBot="1">
      <c r="B28" s="515"/>
      <c r="C28" s="516"/>
      <c r="D28" s="517"/>
      <c r="E28" s="33"/>
      <c r="F28" s="1"/>
      <c r="G28" s="578" t="s">
        <v>92</v>
      </c>
      <c r="H28" s="579"/>
      <c r="I28" s="579"/>
      <c r="J28" s="579"/>
      <c r="K28" s="580"/>
      <c r="L28" s="1"/>
      <c r="M28" s="5"/>
      <c r="N28" s="3"/>
      <c r="S28" s="12"/>
    </row>
    <row r="29" spans="2:19" ht="30" customHeight="1" thickBot="1">
      <c r="B29" s="515"/>
      <c r="C29" s="516"/>
      <c r="D29" s="517"/>
      <c r="E29" s="33"/>
      <c r="F29" s="1"/>
      <c r="G29" s="342" t="s">
        <v>93</v>
      </c>
      <c r="H29" s="343" t="s">
        <v>94</v>
      </c>
      <c r="I29" s="343" t="s">
        <v>182</v>
      </c>
      <c r="J29" s="343" t="s">
        <v>183</v>
      </c>
      <c r="K29" s="343" t="s">
        <v>184</v>
      </c>
      <c r="L29" s="1"/>
      <c r="M29" s="5"/>
      <c r="N29" s="3"/>
      <c r="O29" s="36"/>
      <c r="P29" s="40"/>
      <c r="Q29" s="41"/>
      <c r="R29" s="17"/>
      <c r="S29" s="12"/>
    </row>
    <row r="30" spans="2:19" ht="30" customHeight="1">
      <c r="B30" s="515"/>
      <c r="C30" s="516"/>
      <c r="D30" s="517"/>
      <c r="E30" s="33"/>
      <c r="F30" s="1"/>
      <c r="G30" s="595" t="s">
        <v>99</v>
      </c>
      <c r="H30" s="53" t="s">
        <v>100</v>
      </c>
      <c r="I30" s="70">
        <v>5</v>
      </c>
      <c r="J30" s="70">
        <v>5</v>
      </c>
      <c r="K30" s="71">
        <v>5</v>
      </c>
      <c r="L30" s="1"/>
      <c r="M30" s="5"/>
      <c r="N30" s="3"/>
      <c r="O30" s="36"/>
      <c r="P30" s="40"/>
      <c r="Q30" s="41"/>
      <c r="R30" s="17"/>
      <c r="S30" s="12"/>
    </row>
    <row r="31" spans="2:19" ht="30" customHeight="1">
      <c r="B31" s="515"/>
      <c r="C31" s="516"/>
      <c r="D31" s="517"/>
      <c r="E31" s="33"/>
      <c r="F31" s="1"/>
      <c r="G31" s="596"/>
      <c r="H31" s="52" t="s">
        <v>185</v>
      </c>
      <c r="I31" s="166">
        <v>25</v>
      </c>
      <c r="J31" s="166">
        <v>55</v>
      </c>
      <c r="K31" s="167">
        <v>75</v>
      </c>
      <c r="L31" s="1"/>
      <c r="M31" s="5"/>
      <c r="N31" s="3"/>
      <c r="O31" s="36"/>
      <c r="P31" s="40"/>
      <c r="Q31" s="41"/>
      <c r="R31" s="17"/>
      <c r="S31" s="12"/>
    </row>
    <row r="32" spans="2:19" ht="30" customHeight="1">
      <c r="B32" s="515"/>
      <c r="C32" s="516"/>
      <c r="D32" s="517"/>
      <c r="E32" s="33"/>
      <c r="F32" s="1"/>
      <c r="G32" s="597"/>
      <c r="H32" s="72" t="s">
        <v>113</v>
      </c>
      <c r="I32" s="73">
        <f>SUM(I30:I31)</f>
        <v>30</v>
      </c>
      <c r="J32" s="73">
        <f t="shared" ref="J32:K32" si="0">SUM(J30:J31)</f>
        <v>60</v>
      </c>
      <c r="K32" s="74">
        <f t="shared" si="0"/>
        <v>80</v>
      </c>
      <c r="L32" s="1"/>
      <c r="M32" s="5"/>
      <c r="N32" s="3"/>
      <c r="O32" s="36"/>
      <c r="P32" s="40"/>
      <c r="Q32" s="41"/>
      <c r="R32" s="17"/>
      <c r="S32" s="12"/>
    </row>
    <row r="33" spans="2:19" ht="12" customHeight="1" thickBot="1">
      <c r="B33" s="518"/>
      <c r="C33" s="519"/>
      <c r="D33" s="520"/>
      <c r="E33" s="34"/>
      <c r="F33" s="46"/>
      <c r="G33" s="46"/>
      <c r="H33" s="46"/>
      <c r="I33" s="46"/>
      <c r="J33" s="46"/>
      <c r="K33" s="46"/>
      <c r="L33" s="46"/>
      <c r="M33" s="10"/>
      <c r="N33" s="6"/>
      <c r="O33" s="16"/>
      <c r="P33" s="16"/>
      <c r="Q33" s="16"/>
      <c r="R33" s="28"/>
      <c r="S33" s="13"/>
    </row>
    <row r="34" spans="2:19" ht="12" customHeight="1">
      <c r="C34" s="42"/>
      <c r="D34" s="42"/>
      <c r="E34" s="42"/>
      <c r="F34" s="1"/>
      <c r="G34" s="1"/>
      <c r="H34" s="1"/>
      <c r="I34" s="1"/>
      <c r="J34" s="1"/>
      <c r="K34" s="1"/>
      <c r="L34" s="1"/>
      <c r="M34" s="1"/>
      <c r="N34" s="1"/>
      <c r="O34" s="36"/>
      <c r="P34" s="36"/>
      <c r="Q34" s="36"/>
      <c r="R34" s="17"/>
    </row>
    <row r="35" spans="2:19" ht="15.75" customHeight="1"/>
    <row r="37" spans="2:19" ht="15.75" customHeight="1"/>
    <row r="39" spans="2:19" ht="15.75" customHeight="1"/>
    <row r="42" spans="2:19" ht="15.75" customHeight="1"/>
  </sheetData>
  <mergeCells count="29">
    <mergeCell ref="O14:Q14"/>
    <mergeCell ref="B16:D33"/>
    <mergeCell ref="F17:L17"/>
    <mergeCell ref="O17:Q17"/>
    <mergeCell ref="F19:L19"/>
    <mergeCell ref="Q19:Q20"/>
    <mergeCell ref="F21:L23"/>
    <mergeCell ref="F24:L24"/>
    <mergeCell ref="F25:L25"/>
    <mergeCell ref="F26:L26"/>
    <mergeCell ref="O26:P26"/>
    <mergeCell ref="G28:K28"/>
    <mergeCell ref="G30:G32"/>
    <mergeCell ref="F10:L13"/>
    <mergeCell ref="B1:S1"/>
    <mergeCell ref="B3:D3"/>
    <mergeCell ref="E3:M3"/>
    <mergeCell ref="N3:S3"/>
    <mergeCell ref="F5:L5"/>
    <mergeCell ref="O5:Q5"/>
    <mergeCell ref="B2:D2"/>
    <mergeCell ref="B4:D15"/>
    <mergeCell ref="F6:L6"/>
    <mergeCell ref="O13:Q13"/>
    <mergeCell ref="F14:L14"/>
    <mergeCell ref="F7:L7"/>
    <mergeCell ref="Q7:Q8"/>
    <mergeCell ref="R7:R8"/>
    <mergeCell ref="F9:L9"/>
  </mergeCells>
  <hyperlinks>
    <hyperlink ref="B2:D2" location="Ponderaciones!A1" display="&lt; Ponderaciones"/>
  </hyperlinks>
  <pageMargins left="0.7" right="0.7" top="0.75" bottom="0.75" header="0.3" footer="0.3"/>
  <pageSetup scale="48" orientation="landscape" r:id="rId1"/>
  <headerFooter>
    <oddHeader>&amp;C&amp;G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B1:S58"/>
  <sheetViews>
    <sheetView view="pageBreakPreview" zoomScale="80" zoomScaleNormal="90" zoomScaleSheetLayoutView="80" workbookViewId="0">
      <selection activeCell="F50" sqref="F50:L50"/>
    </sheetView>
  </sheetViews>
  <sheetFormatPr baseColWidth="10" defaultColWidth="11.42578125" defaultRowHeight="15"/>
  <cols>
    <col min="1" max="1" width="3.140625" customWidth="1"/>
    <col min="2" max="2" width="4.7109375" customWidth="1"/>
    <col min="3" max="3" width="40.7109375" customWidth="1"/>
    <col min="4" max="5" width="4.7109375" customWidth="1"/>
    <col min="6" max="12" width="16.7109375" customWidth="1"/>
    <col min="13" max="14" width="4.7109375" customWidth="1"/>
    <col min="15" max="15" width="13.42578125" bestFit="1" customWidth="1"/>
    <col min="16" max="16" width="12.28515625" bestFit="1" customWidth="1"/>
    <col min="17" max="17" width="20.140625" customWidth="1"/>
    <col min="18" max="18" width="21" customWidth="1"/>
    <col min="19" max="19" width="4.7109375" customWidth="1"/>
    <col min="20" max="20" width="3.140625" customWidth="1"/>
    <col min="234" max="234" width="21.42578125" customWidth="1"/>
    <col min="235" max="235" width="45" customWidth="1"/>
    <col min="239" max="239" width="15.42578125" customWidth="1"/>
    <col min="240" max="240" width="21" customWidth="1"/>
    <col min="490" max="490" width="21.42578125" customWidth="1"/>
    <col min="491" max="491" width="45" customWidth="1"/>
    <col min="495" max="495" width="15.42578125" customWidth="1"/>
    <col min="496" max="496" width="21" customWidth="1"/>
    <col min="746" max="746" width="21.42578125" customWidth="1"/>
    <col min="747" max="747" width="45" customWidth="1"/>
    <col min="751" max="751" width="15.42578125" customWidth="1"/>
    <col min="752" max="752" width="21" customWidth="1"/>
    <col min="1002" max="1002" width="21.42578125" customWidth="1"/>
    <col min="1003" max="1003" width="45" customWidth="1"/>
    <col min="1007" max="1007" width="15.42578125" customWidth="1"/>
    <col min="1008" max="1008" width="21" customWidth="1"/>
    <col min="1258" max="1258" width="21.42578125" customWidth="1"/>
    <col min="1259" max="1259" width="45" customWidth="1"/>
    <col min="1263" max="1263" width="15.42578125" customWidth="1"/>
    <col min="1264" max="1264" width="21" customWidth="1"/>
    <col min="1514" max="1514" width="21.42578125" customWidth="1"/>
    <col min="1515" max="1515" width="45" customWidth="1"/>
    <col min="1519" max="1519" width="15.42578125" customWidth="1"/>
    <col min="1520" max="1520" width="21" customWidth="1"/>
    <col min="1770" max="1770" width="21.42578125" customWidth="1"/>
    <col min="1771" max="1771" width="45" customWidth="1"/>
    <col min="1775" max="1775" width="15.42578125" customWidth="1"/>
    <col min="1776" max="1776" width="21" customWidth="1"/>
    <col min="2026" max="2026" width="21.42578125" customWidth="1"/>
    <col min="2027" max="2027" width="45" customWidth="1"/>
    <col min="2031" max="2031" width="15.42578125" customWidth="1"/>
    <col min="2032" max="2032" width="21" customWidth="1"/>
    <col min="2282" max="2282" width="21.42578125" customWidth="1"/>
    <col min="2283" max="2283" width="45" customWidth="1"/>
    <col min="2287" max="2287" width="15.42578125" customWidth="1"/>
    <col min="2288" max="2288" width="21" customWidth="1"/>
    <col min="2538" max="2538" width="21.42578125" customWidth="1"/>
    <col min="2539" max="2539" width="45" customWidth="1"/>
    <col min="2543" max="2543" width="15.42578125" customWidth="1"/>
    <col min="2544" max="2544" width="21" customWidth="1"/>
    <col min="2794" max="2794" width="21.42578125" customWidth="1"/>
    <col min="2795" max="2795" width="45" customWidth="1"/>
    <col min="2799" max="2799" width="15.42578125" customWidth="1"/>
    <col min="2800" max="2800" width="21" customWidth="1"/>
    <col min="3050" max="3050" width="21.42578125" customWidth="1"/>
    <col min="3051" max="3051" width="45" customWidth="1"/>
    <col min="3055" max="3055" width="15.42578125" customWidth="1"/>
    <col min="3056" max="3056" width="21" customWidth="1"/>
    <col min="3306" max="3306" width="21.42578125" customWidth="1"/>
    <col min="3307" max="3307" width="45" customWidth="1"/>
    <col min="3311" max="3311" width="15.42578125" customWidth="1"/>
    <col min="3312" max="3312" width="21" customWidth="1"/>
    <col min="3562" max="3562" width="21.42578125" customWidth="1"/>
    <col min="3563" max="3563" width="45" customWidth="1"/>
    <col min="3567" max="3567" width="15.42578125" customWidth="1"/>
    <col min="3568" max="3568" width="21" customWidth="1"/>
    <col min="3818" max="3818" width="21.42578125" customWidth="1"/>
    <col min="3819" max="3819" width="45" customWidth="1"/>
    <col min="3823" max="3823" width="15.42578125" customWidth="1"/>
    <col min="3824" max="3824" width="21" customWidth="1"/>
    <col min="4074" max="4074" width="21.42578125" customWidth="1"/>
    <col min="4075" max="4075" width="45" customWidth="1"/>
    <col min="4079" max="4079" width="15.42578125" customWidth="1"/>
    <col min="4080" max="4080" width="21" customWidth="1"/>
    <col min="4330" max="4330" width="21.42578125" customWidth="1"/>
    <col min="4331" max="4331" width="45" customWidth="1"/>
    <col min="4335" max="4335" width="15.42578125" customWidth="1"/>
    <col min="4336" max="4336" width="21" customWidth="1"/>
    <col min="4586" max="4586" width="21.42578125" customWidth="1"/>
    <col min="4587" max="4587" width="45" customWidth="1"/>
    <col min="4591" max="4591" width="15.42578125" customWidth="1"/>
    <col min="4592" max="4592" width="21" customWidth="1"/>
    <col min="4842" max="4842" width="21.42578125" customWidth="1"/>
    <col min="4843" max="4843" width="45" customWidth="1"/>
    <col min="4847" max="4847" width="15.42578125" customWidth="1"/>
    <col min="4848" max="4848" width="21" customWidth="1"/>
    <col min="5098" max="5098" width="21.42578125" customWidth="1"/>
    <col min="5099" max="5099" width="45" customWidth="1"/>
    <col min="5103" max="5103" width="15.42578125" customWidth="1"/>
    <col min="5104" max="5104" width="21" customWidth="1"/>
    <col min="5354" max="5354" width="21.42578125" customWidth="1"/>
    <col min="5355" max="5355" width="45" customWidth="1"/>
    <col min="5359" max="5359" width="15.42578125" customWidth="1"/>
    <col min="5360" max="5360" width="21" customWidth="1"/>
    <col min="5610" max="5610" width="21.42578125" customWidth="1"/>
    <col min="5611" max="5611" width="45" customWidth="1"/>
    <col min="5615" max="5615" width="15.42578125" customWidth="1"/>
    <col min="5616" max="5616" width="21" customWidth="1"/>
    <col min="5866" max="5866" width="21.42578125" customWidth="1"/>
    <col min="5867" max="5867" width="45" customWidth="1"/>
    <col min="5871" max="5871" width="15.42578125" customWidth="1"/>
    <col min="5872" max="5872" width="21" customWidth="1"/>
    <col min="6122" max="6122" width="21.42578125" customWidth="1"/>
    <col min="6123" max="6123" width="45" customWidth="1"/>
    <col min="6127" max="6127" width="15.42578125" customWidth="1"/>
    <col min="6128" max="6128" width="21" customWidth="1"/>
    <col min="6378" max="6378" width="21.42578125" customWidth="1"/>
    <col min="6379" max="6379" width="45" customWidth="1"/>
    <col min="6383" max="6383" width="15.42578125" customWidth="1"/>
    <col min="6384" max="6384" width="21" customWidth="1"/>
    <col min="6634" max="6634" width="21.42578125" customWidth="1"/>
    <col min="6635" max="6635" width="45" customWidth="1"/>
    <col min="6639" max="6639" width="15.42578125" customWidth="1"/>
    <col min="6640" max="6640" width="21" customWidth="1"/>
    <col min="6890" max="6890" width="21.42578125" customWidth="1"/>
    <col min="6891" max="6891" width="45" customWidth="1"/>
    <col min="6895" max="6895" width="15.42578125" customWidth="1"/>
    <col min="6896" max="6896" width="21" customWidth="1"/>
    <col min="7146" max="7146" width="21.42578125" customWidth="1"/>
    <col min="7147" max="7147" width="45" customWidth="1"/>
    <col min="7151" max="7151" width="15.42578125" customWidth="1"/>
    <col min="7152" max="7152" width="21" customWidth="1"/>
    <col min="7402" max="7402" width="21.42578125" customWidth="1"/>
    <col min="7403" max="7403" width="45" customWidth="1"/>
    <col min="7407" max="7407" width="15.42578125" customWidth="1"/>
    <col min="7408" max="7408" width="21" customWidth="1"/>
    <col min="7658" max="7658" width="21.42578125" customWidth="1"/>
    <col min="7659" max="7659" width="45" customWidth="1"/>
    <col min="7663" max="7663" width="15.42578125" customWidth="1"/>
    <col min="7664" max="7664" width="21" customWidth="1"/>
    <col min="7914" max="7914" width="21.42578125" customWidth="1"/>
    <col min="7915" max="7915" width="45" customWidth="1"/>
    <col min="7919" max="7919" width="15.42578125" customWidth="1"/>
    <col min="7920" max="7920" width="21" customWidth="1"/>
    <col min="8170" max="8170" width="21.42578125" customWidth="1"/>
    <col min="8171" max="8171" width="45" customWidth="1"/>
    <col min="8175" max="8175" width="15.42578125" customWidth="1"/>
    <col min="8176" max="8176" width="21" customWidth="1"/>
    <col min="8426" max="8426" width="21.42578125" customWidth="1"/>
    <col min="8427" max="8427" width="45" customWidth="1"/>
    <col min="8431" max="8431" width="15.42578125" customWidth="1"/>
    <col min="8432" max="8432" width="21" customWidth="1"/>
    <col min="8682" max="8682" width="21.42578125" customWidth="1"/>
    <col min="8683" max="8683" width="45" customWidth="1"/>
    <col min="8687" max="8687" width="15.42578125" customWidth="1"/>
    <col min="8688" max="8688" width="21" customWidth="1"/>
    <col min="8938" max="8938" width="21.42578125" customWidth="1"/>
    <col min="8939" max="8939" width="45" customWidth="1"/>
    <col min="8943" max="8943" width="15.42578125" customWidth="1"/>
    <col min="8944" max="8944" width="21" customWidth="1"/>
    <col min="9194" max="9194" width="21.42578125" customWidth="1"/>
    <col min="9195" max="9195" width="45" customWidth="1"/>
    <col min="9199" max="9199" width="15.42578125" customWidth="1"/>
    <col min="9200" max="9200" width="21" customWidth="1"/>
    <col min="9450" max="9450" width="21.42578125" customWidth="1"/>
    <col min="9451" max="9451" width="45" customWidth="1"/>
    <col min="9455" max="9455" width="15.42578125" customWidth="1"/>
    <col min="9456" max="9456" width="21" customWidth="1"/>
    <col min="9706" max="9706" width="21.42578125" customWidth="1"/>
    <col min="9707" max="9707" width="45" customWidth="1"/>
    <col min="9711" max="9711" width="15.42578125" customWidth="1"/>
    <col min="9712" max="9712" width="21" customWidth="1"/>
    <col min="9962" max="9962" width="21.42578125" customWidth="1"/>
    <col min="9963" max="9963" width="45" customWidth="1"/>
    <col min="9967" max="9967" width="15.42578125" customWidth="1"/>
    <col min="9968" max="9968" width="21" customWidth="1"/>
    <col min="10218" max="10218" width="21.42578125" customWidth="1"/>
    <col min="10219" max="10219" width="45" customWidth="1"/>
    <col min="10223" max="10223" width="15.42578125" customWidth="1"/>
    <col min="10224" max="10224" width="21" customWidth="1"/>
    <col min="10474" max="10474" width="21.42578125" customWidth="1"/>
    <col min="10475" max="10475" width="45" customWidth="1"/>
    <col min="10479" max="10479" width="15.42578125" customWidth="1"/>
    <col min="10480" max="10480" width="21" customWidth="1"/>
    <col min="10730" max="10730" width="21.42578125" customWidth="1"/>
    <col min="10731" max="10731" width="45" customWidth="1"/>
    <col min="10735" max="10735" width="15.42578125" customWidth="1"/>
    <col min="10736" max="10736" width="21" customWidth="1"/>
    <col min="10986" max="10986" width="21.42578125" customWidth="1"/>
    <col min="10987" max="10987" width="45" customWidth="1"/>
    <col min="10991" max="10991" width="15.42578125" customWidth="1"/>
    <col min="10992" max="10992" width="21" customWidth="1"/>
    <col min="11242" max="11242" width="21.42578125" customWidth="1"/>
    <col min="11243" max="11243" width="45" customWidth="1"/>
    <col min="11247" max="11247" width="15.42578125" customWidth="1"/>
    <col min="11248" max="11248" width="21" customWidth="1"/>
    <col min="11498" max="11498" width="21.42578125" customWidth="1"/>
    <col min="11499" max="11499" width="45" customWidth="1"/>
    <col min="11503" max="11503" width="15.42578125" customWidth="1"/>
    <col min="11504" max="11504" width="21" customWidth="1"/>
    <col min="11754" max="11754" width="21.42578125" customWidth="1"/>
    <col min="11755" max="11755" width="45" customWidth="1"/>
    <col min="11759" max="11759" width="15.42578125" customWidth="1"/>
    <col min="11760" max="11760" width="21" customWidth="1"/>
    <col min="12010" max="12010" width="21.42578125" customWidth="1"/>
    <col min="12011" max="12011" width="45" customWidth="1"/>
    <col min="12015" max="12015" width="15.42578125" customWidth="1"/>
    <col min="12016" max="12016" width="21" customWidth="1"/>
    <col min="12266" max="12266" width="21.42578125" customWidth="1"/>
    <col min="12267" max="12267" width="45" customWidth="1"/>
    <col min="12271" max="12271" width="15.42578125" customWidth="1"/>
    <col min="12272" max="12272" width="21" customWidth="1"/>
    <col min="12522" max="12522" width="21.42578125" customWidth="1"/>
    <col min="12523" max="12523" width="45" customWidth="1"/>
    <col min="12527" max="12527" width="15.42578125" customWidth="1"/>
    <col min="12528" max="12528" width="21" customWidth="1"/>
    <col min="12778" max="12778" width="21.42578125" customWidth="1"/>
    <col min="12779" max="12779" width="45" customWidth="1"/>
    <col min="12783" max="12783" width="15.42578125" customWidth="1"/>
    <col min="12784" max="12784" width="21" customWidth="1"/>
    <col min="13034" max="13034" width="21.42578125" customWidth="1"/>
    <col min="13035" max="13035" width="45" customWidth="1"/>
    <col min="13039" max="13039" width="15.42578125" customWidth="1"/>
    <col min="13040" max="13040" width="21" customWidth="1"/>
    <col min="13290" max="13290" width="21.42578125" customWidth="1"/>
    <col min="13291" max="13291" width="45" customWidth="1"/>
    <col min="13295" max="13295" width="15.42578125" customWidth="1"/>
    <col min="13296" max="13296" width="21" customWidth="1"/>
    <col min="13546" max="13546" width="21.42578125" customWidth="1"/>
    <col min="13547" max="13547" width="45" customWidth="1"/>
    <col min="13551" max="13551" width="15.42578125" customWidth="1"/>
    <col min="13552" max="13552" width="21" customWidth="1"/>
    <col min="13802" max="13802" width="21.42578125" customWidth="1"/>
    <col min="13803" max="13803" width="45" customWidth="1"/>
    <col min="13807" max="13807" width="15.42578125" customWidth="1"/>
    <col min="13808" max="13808" width="21" customWidth="1"/>
    <col min="14058" max="14058" width="21.42578125" customWidth="1"/>
    <col min="14059" max="14059" width="45" customWidth="1"/>
    <col min="14063" max="14063" width="15.42578125" customWidth="1"/>
    <col min="14064" max="14064" width="21" customWidth="1"/>
    <col min="14314" max="14314" width="21.42578125" customWidth="1"/>
    <col min="14315" max="14315" width="45" customWidth="1"/>
    <col min="14319" max="14319" width="15.42578125" customWidth="1"/>
    <col min="14320" max="14320" width="21" customWidth="1"/>
    <col min="14570" max="14570" width="21.42578125" customWidth="1"/>
    <col min="14571" max="14571" width="45" customWidth="1"/>
    <col min="14575" max="14575" width="15.42578125" customWidth="1"/>
    <col min="14576" max="14576" width="21" customWidth="1"/>
    <col min="14826" max="14826" width="21.42578125" customWidth="1"/>
    <col min="14827" max="14827" width="45" customWidth="1"/>
    <col min="14831" max="14831" width="15.42578125" customWidth="1"/>
    <col min="14832" max="14832" width="21" customWidth="1"/>
    <col min="15082" max="15082" width="21.42578125" customWidth="1"/>
    <col min="15083" max="15083" width="45" customWidth="1"/>
    <col min="15087" max="15087" width="15.42578125" customWidth="1"/>
    <col min="15088" max="15088" width="21" customWidth="1"/>
    <col min="15338" max="15338" width="21.42578125" customWidth="1"/>
    <col min="15339" max="15339" width="45" customWidth="1"/>
    <col min="15343" max="15343" width="15.42578125" customWidth="1"/>
    <col min="15344" max="15344" width="21" customWidth="1"/>
    <col min="15594" max="15594" width="21.42578125" customWidth="1"/>
    <col min="15595" max="15595" width="45" customWidth="1"/>
    <col min="15599" max="15599" width="15.42578125" customWidth="1"/>
    <col min="15600" max="15600" width="21" customWidth="1"/>
    <col min="15850" max="15850" width="21.42578125" customWidth="1"/>
    <col min="15851" max="15851" width="45" customWidth="1"/>
    <col min="15855" max="15855" width="15.42578125" customWidth="1"/>
    <col min="15856" max="15856" width="21" customWidth="1"/>
    <col min="16106" max="16106" width="21.42578125" customWidth="1"/>
    <col min="16107" max="16107" width="45" customWidth="1"/>
    <col min="16111" max="16111" width="15.42578125" customWidth="1"/>
    <col min="16112" max="16112" width="21" customWidth="1"/>
  </cols>
  <sheetData>
    <row r="1" spans="2:19" ht="39.950000000000003" customHeight="1" thickBot="1">
      <c r="B1" s="499" t="s">
        <v>205</v>
      </c>
      <c r="C1" s="500"/>
      <c r="D1" s="500"/>
      <c r="E1" s="500"/>
      <c r="F1" s="500"/>
      <c r="G1" s="500"/>
      <c r="H1" s="500"/>
      <c r="I1" s="500"/>
      <c r="J1" s="500"/>
      <c r="K1" s="500"/>
      <c r="L1" s="500"/>
      <c r="M1" s="500"/>
      <c r="N1" s="500"/>
      <c r="O1" s="500"/>
      <c r="P1" s="500"/>
      <c r="Q1" s="500"/>
      <c r="R1" s="500"/>
      <c r="S1" s="501"/>
    </row>
    <row r="2" spans="2:19" ht="15.75" thickBot="1">
      <c r="B2" s="502" t="s">
        <v>52</v>
      </c>
      <c r="C2" s="503"/>
      <c r="D2" s="504"/>
      <c r="E2" s="1"/>
      <c r="F2" s="1"/>
      <c r="G2" s="1"/>
      <c r="H2" s="1"/>
      <c r="I2" s="1"/>
      <c r="J2" s="1"/>
      <c r="K2" s="1"/>
      <c r="L2" s="1"/>
      <c r="M2" s="1"/>
      <c r="N2" s="1"/>
      <c r="O2" s="1"/>
      <c r="P2" s="1"/>
      <c r="Q2" s="1"/>
      <c r="R2" s="1"/>
    </row>
    <row r="3" spans="2:19" ht="28.5" customHeight="1" thickBot="1">
      <c r="B3" s="494" t="s">
        <v>1</v>
      </c>
      <c r="C3" s="505"/>
      <c r="D3" s="495"/>
      <c r="E3" s="506" t="s">
        <v>53</v>
      </c>
      <c r="F3" s="507"/>
      <c r="G3" s="507"/>
      <c r="H3" s="507"/>
      <c r="I3" s="507"/>
      <c r="J3" s="507"/>
      <c r="K3" s="507"/>
      <c r="L3" s="507"/>
      <c r="M3" s="508"/>
      <c r="N3" s="509" t="s">
        <v>54</v>
      </c>
      <c r="O3" s="510"/>
      <c r="P3" s="510"/>
      <c r="Q3" s="510"/>
      <c r="R3" s="510"/>
      <c r="S3" s="511"/>
    </row>
    <row r="4" spans="2:19" ht="23.1" customHeight="1" thickBot="1">
      <c r="B4" s="481" t="s">
        <v>206</v>
      </c>
      <c r="C4" s="482"/>
      <c r="D4" s="483"/>
      <c r="E4" s="32"/>
      <c r="F4" s="14"/>
      <c r="G4" s="14"/>
      <c r="H4" s="14"/>
      <c r="I4" s="14"/>
      <c r="J4" s="14"/>
      <c r="K4" s="14"/>
      <c r="L4" s="14"/>
      <c r="M4" s="31"/>
      <c r="N4" s="37"/>
      <c r="O4" s="15"/>
      <c r="P4" s="15"/>
      <c r="Q4" s="15"/>
      <c r="R4" s="15"/>
      <c r="S4" s="27"/>
    </row>
    <row r="5" spans="2:19" ht="23.1" customHeight="1" thickBot="1">
      <c r="B5" s="484"/>
      <c r="C5" s="485"/>
      <c r="D5" s="486"/>
      <c r="E5" s="33"/>
      <c r="F5" s="398" t="s">
        <v>207</v>
      </c>
      <c r="G5" s="398"/>
      <c r="H5" s="398"/>
      <c r="I5" s="398"/>
      <c r="J5" s="398"/>
      <c r="K5" s="398"/>
      <c r="L5" s="398"/>
      <c r="M5" s="43"/>
      <c r="N5" s="7"/>
      <c r="O5" s="533" t="s">
        <v>57</v>
      </c>
      <c r="P5" s="534"/>
      <c r="Q5" s="534"/>
      <c r="R5" s="49">
        <v>720</v>
      </c>
      <c r="S5" s="12"/>
    </row>
    <row r="6" spans="2:19" ht="23.1" customHeight="1" thickBot="1">
      <c r="B6" s="484"/>
      <c r="C6" s="485"/>
      <c r="D6" s="486"/>
      <c r="E6" s="33"/>
      <c r="F6" s="47"/>
      <c r="G6" s="47"/>
      <c r="H6" s="47"/>
      <c r="I6" s="47"/>
      <c r="J6" s="47"/>
      <c r="K6" s="47"/>
      <c r="L6" s="47"/>
      <c r="M6" s="44"/>
      <c r="N6" s="2"/>
      <c r="O6" s="1"/>
      <c r="P6" s="1"/>
      <c r="Q6" s="4"/>
      <c r="R6" s="1"/>
      <c r="S6" s="12"/>
    </row>
    <row r="7" spans="2:19" ht="37.5" customHeight="1" thickBot="1">
      <c r="B7" s="484"/>
      <c r="C7" s="485"/>
      <c r="D7" s="486"/>
      <c r="E7" s="33"/>
      <c r="F7" s="398" t="s">
        <v>208</v>
      </c>
      <c r="G7" s="398"/>
      <c r="H7" s="398"/>
      <c r="I7" s="398"/>
      <c r="J7" s="398"/>
      <c r="K7" s="398"/>
      <c r="L7" s="398"/>
      <c r="M7" s="43"/>
      <c r="N7" s="7"/>
      <c r="O7" s="282" t="s">
        <v>59</v>
      </c>
      <c r="P7" s="283" t="s">
        <v>60</v>
      </c>
      <c r="Q7" s="523" t="s">
        <v>61</v>
      </c>
      <c r="R7" s="523" t="s">
        <v>62</v>
      </c>
      <c r="S7" s="12"/>
    </row>
    <row r="8" spans="2:19" ht="23.1" customHeight="1" thickBot="1">
      <c r="B8" s="484"/>
      <c r="C8" s="485"/>
      <c r="D8" s="486"/>
      <c r="E8" s="33"/>
      <c r="F8" s="47"/>
      <c r="G8" s="47"/>
      <c r="H8" s="47"/>
      <c r="I8" s="47"/>
      <c r="J8" s="47"/>
      <c r="K8" s="47"/>
      <c r="L8" s="47"/>
      <c r="M8" s="43"/>
      <c r="N8" s="7"/>
      <c r="O8" s="288" t="s">
        <v>63</v>
      </c>
      <c r="P8" s="289" t="s">
        <v>63</v>
      </c>
      <c r="Q8" s="537"/>
      <c r="R8" s="524"/>
      <c r="S8" s="12"/>
    </row>
    <row r="9" spans="2:19" ht="26.25" customHeight="1">
      <c r="B9" s="484"/>
      <c r="C9" s="485"/>
      <c r="D9" s="486"/>
      <c r="E9" s="33"/>
      <c r="F9" s="398"/>
      <c r="G9" s="398"/>
      <c r="H9" s="398"/>
      <c r="I9" s="398"/>
      <c r="J9" s="398"/>
      <c r="K9" s="398"/>
      <c r="L9" s="398"/>
      <c r="M9" s="43"/>
      <c r="N9" s="7"/>
      <c r="O9" s="18">
        <v>100</v>
      </c>
      <c r="P9" s="18">
        <f>$O$9-(Q9/$R$5*100)</f>
        <v>99.895833333333329</v>
      </c>
      <c r="Q9" s="19">
        <v>0.75</v>
      </c>
      <c r="R9" s="125">
        <v>0</v>
      </c>
      <c r="S9" s="12"/>
    </row>
    <row r="10" spans="2:19" ht="48" customHeight="1">
      <c r="B10" s="484"/>
      <c r="C10" s="485"/>
      <c r="D10" s="486"/>
      <c r="E10" s="33"/>
      <c r="F10" s="525" t="s">
        <v>209</v>
      </c>
      <c r="G10" s="525"/>
      <c r="H10" s="525"/>
      <c r="I10" s="525"/>
      <c r="J10" s="525"/>
      <c r="K10" s="525"/>
      <c r="L10" s="525"/>
      <c r="M10" s="45"/>
      <c r="N10" s="39"/>
      <c r="O10" s="18">
        <v>99.89</v>
      </c>
      <c r="P10" s="18">
        <f t="shared" ref="P10:P11" si="0">$O$9-(Q10/$R$5*100)</f>
        <v>99.722222222222229</v>
      </c>
      <c r="Q10" s="19">
        <v>2</v>
      </c>
      <c r="R10" s="125">
        <v>0.2</v>
      </c>
      <c r="S10" s="12"/>
    </row>
    <row r="11" spans="2:19" ht="23.1" customHeight="1">
      <c r="B11" s="484"/>
      <c r="C11" s="485"/>
      <c r="D11" s="486"/>
      <c r="E11" s="33"/>
      <c r="F11" s="476" t="s">
        <v>210</v>
      </c>
      <c r="G11" s="476"/>
      <c r="H11" s="476"/>
      <c r="I11" s="476"/>
      <c r="J11" s="476"/>
      <c r="K11" s="476"/>
      <c r="L11" s="476"/>
      <c r="M11" s="5"/>
      <c r="N11" s="3"/>
      <c r="O11" s="18">
        <v>99.71</v>
      </c>
      <c r="P11" s="18">
        <f t="shared" si="0"/>
        <v>99.583333333333329</v>
      </c>
      <c r="Q11" s="19">
        <v>3</v>
      </c>
      <c r="R11" s="125">
        <v>0.4</v>
      </c>
      <c r="S11" s="12"/>
    </row>
    <row r="12" spans="2:19" ht="23.1" customHeight="1">
      <c r="B12" s="484"/>
      <c r="C12" s="485"/>
      <c r="D12" s="486"/>
      <c r="E12" s="33"/>
      <c r="F12" s="398" t="s">
        <v>211</v>
      </c>
      <c r="G12" s="398"/>
      <c r="H12" s="398"/>
      <c r="I12" s="398"/>
      <c r="J12" s="398"/>
      <c r="K12" s="398"/>
      <c r="L12" s="398"/>
      <c r="M12" s="5"/>
      <c r="N12" s="3"/>
      <c r="O12" s="631" t="s">
        <v>367</v>
      </c>
      <c r="P12" s="631"/>
      <c r="Q12" s="631"/>
      <c r="R12" s="125">
        <v>0.5</v>
      </c>
      <c r="S12" s="12"/>
    </row>
    <row r="13" spans="2:19" ht="23.1" customHeight="1">
      <c r="B13" s="484"/>
      <c r="C13" s="485"/>
      <c r="D13" s="486"/>
      <c r="E13" s="33"/>
      <c r="F13" s="398"/>
      <c r="G13" s="398"/>
      <c r="H13" s="398"/>
      <c r="I13" s="398"/>
      <c r="J13" s="398"/>
      <c r="K13" s="398"/>
      <c r="L13" s="398"/>
      <c r="M13" s="5"/>
      <c r="N13" s="3"/>
      <c r="O13" s="40"/>
      <c r="P13" s="40"/>
      <c r="Q13" s="41"/>
      <c r="R13" s="17"/>
      <c r="S13" s="12"/>
    </row>
    <row r="14" spans="2:19" ht="23.1" customHeight="1">
      <c r="B14" s="484"/>
      <c r="C14" s="485"/>
      <c r="D14" s="486"/>
      <c r="E14" s="33"/>
      <c r="F14" s="57"/>
      <c r="G14" s="57"/>
      <c r="H14" s="57"/>
      <c r="I14" s="57"/>
      <c r="J14" s="57"/>
      <c r="K14" s="57"/>
      <c r="L14" s="57"/>
      <c r="M14" s="5"/>
      <c r="N14" s="3"/>
      <c r="O14" s="40"/>
      <c r="P14" s="40"/>
      <c r="Q14" s="271"/>
      <c r="R14" s="17"/>
      <c r="S14" s="12"/>
    </row>
    <row r="15" spans="2:19" ht="74.25" customHeight="1">
      <c r="B15" s="484"/>
      <c r="C15" s="485"/>
      <c r="D15" s="486"/>
      <c r="E15" s="33"/>
      <c r="F15" s="632" t="s">
        <v>212</v>
      </c>
      <c r="G15" s="632"/>
      <c r="H15" s="632"/>
      <c r="I15" s="632"/>
      <c r="J15" s="632"/>
      <c r="K15" s="632"/>
      <c r="L15" s="632"/>
      <c r="M15" s="5"/>
      <c r="N15" s="3"/>
      <c r="S15" s="12"/>
    </row>
    <row r="16" spans="2:19" ht="12" customHeight="1" thickBot="1">
      <c r="B16" s="487"/>
      <c r="C16" s="488"/>
      <c r="D16" s="489"/>
      <c r="E16" s="34"/>
      <c r="F16" s="46"/>
      <c r="G16" s="46"/>
      <c r="H16" s="46"/>
      <c r="I16" s="46"/>
      <c r="J16" s="46"/>
      <c r="K16" s="46"/>
      <c r="L16" s="46"/>
      <c r="M16" s="10"/>
      <c r="N16" s="6"/>
      <c r="O16" s="16"/>
      <c r="P16" s="16"/>
      <c r="Q16" s="16"/>
      <c r="R16" s="28"/>
      <c r="S16" s="13"/>
    </row>
    <row r="17" spans="2:19" ht="12" customHeight="1" thickBot="1">
      <c r="B17" s="481" t="s">
        <v>359</v>
      </c>
      <c r="C17" s="482"/>
      <c r="D17" s="483"/>
      <c r="E17" s="32"/>
      <c r="F17" s="14"/>
      <c r="G17" s="14"/>
      <c r="H17" s="14"/>
      <c r="I17" s="14"/>
      <c r="J17" s="14"/>
      <c r="K17" s="14"/>
      <c r="L17" s="14"/>
      <c r="M17" s="31"/>
      <c r="N17" s="37"/>
      <c r="O17" s="15"/>
      <c r="P17" s="15"/>
      <c r="Q17" s="15"/>
      <c r="R17" s="15"/>
      <c r="S17" s="27"/>
    </row>
    <row r="18" spans="2:19" ht="39" customHeight="1" thickBot="1">
      <c r="B18" s="484"/>
      <c r="C18" s="485"/>
      <c r="D18" s="486"/>
      <c r="E18" s="33"/>
      <c r="F18" s="398" t="s">
        <v>360</v>
      </c>
      <c r="G18" s="398"/>
      <c r="H18" s="398"/>
      <c r="I18" s="398"/>
      <c r="J18" s="398"/>
      <c r="K18" s="398"/>
      <c r="L18" s="398"/>
      <c r="M18" s="43"/>
      <c r="N18" s="7"/>
      <c r="O18" s="533" t="s">
        <v>57</v>
      </c>
      <c r="P18" s="534"/>
      <c r="Q18" s="534"/>
      <c r="R18" s="49">
        <v>720</v>
      </c>
      <c r="S18" s="12"/>
    </row>
    <row r="19" spans="2:19" ht="15.95" customHeight="1" thickBot="1">
      <c r="B19" s="484"/>
      <c r="C19" s="485"/>
      <c r="D19" s="486"/>
      <c r="E19" s="33"/>
      <c r="F19" s="47"/>
      <c r="G19" s="47"/>
      <c r="H19" s="47"/>
      <c r="I19" s="47"/>
      <c r="J19" s="47"/>
      <c r="K19" s="47"/>
      <c r="L19" s="47"/>
      <c r="M19" s="44"/>
      <c r="N19" s="2"/>
      <c r="O19" s="1"/>
      <c r="P19" s="1"/>
      <c r="Q19" s="4"/>
      <c r="R19" s="1"/>
      <c r="S19" s="12"/>
    </row>
    <row r="20" spans="2:19" ht="39" customHeight="1" thickBot="1">
      <c r="B20" s="484"/>
      <c r="C20" s="485"/>
      <c r="D20" s="486"/>
      <c r="E20" s="33"/>
      <c r="F20" s="398" t="s">
        <v>361</v>
      </c>
      <c r="G20" s="398"/>
      <c r="H20" s="398"/>
      <c r="I20" s="398"/>
      <c r="J20" s="398"/>
      <c r="K20" s="398"/>
      <c r="L20" s="398"/>
      <c r="M20" s="43"/>
      <c r="N20" s="7"/>
      <c r="O20" s="282" t="s">
        <v>59</v>
      </c>
      <c r="P20" s="283" t="s">
        <v>60</v>
      </c>
      <c r="Q20" s="523" t="s">
        <v>61</v>
      </c>
      <c r="R20" s="523" t="s">
        <v>62</v>
      </c>
      <c r="S20" s="12"/>
    </row>
    <row r="21" spans="2:19" ht="15.75" customHeight="1" thickBot="1">
      <c r="B21" s="484"/>
      <c r="C21" s="485"/>
      <c r="D21" s="486"/>
      <c r="E21" s="33"/>
      <c r="F21" s="47"/>
      <c r="G21" s="47"/>
      <c r="H21" s="47"/>
      <c r="I21" s="47"/>
      <c r="J21" s="47"/>
      <c r="K21" s="47"/>
      <c r="L21" s="47"/>
      <c r="M21" s="43"/>
      <c r="N21" s="7"/>
      <c r="O21" s="288" t="s">
        <v>63</v>
      </c>
      <c r="P21" s="289" t="s">
        <v>63</v>
      </c>
      <c r="Q21" s="537"/>
      <c r="R21" s="524"/>
      <c r="S21" s="12"/>
    </row>
    <row r="22" spans="2:19" ht="30" customHeight="1">
      <c r="B22" s="484"/>
      <c r="C22" s="485"/>
      <c r="D22" s="486"/>
      <c r="E22" s="33"/>
      <c r="F22" s="398"/>
      <c r="G22" s="398"/>
      <c r="H22" s="398"/>
      <c r="I22" s="398"/>
      <c r="J22" s="398"/>
      <c r="K22" s="398"/>
      <c r="L22" s="398"/>
      <c r="M22" s="43"/>
      <c r="N22" s="7"/>
      <c r="O22" s="18">
        <v>100</v>
      </c>
      <c r="P22" s="190">
        <f>$O$22-(Q22/$R$18*100)</f>
        <v>99.861111111111114</v>
      </c>
      <c r="Q22" s="19">
        <v>1</v>
      </c>
      <c r="R22" s="125">
        <v>0</v>
      </c>
      <c r="S22" s="12"/>
    </row>
    <row r="23" spans="2:19" ht="42" customHeight="1">
      <c r="B23" s="484"/>
      <c r="C23" s="485"/>
      <c r="D23" s="486"/>
      <c r="E23" s="33"/>
      <c r="F23" s="630" t="s">
        <v>362</v>
      </c>
      <c r="G23" s="630"/>
      <c r="H23" s="630"/>
      <c r="I23" s="630"/>
      <c r="J23" s="630"/>
      <c r="K23" s="630"/>
      <c r="L23" s="630"/>
      <c r="M23" s="45"/>
      <c r="N23" s="39"/>
      <c r="O23" s="18">
        <v>99.85</v>
      </c>
      <c r="P23" s="18">
        <f>$O$22-(Q23/$R$18*100)</f>
        <v>99.722222222222229</v>
      </c>
      <c r="Q23" s="19">
        <v>2</v>
      </c>
      <c r="R23" s="125">
        <v>0.1</v>
      </c>
      <c r="S23" s="12"/>
    </row>
    <row r="24" spans="2:19" ht="30" customHeight="1">
      <c r="B24" s="484"/>
      <c r="C24" s="485"/>
      <c r="D24" s="486"/>
      <c r="E24" s="33"/>
      <c r="F24" s="476" t="s">
        <v>213</v>
      </c>
      <c r="G24" s="476"/>
      <c r="H24" s="476"/>
      <c r="I24" s="476"/>
      <c r="J24" s="476"/>
      <c r="K24" s="476"/>
      <c r="L24" s="476"/>
      <c r="M24" s="5"/>
      <c r="N24" s="3"/>
      <c r="O24" s="18">
        <v>99.78</v>
      </c>
      <c r="P24" s="18">
        <f>$O$22-(Q24/$R$18*100)</f>
        <v>99.305555555555557</v>
      </c>
      <c r="Q24" s="19">
        <v>5</v>
      </c>
      <c r="R24" s="125">
        <v>0.2</v>
      </c>
      <c r="S24" s="12"/>
    </row>
    <row r="25" spans="2:19" ht="30" customHeight="1">
      <c r="B25" s="484"/>
      <c r="C25" s="485"/>
      <c r="D25" s="486"/>
      <c r="E25" s="33"/>
      <c r="F25" s="398" t="s">
        <v>211</v>
      </c>
      <c r="G25" s="398"/>
      <c r="H25" s="398"/>
      <c r="I25" s="398"/>
      <c r="J25" s="398"/>
      <c r="K25" s="398"/>
      <c r="L25" s="398"/>
      <c r="M25" s="5"/>
      <c r="N25" s="3"/>
      <c r="O25" s="18">
        <v>99.71</v>
      </c>
      <c r="P25" s="18">
        <f>$O$22-(Q25/$R$18*100)</f>
        <v>98.958333333333329</v>
      </c>
      <c r="Q25" s="19">
        <v>7.5</v>
      </c>
      <c r="R25" s="125">
        <v>0.3</v>
      </c>
      <c r="S25" s="12"/>
    </row>
    <row r="26" spans="2:19" ht="30" customHeight="1">
      <c r="B26" s="484"/>
      <c r="C26" s="485"/>
      <c r="D26" s="486"/>
      <c r="E26" s="33"/>
      <c r="F26" s="398"/>
      <c r="G26" s="398"/>
      <c r="H26" s="398"/>
      <c r="I26" s="398"/>
      <c r="J26" s="398"/>
      <c r="K26" s="398"/>
      <c r="L26" s="398"/>
      <c r="M26" s="5"/>
      <c r="N26" s="3"/>
      <c r="O26" s="18">
        <v>99.57</v>
      </c>
      <c r="P26" s="18">
        <f>$O$22-(Q26/$R$18*100)</f>
        <v>98.333333333333329</v>
      </c>
      <c r="Q26" s="19">
        <v>12</v>
      </c>
      <c r="R26" s="125">
        <v>0.4</v>
      </c>
      <c r="S26" s="12"/>
    </row>
    <row r="27" spans="2:19" ht="30" customHeight="1" thickBot="1">
      <c r="B27" s="484"/>
      <c r="C27" s="485"/>
      <c r="D27" s="486"/>
      <c r="E27" s="33"/>
      <c r="F27" s="1"/>
      <c r="G27" s="1"/>
      <c r="H27" s="1"/>
      <c r="I27" s="1"/>
      <c r="J27" s="1"/>
      <c r="K27" s="1"/>
      <c r="L27" s="1"/>
      <c r="M27" s="5"/>
      <c r="N27" s="3"/>
      <c r="O27" s="541" t="s">
        <v>368</v>
      </c>
      <c r="P27" s="542"/>
      <c r="Q27" s="542"/>
      <c r="R27" s="26">
        <v>0.5</v>
      </c>
      <c r="S27" s="12"/>
    </row>
    <row r="28" spans="2:19" ht="12" customHeight="1" thickBot="1">
      <c r="B28" s="487"/>
      <c r="C28" s="488"/>
      <c r="D28" s="489"/>
      <c r="E28" s="34"/>
      <c r="F28" s="46"/>
      <c r="G28" s="46"/>
      <c r="H28" s="46"/>
      <c r="I28" s="46"/>
      <c r="J28" s="46"/>
      <c r="K28" s="46"/>
      <c r="L28" s="46"/>
      <c r="M28" s="10"/>
      <c r="N28" s="6"/>
      <c r="O28" s="16"/>
      <c r="P28" s="16"/>
      <c r="Q28" s="16"/>
      <c r="R28" s="28"/>
      <c r="S28" s="13"/>
    </row>
    <row r="29" spans="2:19" ht="12" customHeight="1" thickBot="1">
      <c r="B29" s="481" t="s">
        <v>302</v>
      </c>
      <c r="C29" s="482"/>
      <c r="D29" s="483"/>
      <c r="E29" s="32"/>
      <c r="F29" s="14"/>
      <c r="G29" s="14"/>
      <c r="H29" s="14"/>
      <c r="I29" s="14"/>
      <c r="J29" s="14"/>
      <c r="K29" s="14"/>
      <c r="L29" s="14"/>
      <c r="M29" s="31"/>
      <c r="N29" s="37"/>
      <c r="O29" s="15"/>
      <c r="P29" s="15"/>
      <c r="Q29" s="15"/>
      <c r="R29" s="15"/>
      <c r="S29" s="27"/>
    </row>
    <row r="30" spans="2:19" ht="39" customHeight="1" thickBot="1">
      <c r="B30" s="484"/>
      <c r="C30" s="485"/>
      <c r="D30" s="486"/>
      <c r="E30" s="33"/>
      <c r="F30" s="398" t="s">
        <v>303</v>
      </c>
      <c r="G30" s="398"/>
      <c r="H30" s="398"/>
      <c r="I30" s="398"/>
      <c r="J30" s="398"/>
      <c r="K30" s="398"/>
      <c r="L30" s="398"/>
      <c r="M30" s="43"/>
      <c r="N30" s="7"/>
      <c r="O30" s="533" t="s">
        <v>57</v>
      </c>
      <c r="P30" s="534"/>
      <c r="Q30" s="534"/>
      <c r="R30" s="49">
        <v>720</v>
      </c>
      <c r="S30" s="12"/>
    </row>
    <row r="31" spans="2:19" ht="15.95" customHeight="1" thickBot="1">
      <c r="B31" s="484"/>
      <c r="C31" s="485"/>
      <c r="D31" s="486"/>
      <c r="E31" s="33"/>
      <c r="F31" s="47"/>
      <c r="G31" s="47"/>
      <c r="H31" s="47"/>
      <c r="I31" s="47"/>
      <c r="J31" s="47"/>
      <c r="K31" s="47"/>
      <c r="L31" s="47"/>
      <c r="M31" s="44"/>
      <c r="N31" s="2"/>
      <c r="O31" s="1"/>
      <c r="P31" s="1"/>
      <c r="Q31" s="4"/>
      <c r="R31" s="1"/>
      <c r="S31" s="12"/>
    </row>
    <row r="32" spans="2:19" ht="39" customHeight="1" thickBot="1">
      <c r="B32" s="484"/>
      <c r="C32" s="485"/>
      <c r="D32" s="486"/>
      <c r="E32" s="33"/>
      <c r="F32" s="398" t="s">
        <v>304</v>
      </c>
      <c r="G32" s="398"/>
      <c r="H32" s="398"/>
      <c r="I32" s="398"/>
      <c r="J32" s="398"/>
      <c r="K32" s="398"/>
      <c r="L32" s="398"/>
      <c r="M32" s="43"/>
      <c r="N32" s="7"/>
      <c r="O32" s="282" t="s">
        <v>59</v>
      </c>
      <c r="P32" s="283" t="s">
        <v>60</v>
      </c>
      <c r="Q32" s="523" t="s">
        <v>61</v>
      </c>
      <c r="R32" s="523" t="s">
        <v>62</v>
      </c>
      <c r="S32" s="12"/>
    </row>
    <row r="33" spans="2:19" ht="15.75" customHeight="1" thickBot="1">
      <c r="B33" s="484"/>
      <c r="C33" s="485"/>
      <c r="D33" s="486"/>
      <c r="E33" s="33"/>
      <c r="F33" s="47"/>
      <c r="G33" s="47"/>
      <c r="H33" s="47"/>
      <c r="I33" s="47"/>
      <c r="J33" s="47"/>
      <c r="K33" s="47"/>
      <c r="L33" s="47"/>
      <c r="M33" s="43"/>
      <c r="N33" s="7"/>
      <c r="O33" s="288" t="s">
        <v>63</v>
      </c>
      <c r="P33" s="289" t="s">
        <v>63</v>
      </c>
      <c r="Q33" s="537"/>
      <c r="R33" s="524"/>
      <c r="S33" s="12"/>
    </row>
    <row r="34" spans="2:19" ht="30" customHeight="1">
      <c r="B34" s="484"/>
      <c r="C34" s="485"/>
      <c r="D34" s="486"/>
      <c r="E34" s="33"/>
      <c r="F34" s="398"/>
      <c r="G34" s="398"/>
      <c r="H34" s="398"/>
      <c r="I34" s="398"/>
      <c r="J34" s="398"/>
      <c r="K34" s="398"/>
      <c r="L34" s="398"/>
      <c r="M34" s="43"/>
      <c r="N34" s="7"/>
      <c r="O34" s="18">
        <v>100</v>
      </c>
      <c r="P34" s="190">
        <f>$O$22-(Q34/$R$18*100)</f>
        <v>99.826388888888886</v>
      </c>
      <c r="Q34" s="19">
        <v>1.25</v>
      </c>
      <c r="R34" s="125">
        <v>0</v>
      </c>
      <c r="S34" s="12"/>
    </row>
    <row r="35" spans="2:19" ht="42" customHeight="1">
      <c r="B35" s="484"/>
      <c r="C35" s="485"/>
      <c r="D35" s="486"/>
      <c r="E35" s="33"/>
      <c r="F35" s="630" t="s">
        <v>305</v>
      </c>
      <c r="G35" s="630"/>
      <c r="H35" s="630"/>
      <c r="I35" s="630"/>
      <c r="J35" s="630"/>
      <c r="K35" s="630"/>
      <c r="L35" s="630"/>
      <c r="M35" s="45"/>
      <c r="N35" s="39"/>
      <c r="O35" s="18">
        <v>99.85</v>
      </c>
      <c r="P35" s="18">
        <f>$O$22-(Q35/$R$18*100)</f>
        <v>99.652777777777771</v>
      </c>
      <c r="Q35" s="19">
        <v>2.5</v>
      </c>
      <c r="R35" s="125">
        <v>0.1</v>
      </c>
      <c r="S35" s="12"/>
    </row>
    <row r="36" spans="2:19" ht="30" customHeight="1">
      <c r="B36" s="484"/>
      <c r="C36" s="485"/>
      <c r="D36" s="486"/>
      <c r="E36" s="33"/>
      <c r="F36" s="476" t="s">
        <v>306</v>
      </c>
      <c r="G36" s="476"/>
      <c r="H36" s="476"/>
      <c r="I36" s="476"/>
      <c r="J36" s="476"/>
      <c r="K36" s="476"/>
      <c r="L36" s="476"/>
      <c r="M36" s="5"/>
      <c r="N36" s="3"/>
      <c r="O36" s="18">
        <v>99.78</v>
      </c>
      <c r="P36" s="18">
        <f>$O$22-(Q36/$R$18*100)</f>
        <v>99.444444444444443</v>
      </c>
      <c r="Q36" s="19">
        <v>4</v>
      </c>
      <c r="R36" s="125">
        <v>0.2</v>
      </c>
      <c r="S36" s="12"/>
    </row>
    <row r="37" spans="2:19" ht="30" customHeight="1">
      <c r="B37" s="484"/>
      <c r="C37" s="485"/>
      <c r="D37" s="486"/>
      <c r="E37" s="33"/>
      <c r="F37" s="398" t="s">
        <v>307</v>
      </c>
      <c r="G37" s="398"/>
      <c r="H37" s="398"/>
      <c r="I37" s="398"/>
      <c r="J37" s="398"/>
      <c r="K37" s="398"/>
      <c r="L37" s="398"/>
      <c r="M37" s="5"/>
      <c r="N37" s="3"/>
      <c r="O37" s="18">
        <v>99.71</v>
      </c>
      <c r="P37" s="18">
        <f>$O$22-(Q37/$R$18*100)</f>
        <v>99.097222222222229</v>
      </c>
      <c r="Q37" s="19">
        <v>6.5</v>
      </c>
      <c r="R37" s="125">
        <v>0.3</v>
      </c>
      <c r="S37" s="12"/>
    </row>
    <row r="38" spans="2:19" ht="30" customHeight="1">
      <c r="B38" s="484"/>
      <c r="C38" s="485"/>
      <c r="D38" s="486"/>
      <c r="E38" s="33"/>
      <c r="F38" s="398"/>
      <c r="G38" s="398"/>
      <c r="H38" s="398"/>
      <c r="I38" s="398"/>
      <c r="J38" s="398"/>
      <c r="K38" s="398"/>
      <c r="L38" s="398"/>
      <c r="M38" s="5"/>
      <c r="N38" s="3"/>
      <c r="O38" s="18">
        <v>99.57</v>
      </c>
      <c r="P38" s="18">
        <f>$O$22-(Q38/$R$18*100)</f>
        <v>98.611111111111114</v>
      </c>
      <c r="Q38" s="19">
        <v>10</v>
      </c>
      <c r="R38" s="125">
        <v>0.4</v>
      </c>
      <c r="S38" s="12"/>
    </row>
    <row r="39" spans="2:19" ht="30" customHeight="1" thickBot="1">
      <c r="B39" s="484"/>
      <c r="C39" s="485"/>
      <c r="D39" s="486"/>
      <c r="E39" s="33"/>
      <c r="F39" s="1"/>
      <c r="G39" s="1"/>
      <c r="H39" s="1"/>
      <c r="I39" s="1"/>
      <c r="J39" s="1"/>
      <c r="K39" s="1"/>
      <c r="L39" s="1"/>
      <c r="M39" s="5"/>
      <c r="N39" s="3"/>
      <c r="O39" s="541" t="s">
        <v>369</v>
      </c>
      <c r="P39" s="542"/>
      <c r="Q39" s="542"/>
      <c r="R39" s="26">
        <v>0.5</v>
      </c>
      <c r="S39" s="12"/>
    </row>
    <row r="40" spans="2:19" ht="12" customHeight="1" thickBot="1">
      <c r="B40" s="487"/>
      <c r="C40" s="488"/>
      <c r="D40" s="489"/>
      <c r="E40" s="34"/>
      <c r="F40" s="46"/>
      <c r="G40" s="46"/>
      <c r="H40" s="46"/>
      <c r="I40" s="46"/>
      <c r="J40" s="46"/>
      <c r="K40" s="46"/>
      <c r="L40" s="46"/>
      <c r="M40" s="10"/>
      <c r="N40" s="6"/>
      <c r="O40" s="16"/>
      <c r="P40" s="16"/>
      <c r="Q40" s="16"/>
      <c r="R40" s="28"/>
      <c r="S40" s="13"/>
    </row>
    <row r="41" spans="2:19" ht="23.25" customHeight="1">
      <c r="B41" s="512" t="s">
        <v>320</v>
      </c>
      <c r="C41" s="513"/>
      <c r="D41" s="514"/>
      <c r="E41" s="128"/>
      <c r="F41" s="129"/>
      <c r="G41" s="129"/>
      <c r="H41" s="129"/>
      <c r="I41" s="129"/>
      <c r="J41" s="129"/>
      <c r="K41" s="129"/>
      <c r="L41" s="129"/>
      <c r="M41" s="130"/>
      <c r="N41" s="131"/>
      <c r="O41" s="132"/>
      <c r="P41" s="132"/>
      <c r="Q41" s="132"/>
      <c r="R41" s="132"/>
      <c r="S41" s="133"/>
    </row>
    <row r="42" spans="2:19" ht="34.5" customHeight="1">
      <c r="B42" s="515"/>
      <c r="C42" s="516"/>
      <c r="D42" s="517"/>
      <c r="E42" s="134"/>
      <c r="F42" s="521" t="s">
        <v>159</v>
      </c>
      <c r="G42" s="521"/>
      <c r="H42" s="521"/>
      <c r="I42" s="521"/>
      <c r="J42" s="521"/>
      <c r="K42" s="521"/>
      <c r="L42" s="521"/>
      <c r="M42" s="135"/>
      <c r="N42" s="136"/>
      <c r="O42" s="601"/>
      <c r="P42" s="601"/>
      <c r="Q42" s="601"/>
      <c r="R42" s="84"/>
      <c r="S42" s="137"/>
    </row>
    <row r="43" spans="2:19" ht="15.75" thickBot="1">
      <c r="B43" s="515"/>
      <c r="C43" s="516"/>
      <c r="D43" s="517"/>
      <c r="E43" s="134"/>
      <c r="F43" s="119"/>
      <c r="G43" s="119"/>
      <c r="H43" s="119"/>
      <c r="I43" s="119"/>
      <c r="J43" s="119"/>
      <c r="K43" s="119"/>
      <c r="L43" s="119"/>
      <c r="M43" s="138"/>
      <c r="N43" s="139"/>
      <c r="O43" s="126"/>
      <c r="P43" s="126"/>
      <c r="Q43" s="156"/>
      <c r="R43" s="126"/>
      <c r="S43" s="137"/>
    </row>
    <row r="44" spans="2:19" ht="33.75" customHeight="1" thickBot="1">
      <c r="B44" s="515"/>
      <c r="C44" s="516"/>
      <c r="D44" s="517"/>
      <c r="E44" s="134"/>
      <c r="F44" s="521" t="s">
        <v>160</v>
      </c>
      <c r="G44" s="521"/>
      <c r="H44" s="521"/>
      <c r="I44" s="521"/>
      <c r="J44" s="521"/>
      <c r="K44" s="521"/>
      <c r="L44" s="521"/>
      <c r="M44" s="135"/>
      <c r="N44" s="136"/>
      <c r="O44" s="298" t="s">
        <v>59</v>
      </c>
      <c r="P44" s="302" t="s">
        <v>60</v>
      </c>
      <c r="Q44" s="523" t="s">
        <v>62</v>
      </c>
      <c r="R44" s="127"/>
      <c r="S44" s="137"/>
    </row>
    <row r="45" spans="2:19" ht="15.75" thickBot="1">
      <c r="B45" s="515"/>
      <c r="C45" s="516"/>
      <c r="D45" s="517"/>
      <c r="E45" s="134"/>
      <c r="F45" s="140"/>
      <c r="G45" s="140"/>
      <c r="H45" s="140"/>
      <c r="I45" s="140"/>
      <c r="J45" s="140"/>
      <c r="K45" s="140"/>
      <c r="L45" s="140"/>
      <c r="M45" s="135"/>
      <c r="N45" s="136"/>
      <c r="O45" s="300" t="s">
        <v>63</v>
      </c>
      <c r="P45" s="300" t="s">
        <v>63</v>
      </c>
      <c r="Q45" s="524"/>
      <c r="R45" s="127"/>
      <c r="S45" s="137"/>
    </row>
    <row r="46" spans="2:19" ht="21" customHeight="1">
      <c r="B46" s="515"/>
      <c r="C46" s="516"/>
      <c r="D46" s="517"/>
      <c r="E46" s="134"/>
      <c r="F46" s="521" t="s">
        <v>215</v>
      </c>
      <c r="G46" s="521"/>
      <c r="H46" s="521"/>
      <c r="I46" s="521"/>
      <c r="J46" s="521"/>
      <c r="K46" s="521"/>
      <c r="L46" s="521"/>
      <c r="M46" s="135"/>
      <c r="N46" s="136"/>
      <c r="O46" s="78">
        <v>100</v>
      </c>
      <c r="P46" s="79">
        <v>95</v>
      </c>
      <c r="Q46" s="157">
        <v>0</v>
      </c>
      <c r="R46" s="127"/>
      <c r="S46" s="137"/>
    </row>
    <row r="47" spans="2:19" ht="15.75" customHeight="1">
      <c r="B47" s="515"/>
      <c r="C47" s="516"/>
      <c r="D47" s="517"/>
      <c r="E47" s="134"/>
      <c r="F47" s="521"/>
      <c r="G47" s="521"/>
      <c r="H47" s="521"/>
      <c r="I47" s="521"/>
      <c r="J47" s="521"/>
      <c r="K47" s="521"/>
      <c r="L47" s="521"/>
      <c r="M47" s="135"/>
      <c r="N47" s="136"/>
      <c r="O47" s="80">
        <v>94.99</v>
      </c>
      <c r="P47" s="81">
        <v>90</v>
      </c>
      <c r="Q47" s="88">
        <v>0.1</v>
      </c>
      <c r="R47" s="127"/>
      <c r="S47" s="137"/>
    </row>
    <row r="48" spans="2:19" ht="21" customHeight="1">
      <c r="B48" s="515"/>
      <c r="C48" s="516"/>
      <c r="D48" s="517"/>
      <c r="E48" s="134"/>
      <c r="F48" s="521"/>
      <c r="G48" s="521"/>
      <c r="H48" s="521"/>
      <c r="I48" s="521"/>
      <c r="J48" s="521"/>
      <c r="K48" s="521"/>
      <c r="L48" s="521"/>
      <c r="M48" s="135"/>
      <c r="N48" s="136"/>
      <c r="O48" s="80">
        <v>89.99</v>
      </c>
      <c r="P48" s="81">
        <v>85</v>
      </c>
      <c r="Q48" s="88">
        <v>0.15</v>
      </c>
      <c r="R48" s="127"/>
      <c r="S48" s="137"/>
    </row>
    <row r="49" spans="2:19" ht="15" customHeight="1">
      <c r="B49" s="515"/>
      <c r="C49" s="516"/>
      <c r="D49" s="517"/>
      <c r="E49" s="134"/>
      <c r="F49" s="525" t="s">
        <v>88</v>
      </c>
      <c r="G49" s="525"/>
      <c r="H49" s="525"/>
      <c r="I49" s="525"/>
      <c r="J49" s="525"/>
      <c r="K49" s="525"/>
      <c r="L49" s="525"/>
      <c r="M49" s="135"/>
      <c r="N49" s="136"/>
      <c r="O49" s="80">
        <v>84.99</v>
      </c>
      <c r="P49" s="81">
        <v>80</v>
      </c>
      <c r="Q49" s="88">
        <v>0.25</v>
      </c>
      <c r="R49" s="127"/>
      <c r="S49" s="137"/>
    </row>
    <row r="50" spans="2:19" ht="39" customHeight="1">
      <c r="B50" s="515"/>
      <c r="C50" s="516"/>
      <c r="D50" s="517"/>
      <c r="E50" s="134"/>
      <c r="F50" s="398" t="s">
        <v>90</v>
      </c>
      <c r="G50" s="398"/>
      <c r="H50" s="398"/>
      <c r="I50" s="398"/>
      <c r="J50" s="398"/>
      <c r="K50" s="398"/>
      <c r="L50" s="398"/>
      <c r="M50" s="141"/>
      <c r="N50" s="142"/>
      <c r="O50" s="80">
        <v>79.989999999999995</v>
      </c>
      <c r="P50" s="81">
        <v>75</v>
      </c>
      <c r="Q50" s="88">
        <v>0.5</v>
      </c>
      <c r="R50" s="127"/>
      <c r="S50" s="137"/>
    </row>
    <row r="51" spans="2:19" ht="15.75" thickBot="1">
      <c r="B51" s="515"/>
      <c r="C51" s="516"/>
      <c r="D51" s="517"/>
      <c r="E51" s="134"/>
      <c r="F51" s="525"/>
      <c r="G51" s="525"/>
      <c r="H51" s="525"/>
      <c r="I51" s="525"/>
      <c r="J51" s="525"/>
      <c r="K51" s="525"/>
      <c r="L51" s="525"/>
      <c r="M51" s="143"/>
      <c r="N51" s="144"/>
      <c r="O51" s="539" t="s">
        <v>181</v>
      </c>
      <c r="P51" s="540"/>
      <c r="Q51" s="89">
        <v>1</v>
      </c>
      <c r="R51" s="127"/>
      <c r="S51" s="137"/>
    </row>
    <row r="52" spans="2:19" ht="15.75" thickBot="1">
      <c r="B52" s="515"/>
      <c r="C52" s="516"/>
      <c r="D52" s="517"/>
      <c r="E52" s="134"/>
      <c r="F52" s="126"/>
      <c r="G52" s="126"/>
      <c r="H52" s="126"/>
      <c r="I52" s="126"/>
      <c r="J52" s="126"/>
      <c r="K52" s="126"/>
      <c r="L52" s="126"/>
      <c r="M52" s="143"/>
      <c r="N52" s="144"/>
      <c r="O52" s="127"/>
      <c r="P52" s="127"/>
      <c r="Q52" s="127"/>
      <c r="R52" s="127"/>
      <c r="S52" s="137"/>
    </row>
    <row r="53" spans="2:19" ht="15.75" customHeight="1" thickBot="1">
      <c r="B53" s="515"/>
      <c r="C53" s="516"/>
      <c r="D53" s="517"/>
      <c r="E53" s="134"/>
      <c r="F53" s="126"/>
      <c r="G53" s="578" t="s">
        <v>92</v>
      </c>
      <c r="H53" s="579"/>
      <c r="I53" s="579"/>
      <c r="J53" s="579"/>
      <c r="K53" s="580"/>
      <c r="L53" s="126"/>
      <c r="M53" s="143"/>
      <c r="N53" s="144"/>
      <c r="O53" s="127"/>
      <c r="P53" s="127"/>
      <c r="Q53" s="127"/>
      <c r="R53" s="127"/>
      <c r="S53" s="137"/>
    </row>
    <row r="54" spans="2:19" ht="30.75" thickBot="1">
      <c r="B54" s="515"/>
      <c r="C54" s="516"/>
      <c r="D54" s="517"/>
      <c r="E54" s="134"/>
      <c r="F54" s="126"/>
      <c r="G54" s="342" t="s">
        <v>93</v>
      </c>
      <c r="H54" s="343" t="s">
        <v>94</v>
      </c>
      <c r="I54" s="343" t="s">
        <v>182</v>
      </c>
      <c r="J54" s="343" t="s">
        <v>183</v>
      </c>
      <c r="K54" s="343" t="s">
        <v>184</v>
      </c>
      <c r="L54" s="126"/>
      <c r="M54" s="143"/>
      <c r="N54" s="144"/>
      <c r="O54" s="145"/>
      <c r="P54" s="148"/>
      <c r="Q54" s="146"/>
      <c r="R54" s="147"/>
      <c r="S54" s="137"/>
    </row>
    <row r="55" spans="2:19">
      <c r="B55" s="515"/>
      <c r="C55" s="516"/>
      <c r="D55" s="517"/>
      <c r="E55" s="134"/>
      <c r="F55" s="126"/>
      <c r="G55" s="595" t="s">
        <v>99</v>
      </c>
      <c r="H55" s="53" t="s">
        <v>100</v>
      </c>
      <c r="I55" s="70">
        <v>5</v>
      </c>
      <c r="J55" s="70">
        <v>5</v>
      </c>
      <c r="K55" s="71">
        <v>5</v>
      </c>
      <c r="L55" s="126"/>
      <c r="M55" s="143"/>
      <c r="N55" s="144"/>
      <c r="O55" s="145"/>
      <c r="P55" s="148"/>
      <c r="Q55" s="146"/>
      <c r="R55" s="147"/>
      <c r="S55" s="137"/>
    </row>
    <row r="56" spans="2:19">
      <c r="B56" s="515"/>
      <c r="C56" s="516"/>
      <c r="D56" s="517"/>
      <c r="E56" s="134"/>
      <c r="F56" s="126"/>
      <c r="G56" s="596"/>
      <c r="H56" s="52" t="s">
        <v>185</v>
      </c>
      <c r="I56" s="166">
        <v>25</v>
      </c>
      <c r="J56" s="166">
        <v>55</v>
      </c>
      <c r="K56" s="167">
        <v>75</v>
      </c>
      <c r="L56" s="126"/>
      <c r="M56" s="143"/>
      <c r="N56" s="144"/>
      <c r="O56" s="145"/>
      <c r="P56" s="148"/>
      <c r="Q56" s="146"/>
      <c r="R56" s="147"/>
      <c r="S56" s="137"/>
    </row>
    <row r="57" spans="2:19" ht="15.75">
      <c r="B57" s="515"/>
      <c r="C57" s="516"/>
      <c r="D57" s="517"/>
      <c r="E57" s="134"/>
      <c r="F57" s="126"/>
      <c r="G57" s="597"/>
      <c r="H57" s="72" t="s">
        <v>113</v>
      </c>
      <c r="I57" s="73">
        <f>SUM(I55:I56)</f>
        <v>30</v>
      </c>
      <c r="J57" s="73">
        <f t="shared" ref="J57:K57" si="1">SUM(J55:J56)</f>
        <v>60</v>
      </c>
      <c r="K57" s="74">
        <f t="shared" si="1"/>
        <v>80</v>
      </c>
      <c r="L57" s="126"/>
      <c r="M57" s="143"/>
      <c r="N57" s="144"/>
      <c r="O57" s="145"/>
      <c r="P57" s="148"/>
      <c r="Q57" s="146"/>
      <c r="R57" s="147"/>
      <c r="S57" s="137"/>
    </row>
    <row r="58" spans="2:19" ht="15.75" thickBot="1">
      <c r="B58" s="518"/>
      <c r="C58" s="519"/>
      <c r="D58" s="520"/>
      <c r="E58" s="149"/>
      <c r="F58" s="150"/>
      <c r="G58" s="150"/>
      <c r="H58" s="150"/>
      <c r="I58" s="150"/>
      <c r="J58" s="150"/>
      <c r="K58" s="150"/>
      <c r="L58" s="150"/>
      <c r="M58" s="151"/>
      <c r="N58" s="152"/>
      <c r="O58" s="153"/>
      <c r="P58" s="153"/>
      <c r="Q58" s="153"/>
      <c r="R58" s="154"/>
      <c r="S58" s="155"/>
    </row>
  </sheetData>
  <mergeCells count="51">
    <mergeCell ref="B2:D2"/>
    <mergeCell ref="B4:D16"/>
    <mergeCell ref="B17:D28"/>
    <mergeCell ref="B41:D58"/>
    <mergeCell ref="B1:S1"/>
    <mergeCell ref="B3:D3"/>
    <mergeCell ref="E3:M3"/>
    <mergeCell ref="N3:S3"/>
    <mergeCell ref="F5:L5"/>
    <mergeCell ref="O5:Q5"/>
    <mergeCell ref="F7:L7"/>
    <mergeCell ref="Q7:Q8"/>
    <mergeCell ref="R7:R8"/>
    <mergeCell ref="F9:L9"/>
    <mergeCell ref="F10:L10"/>
    <mergeCell ref="F11:L11"/>
    <mergeCell ref="F12:L13"/>
    <mergeCell ref="O12:Q12"/>
    <mergeCell ref="R20:R21"/>
    <mergeCell ref="F22:L22"/>
    <mergeCell ref="F23:L23"/>
    <mergeCell ref="F15:L15"/>
    <mergeCell ref="F24:L24"/>
    <mergeCell ref="F25:L26"/>
    <mergeCell ref="F18:L18"/>
    <mergeCell ref="O18:Q18"/>
    <mergeCell ref="F20:L20"/>
    <mergeCell ref="Q20:Q21"/>
    <mergeCell ref="O51:P51"/>
    <mergeCell ref="O27:Q27"/>
    <mergeCell ref="F42:L42"/>
    <mergeCell ref="O42:Q42"/>
    <mergeCell ref="F44:L44"/>
    <mergeCell ref="Q44:Q45"/>
    <mergeCell ref="Q32:Q33"/>
    <mergeCell ref="G53:K53"/>
    <mergeCell ref="G55:G57"/>
    <mergeCell ref="F46:L48"/>
    <mergeCell ref="F49:L49"/>
    <mergeCell ref="F50:L50"/>
    <mergeCell ref="F51:L51"/>
    <mergeCell ref="B29:D40"/>
    <mergeCell ref="F30:L30"/>
    <mergeCell ref="O30:Q30"/>
    <mergeCell ref="F32:L32"/>
    <mergeCell ref="O39:Q39"/>
    <mergeCell ref="R32:R33"/>
    <mergeCell ref="F34:L34"/>
    <mergeCell ref="F35:L35"/>
    <mergeCell ref="F36:L36"/>
    <mergeCell ref="F37:L38"/>
  </mergeCells>
  <hyperlinks>
    <hyperlink ref="B2:D2" location="Ponderaciones!A1" display="&lt; Ponderaciones"/>
  </hyperlinks>
  <pageMargins left="0.7" right="0.7" top="0.75" bottom="0.75" header="0.3" footer="0.3"/>
  <pageSetup scale="47" orientation="landscape" r:id="rId1"/>
  <headerFooter>
    <oddHeader>&amp;C&amp;G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U133"/>
  <sheetViews>
    <sheetView showGridLines="0" topLeftCell="A41" zoomScale="90" zoomScaleNormal="90" zoomScaleSheetLayoutView="85" workbookViewId="0">
      <selection activeCell="M54" sqref="M54"/>
    </sheetView>
  </sheetViews>
  <sheetFormatPr baseColWidth="10" defaultColWidth="11.42578125" defaultRowHeight="27" customHeight="1"/>
  <cols>
    <col min="1" max="1" width="4" customWidth="1"/>
    <col min="2" max="2" width="34.42578125" customWidth="1"/>
    <col min="3" max="3" width="4" customWidth="1"/>
    <col min="4" max="4" width="4.7109375" customWidth="1"/>
    <col min="5" max="5" width="9.85546875" customWidth="1"/>
    <col min="6" max="11" width="20" customWidth="1"/>
    <col min="12" max="12" width="4.7109375" customWidth="1"/>
    <col min="13" max="13" width="6.140625" style="90" customWidth="1"/>
    <col min="14" max="14" width="13.7109375" customWidth="1"/>
    <col min="15" max="15" width="17.28515625" customWidth="1"/>
    <col min="16" max="16" width="16.42578125" customWidth="1"/>
    <col min="17" max="17" width="18" customWidth="1"/>
    <col min="18" max="18" width="9.28515625" customWidth="1"/>
    <col min="19" max="19" width="11.42578125" customWidth="1"/>
    <col min="21" max="21" width="19.28515625" customWidth="1"/>
    <col min="265" max="265" width="28.42578125" customWidth="1"/>
    <col min="266" max="266" width="61" customWidth="1"/>
    <col min="267" max="267" width="5.7109375" customWidth="1"/>
    <col min="269" max="269" width="17.28515625" customWidth="1"/>
    <col min="270" max="270" width="16.42578125" customWidth="1"/>
    <col min="272" max="272" width="17.7109375" bestFit="1" customWidth="1"/>
    <col min="273" max="273" width="15" customWidth="1"/>
    <col min="521" max="521" width="28.42578125" customWidth="1"/>
    <col min="522" max="522" width="61" customWidth="1"/>
    <col min="523" max="523" width="5.7109375" customWidth="1"/>
    <col min="525" max="525" width="17.28515625" customWidth="1"/>
    <col min="526" max="526" width="16.42578125" customWidth="1"/>
    <col min="528" max="528" width="17.7109375" bestFit="1" customWidth="1"/>
    <col min="529" max="529" width="15" customWidth="1"/>
    <col min="777" max="777" width="28.42578125" customWidth="1"/>
    <col min="778" max="778" width="61" customWidth="1"/>
    <col min="779" max="779" width="5.7109375" customWidth="1"/>
    <col min="781" max="781" width="17.28515625" customWidth="1"/>
    <col min="782" max="782" width="16.42578125" customWidth="1"/>
    <col min="784" max="784" width="17.7109375" bestFit="1" customWidth="1"/>
    <col min="785" max="785" width="15" customWidth="1"/>
    <col min="1033" max="1033" width="28.42578125" customWidth="1"/>
    <col min="1034" max="1034" width="61" customWidth="1"/>
    <col min="1035" max="1035" width="5.7109375" customWidth="1"/>
    <col min="1037" max="1037" width="17.28515625" customWidth="1"/>
    <col min="1038" max="1038" width="16.42578125" customWidth="1"/>
    <col min="1040" max="1040" width="17.7109375" bestFit="1" customWidth="1"/>
    <col min="1041" max="1041" width="15" customWidth="1"/>
    <col min="1289" max="1289" width="28.42578125" customWidth="1"/>
    <col min="1290" max="1290" width="61" customWidth="1"/>
    <col min="1291" max="1291" width="5.7109375" customWidth="1"/>
    <col min="1293" max="1293" width="17.28515625" customWidth="1"/>
    <col min="1294" max="1294" width="16.42578125" customWidth="1"/>
    <col min="1296" max="1296" width="17.7109375" bestFit="1" customWidth="1"/>
    <col min="1297" max="1297" width="15" customWidth="1"/>
    <col min="1545" max="1545" width="28.42578125" customWidth="1"/>
    <col min="1546" max="1546" width="61" customWidth="1"/>
    <col min="1547" max="1547" width="5.7109375" customWidth="1"/>
    <col min="1549" max="1549" width="17.28515625" customWidth="1"/>
    <col min="1550" max="1550" width="16.42578125" customWidth="1"/>
    <col min="1552" max="1552" width="17.7109375" bestFit="1" customWidth="1"/>
    <col min="1553" max="1553" width="15" customWidth="1"/>
    <col min="1801" max="1801" width="28.42578125" customWidth="1"/>
    <col min="1802" max="1802" width="61" customWidth="1"/>
    <col min="1803" max="1803" width="5.7109375" customWidth="1"/>
    <col min="1805" max="1805" width="17.28515625" customWidth="1"/>
    <col min="1806" max="1806" width="16.42578125" customWidth="1"/>
    <col min="1808" max="1808" width="17.7109375" bestFit="1" customWidth="1"/>
    <col min="1809" max="1809" width="15" customWidth="1"/>
    <col min="2057" max="2057" width="28.42578125" customWidth="1"/>
    <col min="2058" max="2058" width="61" customWidth="1"/>
    <col min="2059" max="2059" width="5.7109375" customWidth="1"/>
    <col min="2061" max="2061" width="17.28515625" customWidth="1"/>
    <col min="2062" max="2062" width="16.42578125" customWidth="1"/>
    <col min="2064" max="2064" width="17.7109375" bestFit="1" customWidth="1"/>
    <col min="2065" max="2065" width="15" customWidth="1"/>
    <col min="2313" max="2313" width="28.42578125" customWidth="1"/>
    <col min="2314" max="2314" width="61" customWidth="1"/>
    <col min="2315" max="2315" width="5.7109375" customWidth="1"/>
    <col min="2317" max="2317" width="17.28515625" customWidth="1"/>
    <col min="2318" max="2318" width="16.42578125" customWidth="1"/>
    <col min="2320" max="2320" width="17.7109375" bestFit="1" customWidth="1"/>
    <col min="2321" max="2321" width="15" customWidth="1"/>
    <col min="2569" max="2569" width="28.42578125" customWidth="1"/>
    <col min="2570" max="2570" width="61" customWidth="1"/>
    <col min="2571" max="2571" width="5.7109375" customWidth="1"/>
    <col min="2573" max="2573" width="17.28515625" customWidth="1"/>
    <col min="2574" max="2574" width="16.42578125" customWidth="1"/>
    <col min="2576" max="2576" width="17.7109375" bestFit="1" customWidth="1"/>
    <col min="2577" max="2577" width="15" customWidth="1"/>
    <col min="2825" max="2825" width="28.42578125" customWidth="1"/>
    <col min="2826" max="2826" width="61" customWidth="1"/>
    <col min="2827" max="2827" width="5.7109375" customWidth="1"/>
    <col min="2829" max="2829" width="17.28515625" customWidth="1"/>
    <col min="2830" max="2830" width="16.42578125" customWidth="1"/>
    <col min="2832" max="2832" width="17.7109375" bestFit="1" customWidth="1"/>
    <col min="2833" max="2833" width="15" customWidth="1"/>
    <col min="3081" max="3081" width="28.42578125" customWidth="1"/>
    <col min="3082" max="3082" width="61" customWidth="1"/>
    <col min="3083" max="3083" width="5.7109375" customWidth="1"/>
    <col min="3085" max="3085" width="17.28515625" customWidth="1"/>
    <col min="3086" max="3086" width="16.42578125" customWidth="1"/>
    <col min="3088" max="3088" width="17.7109375" bestFit="1" customWidth="1"/>
    <col min="3089" max="3089" width="15" customWidth="1"/>
    <col min="3337" max="3337" width="28.42578125" customWidth="1"/>
    <col min="3338" max="3338" width="61" customWidth="1"/>
    <col min="3339" max="3339" width="5.7109375" customWidth="1"/>
    <col min="3341" max="3341" width="17.28515625" customWidth="1"/>
    <col min="3342" max="3342" width="16.42578125" customWidth="1"/>
    <col min="3344" max="3344" width="17.7109375" bestFit="1" customWidth="1"/>
    <col min="3345" max="3345" width="15" customWidth="1"/>
    <col min="3593" max="3593" width="28.42578125" customWidth="1"/>
    <col min="3594" max="3594" width="61" customWidth="1"/>
    <col min="3595" max="3595" width="5.7109375" customWidth="1"/>
    <col min="3597" max="3597" width="17.28515625" customWidth="1"/>
    <col min="3598" max="3598" width="16.42578125" customWidth="1"/>
    <col min="3600" max="3600" width="17.7109375" bestFit="1" customWidth="1"/>
    <col min="3601" max="3601" width="15" customWidth="1"/>
    <col min="3849" max="3849" width="28.42578125" customWidth="1"/>
    <col min="3850" max="3850" width="61" customWidth="1"/>
    <col min="3851" max="3851" width="5.7109375" customWidth="1"/>
    <col min="3853" max="3853" width="17.28515625" customWidth="1"/>
    <col min="3854" max="3854" width="16.42578125" customWidth="1"/>
    <col min="3856" max="3856" width="17.7109375" bestFit="1" customWidth="1"/>
    <col min="3857" max="3857" width="15" customWidth="1"/>
    <col min="4105" max="4105" width="28.42578125" customWidth="1"/>
    <col min="4106" max="4106" width="61" customWidth="1"/>
    <col min="4107" max="4107" width="5.7109375" customWidth="1"/>
    <col min="4109" max="4109" width="17.28515625" customWidth="1"/>
    <col min="4110" max="4110" width="16.42578125" customWidth="1"/>
    <col min="4112" max="4112" width="17.7109375" bestFit="1" customWidth="1"/>
    <col min="4113" max="4113" width="15" customWidth="1"/>
    <col min="4361" max="4361" width="28.42578125" customWidth="1"/>
    <col min="4362" max="4362" width="61" customWidth="1"/>
    <col min="4363" max="4363" width="5.7109375" customWidth="1"/>
    <col min="4365" max="4365" width="17.28515625" customWidth="1"/>
    <col min="4366" max="4366" width="16.42578125" customWidth="1"/>
    <col min="4368" max="4368" width="17.7109375" bestFit="1" customWidth="1"/>
    <col min="4369" max="4369" width="15" customWidth="1"/>
    <col min="4617" max="4617" width="28.42578125" customWidth="1"/>
    <col min="4618" max="4618" width="61" customWidth="1"/>
    <col min="4619" max="4619" width="5.7109375" customWidth="1"/>
    <col min="4621" max="4621" width="17.28515625" customWidth="1"/>
    <col min="4622" max="4622" width="16.42578125" customWidth="1"/>
    <col min="4624" max="4624" width="17.7109375" bestFit="1" customWidth="1"/>
    <col min="4625" max="4625" width="15" customWidth="1"/>
    <col min="4873" max="4873" width="28.42578125" customWidth="1"/>
    <col min="4874" max="4874" width="61" customWidth="1"/>
    <col min="4875" max="4875" width="5.7109375" customWidth="1"/>
    <col min="4877" max="4877" width="17.28515625" customWidth="1"/>
    <col min="4878" max="4878" width="16.42578125" customWidth="1"/>
    <col min="4880" max="4880" width="17.7109375" bestFit="1" customWidth="1"/>
    <col min="4881" max="4881" width="15" customWidth="1"/>
    <col min="5129" max="5129" width="28.42578125" customWidth="1"/>
    <col min="5130" max="5130" width="61" customWidth="1"/>
    <col min="5131" max="5131" width="5.7109375" customWidth="1"/>
    <col min="5133" max="5133" width="17.28515625" customWidth="1"/>
    <col min="5134" max="5134" width="16.42578125" customWidth="1"/>
    <col min="5136" max="5136" width="17.7109375" bestFit="1" customWidth="1"/>
    <col min="5137" max="5137" width="15" customWidth="1"/>
    <col min="5385" max="5385" width="28.42578125" customWidth="1"/>
    <col min="5386" max="5386" width="61" customWidth="1"/>
    <col min="5387" max="5387" width="5.7109375" customWidth="1"/>
    <col min="5389" max="5389" width="17.28515625" customWidth="1"/>
    <col min="5390" max="5390" width="16.42578125" customWidth="1"/>
    <col min="5392" max="5392" width="17.7109375" bestFit="1" customWidth="1"/>
    <col min="5393" max="5393" width="15" customWidth="1"/>
    <col min="5641" max="5641" width="28.42578125" customWidth="1"/>
    <col min="5642" max="5642" width="61" customWidth="1"/>
    <col min="5643" max="5643" width="5.7109375" customWidth="1"/>
    <col min="5645" max="5645" width="17.28515625" customWidth="1"/>
    <col min="5646" max="5646" width="16.42578125" customWidth="1"/>
    <col min="5648" max="5648" width="17.7109375" bestFit="1" customWidth="1"/>
    <col min="5649" max="5649" width="15" customWidth="1"/>
    <col min="5897" max="5897" width="28.42578125" customWidth="1"/>
    <col min="5898" max="5898" width="61" customWidth="1"/>
    <col min="5899" max="5899" width="5.7109375" customWidth="1"/>
    <col min="5901" max="5901" width="17.28515625" customWidth="1"/>
    <col min="5902" max="5902" width="16.42578125" customWidth="1"/>
    <col min="5904" max="5904" width="17.7109375" bestFit="1" customWidth="1"/>
    <col min="5905" max="5905" width="15" customWidth="1"/>
    <col min="6153" max="6153" width="28.42578125" customWidth="1"/>
    <col min="6154" max="6154" width="61" customWidth="1"/>
    <col min="6155" max="6155" width="5.7109375" customWidth="1"/>
    <col min="6157" max="6157" width="17.28515625" customWidth="1"/>
    <col min="6158" max="6158" width="16.42578125" customWidth="1"/>
    <col min="6160" max="6160" width="17.7109375" bestFit="1" customWidth="1"/>
    <col min="6161" max="6161" width="15" customWidth="1"/>
    <col min="6409" max="6409" width="28.42578125" customWidth="1"/>
    <col min="6410" max="6410" width="61" customWidth="1"/>
    <col min="6411" max="6411" width="5.7109375" customWidth="1"/>
    <col min="6413" max="6413" width="17.28515625" customWidth="1"/>
    <col min="6414" max="6414" width="16.42578125" customWidth="1"/>
    <col min="6416" max="6416" width="17.7109375" bestFit="1" customWidth="1"/>
    <col min="6417" max="6417" width="15" customWidth="1"/>
    <col min="6665" max="6665" width="28.42578125" customWidth="1"/>
    <col min="6666" max="6666" width="61" customWidth="1"/>
    <col min="6667" max="6667" width="5.7109375" customWidth="1"/>
    <col min="6669" max="6669" width="17.28515625" customWidth="1"/>
    <col min="6670" max="6670" width="16.42578125" customWidth="1"/>
    <col min="6672" max="6672" width="17.7109375" bestFit="1" customWidth="1"/>
    <col min="6673" max="6673" width="15" customWidth="1"/>
    <col min="6921" max="6921" width="28.42578125" customWidth="1"/>
    <col min="6922" max="6922" width="61" customWidth="1"/>
    <col min="6923" max="6923" width="5.7109375" customWidth="1"/>
    <col min="6925" max="6925" width="17.28515625" customWidth="1"/>
    <col min="6926" max="6926" width="16.42578125" customWidth="1"/>
    <col min="6928" max="6928" width="17.7109375" bestFit="1" customWidth="1"/>
    <col min="6929" max="6929" width="15" customWidth="1"/>
    <col min="7177" max="7177" width="28.42578125" customWidth="1"/>
    <col min="7178" max="7178" width="61" customWidth="1"/>
    <col min="7179" max="7179" width="5.7109375" customWidth="1"/>
    <col min="7181" max="7181" width="17.28515625" customWidth="1"/>
    <col min="7182" max="7182" width="16.42578125" customWidth="1"/>
    <col min="7184" max="7184" width="17.7109375" bestFit="1" customWidth="1"/>
    <col min="7185" max="7185" width="15" customWidth="1"/>
    <col min="7433" max="7433" width="28.42578125" customWidth="1"/>
    <col min="7434" max="7434" width="61" customWidth="1"/>
    <col min="7435" max="7435" width="5.7109375" customWidth="1"/>
    <col min="7437" max="7437" width="17.28515625" customWidth="1"/>
    <col min="7438" max="7438" width="16.42578125" customWidth="1"/>
    <col min="7440" max="7440" width="17.7109375" bestFit="1" customWidth="1"/>
    <col min="7441" max="7441" width="15" customWidth="1"/>
    <col min="7689" max="7689" width="28.42578125" customWidth="1"/>
    <col min="7690" max="7690" width="61" customWidth="1"/>
    <col min="7691" max="7691" width="5.7109375" customWidth="1"/>
    <col min="7693" max="7693" width="17.28515625" customWidth="1"/>
    <col min="7694" max="7694" width="16.42578125" customWidth="1"/>
    <col min="7696" max="7696" width="17.7109375" bestFit="1" customWidth="1"/>
    <col min="7697" max="7697" width="15" customWidth="1"/>
    <col min="7945" max="7945" width="28.42578125" customWidth="1"/>
    <col min="7946" max="7946" width="61" customWidth="1"/>
    <col min="7947" max="7947" width="5.7109375" customWidth="1"/>
    <col min="7949" max="7949" width="17.28515625" customWidth="1"/>
    <col min="7950" max="7950" width="16.42578125" customWidth="1"/>
    <col min="7952" max="7952" width="17.7109375" bestFit="1" customWidth="1"/>
    <col min="7953" max="7953" width="15" customWidth="1"/>
    <col min="8201" max="8201" width="28.42578125" customWidth="1"/>
    <col min="8202" max="8202" width="61" customWidth="1"/>
    <col min="8203" max="8203" width="5.7109375" customWidth="1"/>
    <col min="8205" max="8205" width="17.28515625" customWidth="1"/>
    <col min="8206" max="8206" width="16.42578125" customWidth="1"/>
    <col min="8208" max="8208" width="17.7109375" bestFit="1" customWidth="1"/>
    <col min="8209" max="8209" width="15" customWidth="1"/>
    <col min="8457" max="8457" width="28.42578125" customWidth="1"/>
    <col min="8458" max="8458" width="61" customWidth="1"/>
    <col min="8459" max="8459" width="5.7109375" customWidth="1"/>
    <col min="8461" max="8461" width="17.28515625" customWidth="1"/>
    <col min="8462" max="8462" width="16.42578125" customWidth="1"/>
    <col min="8464" max="8464" width="17.7109375" bestFit="1" customWidth="1"/>
    <col min="8465" max="8465" width="15" customWidth="1"/>
    <col min="8713" max="8713" width="28.42578125" customWidth="1"/>
    <col min="8714" max="8714" width="61" customWidth="1"/>
    <col min="8715" max="8715" width="5.7109375" customWidth="1"/>
    <col min="8717" max="8717" width="17.28515625" customWidth="1"/>
    <col min="8718" max="8718" width="16.42578125" customWidth="1"/>
    <col min="8720" max="8720" width="17.7109375" bestFit="1" customWidth="1"/>
    <col min="8721" max="8721" width="15" customWidth="1"/>
    <col min="8969" max="8969" width="28.42578125" customWidth="1"/>
    <col min="8970" max="8970" width="61" customWidth="1"/>
    <col min="8971" max="8971" width="5.7109375" customWidth="1"/>
    <col min="8973" max="8973" width="17.28515625" customWidth="1"/>
    <col min="8974" max="8974" width="16.42578125" customWidth="1"/>
    <col min="8976" max="8976" width="17.7109375" bestFit="1" customWidth="1"/>
    <col min="8977" max="8977" width="15" customWidth="1"/>
    <col min="9225" max="9225" width="28.42578125" customWidth="1"/>
    <col min="9226" max="9226" width="61" customWidth="1"/>
    <col min="9227" max="9227" width="5.7109375" customWidth="1"/>
    <col min="9229" max="9229" width="17.28515625" customWidth="1"/>
    <col min="9230" max="9230" width="16.42578125" customWidth="1"/>
    <col min="9232" max="9232" width="17.7109375" bestFit="1" customWidth="1"/>
    <col min="9233" max="9233" width="15" customWidth="1"/>
    <col min="9481" max="9481" width="28.42578125" customWidth="1"/>
    <col min="9482" max="9482" width="61" customWidth="1"/>
    <col min="9483" max="9483" width="5.7109375" customWidth="1"/>
    <col min="9485" max="9485" width="17.28515625" customWidth="1"/>
    <col min="9486" max="9486" width="16.42578125" customWidth="1"/>
    <col min="9488" max="9488" width="17.7109375" bestFit="1" customWidth="1"/>
    <col min="9489" max="9489" width="15" customWidth="1"/>
    <col min="9737" max="9737" width="28.42578125" customWidth="1"/>
    <col min="9738" max="9738" width="61" customWidth="1"/>
    <col min="9739" max="9739" width="5.7109375" customWidth="1"/>
    <col min="9741" max="9741" width="17.28515625" customWidth="1"/>
    <col min="9742" max="9742" width="16.42578125" customWidth="1"/>
    <col min="9744" max="9744" width="17.7109375" bestFit="1" customWidth="1"/>
    <col min="9745" max="9745" width="15" customWidth="1"/>
    <col min="9993" max="9993" width="28.42578125" customWidth="1"/>
    <col min="9994" max="9994" width="61" customWidth="1"/>
    <col min="9995" max="9995" width="5.7109375" customWidth="1"/>
    <col min="9997" max="9997" width="17.28515625" customWidth="1"/>
    <col min="9998" max="9998" width="16.42578125" customWidth="1"/>
    <col min="10000" max="10000" width="17.7109375" bestFit="1" customWidth="1"/>
    <col min="10001" max="10001" width="15" customWidth="1"/>
    <col min="10249" max="10249" width="28.42578125" customWidth="1"/>
    <col min="10250" max="10250" width="61" customWidth="1"/>
    <col min="10251" max="10251" width="5.7109375" customWidth="1"/>
    <col min="10253" max="10253" width="17.28515625" customWidth="1"/>
    <col min="10254" max="10254" width="16.42578125" customWidth="1"/>
    <col min="10256" max="10256" width="17.7109375" bestFit="1" customWidth="1"/>
    <col min="10257" max="10257" width="15" customWidth="1"/>
    <col min="10505" max="10505" width="28.42578125" customWidth="1"/>
    <col min="10506" max="10506" width="61" customWidth="1"/>
    <col min="10507" max="10507" width="5.7109375" customWidth="1"/>
    <col min="10509" max="10509" width="17.28515625" customWidth="1"/>
    <col min="10510" max="10510" width="16.42578125" customWidth="1"/>
    <col min="10512" max="10512" width="17.7109375" bestFit="1" customWidth="1"/>
    <col min="10513" max="10513" width="15" customWidth="1"/>
    <col min="10761" max="10761" width="28.42578125" customWidth="1"/>
    <col min="10762" max="10762" width="61" customWidth="1"/>
    <col min="10763" max="10763" width="5.7109375" customWidth="1"/>
    <col min="10765" max="10765" width="17.28515625" customWidth="1"/>
    <col min="10766" max="10766" width="16.42578125" customWidth="1"/>
    <col min="10768" max="10768" width="17.7109375" bestFit="1" customWidth="1"/>
    <col min="10769" max="10769" width="15" customWidth="1"/>
    <col min="11017" max="11017" width="28.42578125" customWidth="1"/>
    <col min="11018" max="11018" width="61" customWidth="1"/>
    <col min="11019" max="11019" width="5.7109375" customWidth="1"/>
    <col min="11021" max="11021" width="17.28515625" customWidth="1"/>
    <col min="11022" max="11022" width="16.42578125" customWidth="1"/>
    <col min="11024" max="11024" width="17.7109375" bestFit="1" customWidth="1"/>
    <col min="11025" max="11025" width="15" customWidth="1"/>
    <col min="11273" max="11273" width="28.42578125" customWidth="1"/>
    <col min="11274" max="11274" width="61" customWidth="1"/>
    <col min="11275" max="11275" width="5.7109375" customWidth="1"/>
    <col min="11277" max="11277" width="17.28515625" customWidth="1"/>
    <col min="11278" max="11278" width="16.42578125" customWidth="1"/>
    <col min="11280" max="11280" width="17.7109375" bestFit="1" customWidth="1"/>
    <col min="11281" max="11281" width="15" customWidth="1"/>
    <col min="11529" max="11529" width="28.42578125" customWidth="1"/>
    <col min="11530" max="11530" width="61" customWidth="1"/>
    <col min="11531" max="11531" width="5.7109375" customWidth="1"/>
    <col min="11533" max="11533" width="17.28515625" customWidth="1"/>
    <col min="11534" max="11534" width="16.42578125" customWidth="1"/>
    <col min="11536" max="11536" width="17.7109375" bestFit="1" customWidth="1"/>
    <col min="11537" max="11537" width="15" customWidth="1"/>
    <col min="11785" max="11785" width="28.42578125" customWidth="1"/>
    <col min="11786" max="11786" width="61" customWidth="1"/>
    <col min="11787" max="11787" width="5.7109375" customWidth="1"/>
    <col min="11789" max="11789" width="17.28515625" customWidth="1"/>
    <col min="11790" max="11790" width="16.42578125" customWidth="1"/>
    <col min="11792" max="11792" width="17.7109375" bestFit="1" customWidth="1"/>
    <col min="11793" max="11793" width="15" customWidth="1"/>
    <col min="12041" max="12041" width="28.42578125" customWidth="1"/>
    <col min="12042" max="12042" width="61" customWidth="1"/>
    <col min="12043" max="12043" width="5.7109375" customWidth="1"/>
    <col min="12045" max="12045" width="17.28515625" customWidth="1"/>
    <col min="12046" max="12046" width="16.42578125" customWidth="1"/>
    <col min="12048" max="12048" width="17.7109375" bestFit="1" customWidth="1"/>
    <col min="12049" max="12049" width="15" customWidth="1"/>
    <col min="12297" max="12297" width="28.42578125" customWidth="1"/>
    <col min="12298" max="12298" width="61" customWidth="1"/>
    <col min="12299" max="12299" width="5.7109375" customWidth="1"/>
    <col min="12301" max="12301" width="17.28515625" customWidth="1"/>
    <col min="12302" max="12302" width="16.42578125" customWidth="1"/>
    <col min="12304" max="12304" width="17.7109375" bestFit="1" customWidth="1"/>
    <col min="12305" max="12305" width="15" customWidth="1"/>
    <col min="12553" max="12553" width="28.42578125" customWidth="1"/>
    <col min="12554" max="12554" width="61" customWidth="1"/>
    <col min="12555" max="12555" width="5.7109375" customWidth="1"/>
    <col min="12557" max="12557" width="17.28515625" customWidth="1"/>
    <col min="12558" max="12558" width="16.42578125" customWidth="1"/>
    <col min="12560" max="12560" width="17.7109375" bestFit="1" customWidth="1"/>
    <col min="12561" max="12561" width="15" customWidth="1"/>
    <col min="12809" max="12809" width="28.42578125" customWidth="1"/>
    <col min="12810" max="12810" width="61" customWidth="1"/>
    <col min="12811" max="12811" width="5.7109375" customWidth="1"/>
    <col min="12813" max="12813" width="17.28515625" customWidth="1"/>
    <col min="12814" max="12814" width="16.42578125" customWidth="1"/>
    <col min="12816" max="12816" width="17.7109375" bestFit="1" customWidth="1"/>
    <col min="12817" max="12817" width="15" customWidth="1"/>
    <col min="13065" max="13065" width="28.42578125" customWidth="1"/>
    <col min="13066" max="13066" width="61" customWidth="1"/>
    <col min="13067" max="13067" width="5.7109375" customWidth="1"/>
    <col min="13069" max="13069" width="17.28515625" customWidth="1"/>
    <col min="13070" max="13070" width="16.42578125" customWidth="1"/>
    <col min="13072" max="13072" width="17.7109375" bestFit="1" customWidth="1"/>
    <col min="13073" max="13073" width="15" customWidth="1"/>
    <col min="13321" max="13321" width="28.42578125" customWidth="1"/>
    <col min="13322" max="13322" width="61" customWidth="1"/>
    <col min="13323" max="13323" width="5.7109375" customWidth="1"/>
    <col min="13325" max="13325" width="17.28515625" customWidth="1"/>
    <col min="13326" max="13326" width="16.42578125" customWidth="1"/>
    <col min="13328" max="13328" width="17.7109375" bestFit="1" customWidth="1"/>
    <col min="13329" max="13329" width="15" customWidth="1"/>
    <col min="13577" max="13577" width="28.42578125" customWidth="1"/>
    <col min="13578" max="13578" width="61" customWidth="1"/>
    <col min="13579" max="13579" width="5.7109375" customWidth="1"/>
    <col min="13581" max="13581" width="17.28515625" customWidth="1"/>
    <col min="13582" max="13582" width="16.42578125" customWidth="1"/>
    <col min="13584" max="13584" width="17.7109375" bestFit="1" customWidth="1"/>
    <col min="13585" max="13585" width="15" customWidth="1"/>
    <col min="13833" max="13833" width="28.42578125" customWidth="1"/>
    <col min="13834" max="13834" width="61" customWidth="1"/>
    <col min="13835" max="13835" width="5.7109375" customWidth="1"/>
    <col min="13837" max="13837" width="17.28515625" customWidth="1"/>
    <col min="13838" max="13838" width="16.42578125" customWidth="1"/>
    <col min="13840" max="13840" width="17.7109375" bestFit="1" customWidth="1"/>
    <col min="13841" max="13841" width="15" customWidth="1"/>
    <col min="14089" max="14089" width="28.42578125" customWidth="1"/>
    <col min="14090" max="14090" width="61" customWidth="1"/>
    <col min="14091" max="14091" width="5.7109375" customWidth="1"/>
    <col min="14093" max="14093" width="17.28515625" customWidth="1"/>
    <col min="14094" max="14094" width="16.42578125" customWidth="1"/>
    <col min="14096" max="14096" width="17.7109375" bestFit="1" customWidth="1"/>
    <col min="14097" max="14097" width="15" customWidth="1"/>
    <col min="14345" max="14345" width="28.42578125" customWidth="1"/>
    <col min="14346" max="14346" width="61" customWidth="1"/>
    <col min="14347" max="14347" width="5.7109375" customWidth="1"/>
    <col min="14349" max="14349" width="17.28515625" customWidth="1"/>
    <col min="14350" max="14350" width="16.42578125" customWidth="1"/>
    <col min="14352" max="14352" width="17.7109375" bestFit="1" customWidth="1"/>
    <col min="14353" max="14353" width="15" customWidth="1"/>
    <col min="14601" max="14601" width="28.42578125" customWidth="1"/>
    <col min="14602" max="14602" width="61" customWidth="1"/>
    <col min="14603" max="14603" width="5.7109375" customWidth="1"/>
    <col min="14605" max="14605" width="17.28515625" customWidth="1"/>
    <col min="14606" max="14606" width="16.42578125" customWidth="1"/>
    <col min="14608" max="14608" width="17.7109375" bestFit="1" customWidth="1"/>
    <col min="14609" max="14609" width="15" customWidth="1"/>
    <col min="14857" max="14857" width="28.42578125" customWidth="1"/>
    <col min="14858" max="14858" width="61" customWidth="1"/>
    <col min="14859" max="14859" width="5.7109375" customWidth="1"/>
    <col min="14861" max="14861" width="17.28515625" customWidth="1"/>
    <col min="14862" max="14862" width="16.42578125" customWidth="1"/>
    <col min="14864" max="14864" width="17.7109375" bestFit="1" customWidth="1"/>
    <col min="14865" max="14865" width="15" customWidth="1"/>
    <col min="15113" max="15113" width="28.42578125" customWidth="1"/>
    <col min="15114" max="15114" width="61" customWidth="1"/>
    <col min="15115" max="15115" width="5.7109375" customWidth="1"/>
    <col min="15117" max="15117" width="17.28515625" customWidth="1"/>
    <col min="15118" max="15118" width="16.42578125" customWidth="1"/>
    <col min="15120" max="15120" width="17.7109375" bestFit="1" customWidth="1"/>
    <col min="15121" max="15121" width="15" customWidth="1"/>
    <col min="15369" max="15369" width="28.42578125" customWidth="1"/>
    <col min="15370" max="15370" width="61" customWidth="1"/>
    <col min="15371" max="15371" width="5.7109375" customWidth="1"/>
    <col min="15373" max="15373" width="17.28515625" customWidth="1"/>
    <col min="15374" max="15374" width="16.42578125" customWidth="1"/>
    <col min="15376" max="15376" width="17.7109375" bestFit="1" customWidth="1"/>
    <col min="15377" max="15377" width="15" customWidth="1"/>
    <col min="15625" max="15625" width="28.42578125" customWidth="1"/>
    <col min="15626" max="15626" width="61" customWidth="1"/>
    <col min="15627" max="15627" width="5.7109375" customWidth="1"/>
    <col min="15629" max="15629" width="17.28515625" customWidth="1"/>
    <col min="15630" max="15630" width="16.42578125" customWidth="1"/>
    <col min="15632" max="15632" width="17.7109375" bestFit="1" customWidth="1"/>
    <col min="15633" max="15633" width="15" customWidth="1"/>
    <col min="15881" max="15881" width="28.42578125" customWidth="1"/>
    <col min="15882" max="15882" width="61" customWidth="1"/>
    <col min="15883" max="15883" width="5.7109375" customWidth="1"/>
    <col min="15885" max="15885" width="17.28515625" customWidth="1"/>
    <col min="15886" max="15886" width="16.42578125" customWidth="1"/>
    <col min="15888" max="15888" width="17.7109375" bestFit="1" customWidth="1"/>
    <col min="15889" max="15889" width="15" customWidth="1"/>
    <col min="16137" max="16137" width="28.42578125" customWidth="1"/>
    <col min="16138" max="16138" width="61" customWidth="1"/>
    <col min="16139" max="16139" width="5.7109375" customWidth="1"/>
    <col min="16141" max="16141" width="17.28515625" customWidth="1"/>
    <col min="16142" max="16142" width="16.42578125" customWidth="1"/>
    <col min="16144" max="16144" width="17.7109375" bestFit="1" customWidth="1"/>
    <col min="16145" max="16145" width="15" customWidth="1"/>
  </cols>
  <sheetData>
    <row r="1" spans="1:19" ht="27" customHeight="1" thickBot="1">
      <c r="A1" s="642" t="s">
        <v>216</v>
      </c>
      <c r="B1" s="643"/>
      <c r="C1" s="643"/>
      <c r="D1" s="643"/>
      <c r="E1" s="643"/>
      <c r="F1" s="643"/>
      <c r="G1" s="643"/>
      <c r="H1" s="643"/>
      <c r="I1" s="643"/>
      <c r="J1" s="643"/>
      <c r="K1" s="643"/>
      <c r="L1" s="643"/>
      <c r="M1" s="643"/>
      <c r="N1" s="643"/>
      <c r="O1" s="643"/>
      <c r="P1" s="643"/>
      <c r="Q1" s="644"/>
    </row>
    <row r="2" spans="1:19" ht="27" customHeight="1" thickBot="1">
      <c r="A2" s="243" t="s">
        <v>52</v>
      </c>
      <c r="B2" s="242"/>
      <c r="C2" s="242"/>
      <c r="D2" s="242"/>
      <c r="E2" s="242"/>
      <c r="F2" s="242"/>
      <c r="G2" s="242"/>
      <c r="H2" s="242"/>
      <c r="I2" s="242"/>
      <c r="J2" s="242"/>
      <c r="K2" s="242"/>
      <c r="L2" s="242"/>
      <c r="M2" s="242"/>
      <c r="N2" s="1"/>
      <c r="O2" s="1"/>
      <c r="P2" s="1"/>
      <c r="Q2" s="1"/>
    </row>
    <row r="3" spans="1:19" ht="27" customHeight="1" thickBot="1">
      <c r="A3" s="469" t="s">
        <v>1</v>
      </c>
      <c r="B3" s="545"/>
      <c r="C3" s="545"/>
      <c r="D3" s="545" t="s">
        <v>53</v>
      </c>
      <c r="E3" s="545"/>
      <c r="F3" s="545"/>
      <c r="G3" s="545"/>
      <c r="H3" s="545"/>
      <c r="I3" s="545"/>
      <c r="J3" s="545"/>
      <c r="K3" s="545"/>
      <c r="L3" s="470"/>
      <c r="M3" s="645" t="s">
        <v>54</v>
      </c>
      <c r="N3" s="646"/>
      <c r="O3" s="646"/>
      <c r="P3" s="646"/>
      <c r="Q3" s="647"/>
    </row>
    <row r="4" spans="1:19" ht="27" customHeight="1" thickBot="1">
      <c r="A4" s="633" t="s">
        <v>217</v>
      </c>
      <c r="B4" s="634"/>
      <c r="C4" s="652"/>
      <c r="D4" s="37"/>
      <c r="E4" s="14"/>
      <c r="F4" s="14"/>
      <c r="G4" s="14"/>
      <c r="H4" s="14"/>
      <c r="I4" s="14"/>
      <c r="J4" s="14"/>
      <c r="K4" s="14"/>
      <c r="L4" s="308"/>
      <c r="M4" s="306"/>
      <c r="N4" s="639"/>
      <c r="O4" s="640"/>
      <c r="P4" s="641"/>
      <c r="Q4" s="99">
        <v>720</v>
      </c>
    </row>
    <row r="5" spans="1:19" ht="27" customHeight="1" thickBot="1">
      <c r="A5" s="635"/>
      <c r="B5" s="636"/>
      <c r="C5" s="653"/>
      <c r="D5" s="303"/>
      <c r="E5" s="398" t="s">
        <v>308</v>
      </c>
      <c r="F5" s="398"/>
      <c r="G5" s="398"/>
      <c r="H5" s="398"/>
      <c r="I5" s="398"/>
      <c r="J5" s="398"/>
      <c r="K5" s="398"/>
      <c r="L5" s="309"/>
      <c r="M5" s="1"/>
      <c r="N5" s="282" t="s">
        <v>59</v>
      </c>
      <c r="O5" s="283" t="s">
        <v>60</v>
      </c>
      <c r="P5" s="471" t="s">
        <v>61</v>
      </c>
      <c r="Q5" s="471" t="s">
        <v>62</v>
      </c>
    </row>
    <row r="6" spans="1:19" ht="27" customHeight="1" thickBot="1">
      <c r="A6" s="635"/>
      <c r="B6" s="636"/>
      <c r="C6" s="653"/>
      <c r="D6" s="303"/>
      <c r="E6" s="398" t="s">
        <v>310</v>
      </c>
      <c r="F6" s="398"/>
      <c r="G6" s="398"/>
      <c r="H6" s="398"/>
      <c r="I6" s="398"/>
      <c r="J6" s="398"/>
      <c r="K6" s="398"/>
      <c r="L6" s="44"/>
      <c r="M6" s="1"/>
      <c r="N6" s="288" t="s">
        <v>63</v>
      </c>
      <c r="O6" s="289" t="s">
        <v>63</v>
      </c>
      <c r="P6" s="655"/>
      <c r="Q6" s="561"/>
    </row>
    <row r="7" spans="1:19" ht="36.75" customHeight="1">
      <c r="A7" s="635"/>
      <c r="B7" s="636"/>
      <c r="C7" s="653"/>
      <c r="D7" s="303"/>
      <c r="E7" s="57"/>
      <c r="F7" s="57"/>
      <c r="G7" s="57"/>
      <c r="H7" s="57"/>
      <c r="I7" s="57"/>
      <c r="J7" s="57"/>
      <c r="K7" s="57"/>
      <c r="L7" s="661"/>
      <c r="M7" s="1"/>
      <c r="N7" s="24">
        <v>100</v>
      </c>
      <c r="O7" s="18">
        <f>$N$7-(P7/$Q$4*100)</f>
        <v>99.930555555555557</v>
      </c>
      <c r="P7" s="19">
        <v>0.5</v>
      </c>
      <c r="Q7" s="25">
        <v>0</v>
      </c>
    </row>
    <row r="8" spans="1:19" ht="48" customHeight="1">
      <c r="A8" s="635"/>
      <c r="B8" s="636"/>
      <c r="C8" s="653"/>
      <c r="D8" s="303"/>
      <c r="E8" s="398" t="s">
        <v>311</v>
      </c>
      <c r="F8" s="398"/>
      <c r="G8" s="398"/>
      <c r="H8" s="398"/>
      <c r="I8" s="398"/>
      <c r="J8" s="398"/>
      <c r="K8" s="398"/>
      <c r="L8" s="661"/>
      <c r="M8" s="1"/>
      <c r="N8" s="24">
        <v>99.97</v>
      </c>
      <c r="O8" s="18">
        <f t="shared" ref="O8:O9" si="0">$N$7-(P8/$Q$4*100)</f>
        <v>99.791666666666671</v>
      </c>
      <c r="P8" s="19">
        <v>1.5</v>
      </c>
      <c r="Q8" s="25">
        <v>0.15</v>
      </c>
    </row>
    <row r="9" spans="1:19" ht="27" customHeight="1">
      <c r="A9" s="635"/>
      <c r="B9" s="636"/>
      <c r="C9" s="653"/>
      <c r="D9" s="303"/>
      <c r="E9" s="57"/>
      <c r="F9" s="57"/>
      <c r="G9" s="57"/>
      <c r="H9" s="57"/>
      <c r="I9" s="57"/>
      <c r="J9" s="57"/>
      <c r="K9" s="57"/>
      <c r="L9" s="44"/>
      <c r="M9" s="1"/>
      <c r="N9" s="24">
        <v>99.85</v>
      </c>
      <c r="O9" s="18">
        <f t="shared" si="0"/>
        <v>99.583333333333329</v>
      </c>
      <c r="P9" s="19">
        <v>3</v>
      </c>
      <c r="Q9" s="25">
        <v>0.3</v>
      </c>
    </row>
    <row r="10" spans="1:19" ht="27" customHeight="1" thickBot="1">
      <c r="A10" s="635"/>
      <c r="B10" s="636"/>
      <c r="C10" s="653"/>
      <c r="D10" s="303"/>
      <c r="E10" s="398" t="s">
        <v>218</v>
      </c>
      <c r="F10" s="398"/>
      <c r="G10" s="398"/>
      <c r="H10" s="398"/>
      <c r="I10" s="398"/>
      <c r="J10" s="398"/>
      <c r="K10" s="398"/>
      <c r="L10" s="310"/>
      <c r="M10" s="1"/>
      <c r="N10" s="492" t="s">
        <v>367</v>
      </c>
      <c r="O10" s="663"/>
      <c r="P10" s="493"/>
      <c r="Q10" s="26">
        <v>0.5</v>
      </c>
    </row>
    <row r="11" spans="1:19" ht="27" customHeight="1">
      <c r="A11" s="635"/>
      <c r="B11" s="636"/>
      <c r="C11" s="653"/>
      <c r="D11" s="303"/>
      <c r="E11" s="398" t="s">
        <v>309</v>
      </c>
      <c r="F11" s="398"/>
      <c r="G11" s="398"/>
      <c r="H11" s="398"/>
      <c r="I11" s="398"/>
      <c r="J11" s="398"/>
      <c r="K11" s="398"/>
      <c r="L11" s="662"/>
      <c r="M11" s="1"/>
      <c r="N11" s="185"/>
      <c r="O11" s="185"/>
      <c r="P11" s="186"/>
      <c r="Q11" s="187"/>
      <c r="S11" s="251"/>
    </row>
    <row r="12" spans="1:19" ht="45" customHeight="1">
      <c r="A12" s="635"/>
      <c r="B12" s="636"/>
      <c r="C12" s="653"/>
      <c r="D12" s="303"/>
      <c r="E12" s="398" t="s">
        <v>319</v>
      </c>
      <c r="F12" s="398"/>
      <c r="G12" s="398"/>
      <c r="H12" s="398"/>
      <c r="I12" s="398"/>
      <c r="J12" s="398"/>
      <c r="K12" s="398"/>
      <c r="L12" s="662"/>
      <c r="M12" s="1"/>
      <c r="N12" s="185"/>
      <c r="O12" s="656"/>
      <c r="P12" s="656"/>
      <c r="Q12" s="187"/>
    </row>
    <row r="13" spans="1:19" ht="27" customHeight="1">
      <c r="A13" s="635"/>
      <c r="B13" s="636"/>
      <c r="C13" s="653"/>
      <c r="D13" s="303"/>
      <c r="E13" s="189"/>
      <c r="F13" s="189"/>
      <c r="G13" s="189"/>
      <c r="H13" s="189"/>
      <c r="I13" s="189"/>
      <c r="J13" s="189"/>
      <c r="K13" s="189"/>
      <c r="L13" s="662"/>
      <c r="M13" s="97"/>
      <c r="N13" s="97"/>
      <c r="O13" s="97"/>
      <c r="P13" s="97"/>
      <c r="Q13" s="96"/>
    </row>
    <row r="14" spans="1:19" ht="27" customHeight="1" thickBot="1">
      <c r="A14" s="637"/>
      <c r="B14" s="638"/>
      <c r="C14" s="654"/>
      <c r="D14" s="303"/>
      <c r="E14" s="118"/>
      <c r="F14" s="118"/>
      <c r="G14" s="118"/>
      <c r="H14" s="118"/>
      <c r="I14" s="118"/>
      <c r="J14" s="118"/>
      <c r="K14" s="118"/>
      <c r="L14" s="311"/>
      <c r="M14" s="92"/>
      <c r="N14" s="92"/>
      <c r="O14" s="92"/>
      <c r="P14" s="92"/>
      <c r="Q14" s="91"/>
    </row>
    <row r="15" spans="1:19" ht="27" customHeight="1" thickBot="1">
      <c r="A15" s="633" t="s">
        <v>219</v>
      </c>
      <c r="B15" s="634"/>
      <c r="C15" s="634"/>
      <c r="D15" s="37"/>
      <c r="E15" s="648" t="s">
        <v>315</v>
      </c>
      <c r="F15" s="648"/>
      <c r="G15" s="648"/>
      <c r="H15" s="648"/>
      <c r="I15" s="648"/>
      <c r="J15" s="648"/>
      <c r="K15" s="648"/>
      <c r="L15" s="308"/>
      <c r="M15" s="100"/>
      <c r="N15" s="270"/>
      <c r="O15" s="270"/>
      <c r="P15" s="270"/>
      <c r="Q15" s="27"/>
    </row>
    <row r="16" spans="1:19" ht="27" customHeight="1" thickBot="1">
      <c r="A16" s="635"/>
      <c r="B16" s="636"/>
      <c r="C16" s="636"/>
      <c r="D16" s="303"/>
      <c r="E16" s="657" t="s">
        <v>316</v>
      </c>
      <c r="F16" s="535"/>
      <c r="G16" s="535"/>
      <c r="H16" s="535"/>
      <c r="I16" s="535"/>
      <c r="J16" s="535"/>
      <c r="K16" s="535"/>
      <c r="L16" s="309"/>
      <c r="M16" s="3"/>
      <c r="N16" s="639" t="s">
        <v>57</v>
      </c>
      <c r="O16" s="640"/>
      <c r="P16" s="641"/>
      <c r="Q16" s="99">
        <v>720</v>
      </c>
    </row>
    <row r="17" spans="1:21" ht="55.5" customHeight="1" thickBot="1">
      <c r="A17" s="635"/>
      <c r="B17" s="636"/>
      <c r="C17" s="636"/>
      <c r="D17" s="303"/>
      <c r="E17" s="47"/>
      <c r="F17" s="339"/>
      <c r="G17" s="339"/>
      <c r="H17" s="339"/>
      <c r="I17" s="339"/>
      <c r="J17" s="339"/>
      <c r="K17" s="339"/>
      <c r="L17" s="44"/>
      <c r="M17" s="3"/>
      <c r="N17" s="282" t="s">
        <v>59</v>
      </c>
      <c r="O17" s="282" t="s">
        <v>60</v>
      </c>
      <c r="P17" s="326" t="s">
        <v>220</v>
      </c>
      <c r="Q17" s="284" t="s">
        <v>62</v>
      </c>
    </row>
    <row r="18" spans="1:21" ht="27" customHeight="1" thickBot="1">
      <c r="A18" s="635"/>
      <c r="B18" s="636"/>
      <c r="C18" s="636"/>
      <c r="D18" s="303"/>
      <c r="E18" s="521" t="s">
        <v>312</v>
      </c>
      <c r="F18" s="521"/>
      <c r="G18" s="521"/>
      <c r="H18" s="521"/>
      <c r="I18" s="521"/>
      <c r="J18" s="521"/>
      <c r="K18" s="521"/>
      <c r="L18" s="135"/>
      <c r="M18" s="3"/>
      <c r="N18" s="282" t="s">
        <v>63</v>
      </c>
      <c r="O18" s="293" t="s">
        <v>63</v>
      </c>
      <c r="P18" s="327"/>
      <c r="Q18" s="287"/>
    </row>
    <row r="19" spans="1:21" ht="27" customHeight="1" thickBot="1">
      <c r="A19" s="635"/>
      <c r="B19" s="636"/>
      <c r="C19" s="636"/>
      <c r="D19" s="303"/>
      <c r="E19" s="398" t="s">
        <v>218</v>
      </c>
      <c r="F19" s="398"/>
      <c r="G19" s="398"/>
      <c r="H19" s="398"/>
      <c r="I19" s="398"/>
      <c r="J19" s="398"/>
      <c r="K19" s="398"/>
      <c r="L19" s="44"/>
      <c r="M19" s="3"/>
      <c r="N19" s="102">
        <v>100</v>
      </c>
      <c r="O19" s="123">
        <f>$N$19-(P19/$Q$16*100)</f>
        <v>99.861111111111114</v>
      </c>
      <c r="P19" s="122">
        <v>1</v>
      </c>
      <c r="Q19" s="105">
        <v>0</v>
      </c>
    </row>
    <row r="20" spans="1:21" ht="27" customHeight="1" thickBot="1">
      <c r="A20" s="635"/>
      <c r="B20" s="636"/>
      <c r="C20" s="636"/>
      <c r="D20" s="303"/>
      <c r="E20" s="47"/>
      <c r="F20" s="339"/>
      <c r="G20" s="339"/>
      <c r="H20" s="339"/>
      <c r="I20" s="339"/>
      <c r="J20" s="339"/>
      <c r="K20" s="339"/>
      <c r="L20" s="44"/>
      <c r="M20" s="3"/>
      <c r="N20" s="111">
        <v>99.85</v>
      </c>
      <c r="O20" s="123">
        <f>$N$19-(P20/$Q$16*100)</f>
        <v>99.791666666666671</v>
      </c>
      <c r="P20" s="122">
        <v>1.5</v>
      </c>
      <c r="Q20" s="105">
        <v>0.1</v>
      </c>
    </row>
    <row r="21" spans="1:21" ht="27" customHeight="1" thickBot="1">
      <c r="A21" s="635"/>
      <c r="B21" s="636"/>
      <c r="C21" s="636"/>
      <c r="D21" s="303"/>
      <c r="E21" s="398" t="s">
        <v>317</v>
      </c>
      <c r="F21" s="398"/>
      <c r="G21" s="398"/>
      <c r="H21" s="398"/>
      <c r="I21" s="398"/>
      <c r="J21" s="398"/>
      <c r="K21" s="398"/>
      <c r="L21" s="44"/>
      <c r="M21" s="3"/>
      <c r="N21" s="111">
        <v>99.78</v>
      </c>
      <c r="O21" s="123">
        <f>$N$19-(P21/$Q$16*100)</f>
        <v>99.722222222222229</v>
      </c>
      <c r="P21" s="122">
        <v>2</v>
      </c>
      <c r="Q21" s="105">
        <v>0.15</v>
      </c>
    </row>
    <row r="22" spans="1:21" ht="27" customHeight="1" thickBot="1">
      <c r="A22" s="635"/>
      <c r="B22" s="636"/>
      <c r="C22" s="636"/>
      <c r="D22" s="303"/>
      <c r="E22" s="398" t="s">
        <v>221</v>
      </c>
      <c r="F22" s="398"/>
      <c r="G22" s="398"/>
      <c r="H22" s="398"/>
      <c r="I22" s="398"/>
      <c r="J22" s="398"/>
      <c r="K22" s="398"/>
      <c r="L22" s="44"/>
      <c r="M22" s="3"/>
      <c r="N22" s="111">
        <v>99.71</v>
      </c>
      <c r="O22" s="123">
        <f>$N$19-(P22/$Q$16*100)</f>
        <v>99.583333333333329</v>
      </c>
      <c r="P22" s="122">
        <v>3</v>
      </c>
      <c r="Q22" s="105">
        <v>0.25</v>
      </c>
    </row>
    <row r="23" spans="1:21" ht="27" customHeight="1" thickBot="1">
      <c r="A23" s="635"/>
      <c r="B23" s="636"/>
      <c r="C23" s="636"/>
      <c r="D23" s="303"/>
      <c r="E23" s="535" t="s">
        <v>313</v>
      </c>
      <c r="F23" s="535"/>
      <c r="G23" s="535"/>
      <c r="H23" s="535"/>
      <c r="I23" s="535"/>
      <c r="J23" s="535"/>
      <c r="K23" s="535"/>
      <c r="L23" s="44"/>
      <c r="M23" s="3"/>
      <c r="N23" s="111">
        <v>99.57</v>
      </c>
      <c r="O23" s="123">
        <f>$N$19-(P23/$Q$16*100)</f>
        <v>99.444444444444443</v>
      </c>
      <c r="P23" s="122">
        <v>4</v>
      </c>
      <c r="Q23" s="105">
        <v>0.3</v>
      </c>
    </row>
    <row r="24" spans="1:21" ht="27" customHeight="1" thickBot="1">
      <c r="A24" s="635"/>
      <c r="B24" s="636"/>
      <c r="C24" s="636"/>
      <c r="D24" s="303"/>
      <c r="E24" s="535" t="s">
        <v>314</v>
      </c>
      <c r="F24" s="535"/>
      <c r="G24" s="535"/>
      <c r="H24" s="535"/>
      <c r="I24" s="535"/>
      <c r="J24" s="535"/>
      <c r="K24" s="535"/>
      <c r="L24" s="44"/>
      <c r="M24" s="98"/>
      <c r="N24" s="649" t="s">
        <v>222</v>
      </c>
      <c r="O24" s="650"/>
      <c r="P24" s="651"/>
      <c r="Q24" s="340">
        <v>0.5</v>
      </c>
    </row>
    <row r="25" spans="1:21" ht="27" customHeight="1">
      <c r="A25" s="635"/>
      <c r="B25" s="636"/>
      <c r="C25" s="636"/>
      <c r="D25" s="303"/>
      <c r="E25" s="535" t="s">
        <v>318</v>
      </c>
      <c r="F25" s="535"/>
      <c r="G25" s="535"/>
      <c r="H25" s="535"/>
      <c r="I25" s="535"/>
      <c r="J25" s="535"/>
      <c r="K25" s="535"/>
      <c r="L25" s="44"/>
      <c r="M25" s="98"/>
      <c r="N25" s="97"/>
      <c r="O25" s="97"/>
      <c r="P25" s="97"/>
      <c r="Q25" s="96" t="s">
        <v>371</v>
      </c>
    </row>
    <row r="26" spans="1:21" ht="27" customHeight="1">
      <c r="A26" s="635"/>
      <c r="B26" s="636"/>
      <c r="C26" s="636"/>
      <c r="D26" s="303"/>
      <c r="F26" s="118"/>
      <c r="G26" s="118"/>
      <c r="H26" s="118"/>
      <c r="I26" s="118"/>
      <c r="J26" s="118"/>
      <c r="K26" s="118"/>
      <c r="L26" s="43"/>
      <c r="M26" s="3"/>
      <c r="N26" s="1"/>
      <c r="O26" s="252"/>
      <c r="P26" s="328"/>
      <c r="Q26" s="5"/>
    </row>
    <row r="27" spans="1:21" ht="27" customHeight="1">
      <c r="A27" s="635"/>
      <c r="B27" s="636"/>
      <c r="C27" s="636"/>
      <c r="D27" s="303"/>
      <c r="E27" s="307"/>
      <c r="F27" s="118"/>
      <c r="G27" s="118"/>
      <c r="H27" s="118"/>
      <c r="I27" s="118"/>
      <c r="J27" s="118"/>
      <c r="K27" s="118"/>
      <c r="L27" s="44"/>
      <c r="M27" s="95"/>
      <c r="N27" s="9"/>
      <c r="O27" s="9"/>
      <c r="P27" s="9"/>
      <c r="Q27" s="94"/>
    </row>
    <row r="28" spans="1:21" ht="27" customHeight="1" thickBot="1">
      <c r="A28" s="637"/>
      <c r="B28" s="638"/>
      <c r="C28" s="638"/>
      <c r="D28" s="304"/>
      <c r="E28" s="313"/>
      <c r="F28" s="305"/>
      <c r="G28" s="305"/>
      <c r="H28" s="305"/>
      <c r="I28" s="305"/>
      <c r="J28" s="305"/>
      <c r="K28" s="305"/>
      <c r="L28" s="314"/>
      <c r="M28" s="93"/>
      <c r="N28" s="92"/>
      <c r="O28" s="92"/>
      <c r="P28" s="92"/>
      <c r="Q28" s="91"/>
    </row>
    <row r="29" spans="1:21" ht="27" customHeight="1">
      <c r="A29" s="512" t="s">
        <v>223</v>
      </c>
      <c r="B29" s="513"/>
      <c r="C29" s="514"/>
      <c r="D29" s="274"/>
      <c r="E29" s="275"/>
      <c r="F29" s="275"/>
      <c r="G29" s="275"/>
      <c r="H29" s="275"/>
      <c r="I29" s="275"/>
      <c r="J29" s="275"/>
      <c r="K29" s="275"/>
      <c r="L29" s="130"/>
      <c r="M29" s="129"/>
      <c r="N29" s="129"/>
      <c r="O29" s="129"/>
      <c r="P29" s="129"/>
      <c r="Q29" s="130"/>
      <c r="R29" s="129"/>
      <c r="S29" s="132"/>
      <c r="T29" s="132"/>
      <c r="U29" s="163"/>
    </row>
    <row r="30" spans="1:21" ht="27" customHeight="1">
      <c r="A30" s="515"/>
      <c r="B30" s="516"/>
      <c r="C30" s="517"/>
      <c r="D30" s="276"/>
      <c r="E30" s="521" t="s">
        <v>224</v>
      </c>
      <c r="F30" s="521"/>
      <c r="G30" s="521"/>
      <c r="H30" s="521"/>
      <c r="I30" s="521"/>
      <c r="J30" s="521"/>
      <c r="K30" s="521"/>
      <c r="L30" s="315"/>
      <c r="M30" s="319"/>
      <c r="N30" s="319"/>
      <c r="O30" s="319"/>
      <c r="P30" s="319"/>
      <c r="Q30" s="315"/>
      <c r="R30" s="312"/>
      <c r="S30" s="601"/>
      <c r="T30" s="601"/>
      <c r="U30" s="660"/>
    </row>
    <row r="31" spans="1:21" ht="27" customHeight="1" thickBot="1">
      <c r="A31" s="515"/>
      <c r="B31" s="516"/>
      <c r="C31" s="517"/>
      <c r="D31" s="276"/>
      <c r="E31" s="84"/>
      <c r="F31" s="84"/>
      <c r="G31" s="84"/>
      <c r="H31" s="84"/>
      <c r="I31" s="84"/>
      <c r="J31" s="84"/>
      <c r="K31" s="84"/>
      <c r="L31" s="315"/>
      <c r="M31" s="319"/>
      <c r="N31" s="319"/>
      <c r="O31" s="319"/>
      <c r="P31" s="319"/>
      <c r="Q31" s="315"/>
      <c r="R31" s="322"/>
      <c r="S31" s="126"/>
      <c r="T31" s="126"/>
      <c r="U31" s="141"/>
    </row>
    <row r="32" spans="1:21" ht="27" customHeight="1" thickBot="1">
      <c r="A32" s="515"/>
      <c r="B32" s="516"/>
      <c r="C32" s="517"/>
      <c r="D32" s="276"/>
      <c r="E32" s="521" t="s">
        <v>225</v>
      </c>
      <c r="F32" s="521"/>
      <c r="G32" s="521"/>
      <c r="H32" s="521"/>
      <c r="I32" s="521"/>
      <c r="J32" s="521"/>
      <c r="K32" s="521"/>
      <c r="L32" s="315"/>
      <c r="M32" s="319"/>
      <c r="N32" s="298" t="s">
        <v>59</v>
      </c>
      <c r="O32" s="302" t="s">
        <v>60</v>
      </c>
      <c r="P32" s="523" t="s">
        <v>62</v>
      </c>
      <c r="Q32" s="315"/>
      <c r="R32" s="312"/>
      <c r="S32" s="320"/>
      <c r="T32" s="320"/>
      <c r="U32" s="594"/>
    </row>
    <row r="33" spans="1:21" ht="27" customHeight="1" thickBot="1">
      <c r="A33" s="515"/>
      <c r="B33" s="516"/>
      <c r="C33" s="517"/>
      <c r="D33" s="276"/>
      <c r="E33" s="84"/>
      <c r="F33" s="84"/>
      <c r="G33" s="84"/>
      <c r="H33" s="84"/>
      <c r="I33" s="84"/>
      <c r="J33" s="84"/>
      <c r="K33" s="84"/>
      <c r="L33" s="321"/>
      <c r="M33" s="140"/>
      <c r="N33" s="300" t="s">
        <v>63</v>
      </c>
      <c r="O33" s="300" t="s">
        <v>63</v>
      </c>
      <c r="P33" s="524"/>
      <c r="Q33" s="321"/>
      <c r="R33" s="312"/>
      <c r="S33" s="84"/>
      <c r="T33" s="84"/>
      <c r="U33" s="594"/>
    </row>
    <row r="34" spans="1:21" ht="27" customHeight="1">
      <c r="A34" s="515"/>
      <c r="B34" s="516"/>
      <c r="C34" s="517"/>
      <c r="D34" s="276"/>
      <c r="E34" s="521" t="s">
        <v>226</v>
      </c>
      <c r="F34" s="521"/>
      <c r="G34" s="521"/>
      <c r="H34" s="521"/>
      <c r="I34" s="521"/>
      <c r="J34" s="521"/>
      <c r="K34" s="521"/>
      <c r="L34" s="315"/>
      <c r="M34" s="319"/>
      <c r="N34" s="78">
        <v>100</v>
      </c>
      <c r="O34" s="79">
        <v>95</v>
      </c>
      <c r="P34" s="157">
        <v>0</v>
      </c>
      <c r="Q34" s="315"/>
      <c r="R34" s="312"/>
      <c r="S34" s="145"/>
      <c r="T34" s="148"/>
      <c r="U34" s="147"/>
    </row>
    <row r="35" spans="1:21" ht="27" customHeight="1">
      <c r="A35" s="515"/>
      <c r="B35" s="516"/>
      <c r="C35" s="517"/>
      <c r="D35" s="276"/>
      <c r="E35" s="84"/>
      <c r="F35" s="84"/>
      <c r="G35" s="84"/>
      <c r="H35" s="84"/>
      <c r="I35" s="84"/>
      <c r="J35" s="84"/>
      <c r="K35" s="84"/>
      <c r="L35" s="315"/>
      <c r="M35" s="319"/>
      <c r="N35" s="80">
        <v>94.99</v>
      </c>
      <c r="O35" s="81">
        <v>90</v>
      </c>
      <c r="P35" s="88">
        <v>0.1</v>
      </c>
      <c r="Q35" s="315"/>
      <c r="R35" s="312"/>
      <c r="S35" s="145"/>
      <c r="T35" s="148"/>
      <c r="U35" s="147"/>
    </row>
    <row r="36" spans="1:21" ht="27" customHeight="1">
      <c r="A36" s="515"/>
      <c r="B36" s="516"/>
      <c r="C36" s="517"/>
      <c r="D36" s="276"/>
      <c r="E36" s="84"/>
      <c r="F36" s="84"/>
      <c r="G36" s="84"/>
      <c r="H36" s="84"/>
      <c r="I36" s="84"/>
      <c r="J36" s="84"/>
      <c r="K36" s="84"/>
      <c r="L36" s="315"/>
      <c r="M36" s="319"/>
      <c r="N36" s="80">
        <v>89.99</v>
      </c>
      <c r="O36" s="81">
        <v>85</v>
      </c>
      <c r="P36" s="88">
        <v>0.15</v>
      </c>
      <c r="Q36" s="315"/>
      <c r="R36" s="312"/>
      <c r="S36" s="145"/>
      <c r="T36" s="148"/>
      <c r="U36" s="147"/>
    </row>
    <row r="37" spans="1:21" ht="27" customHeight="1">
      <c r="A37" s="515"/>
      <c r="B37" s="516"/>
      <c r="C37" s="517"/>
      <c r="D37" s="276"/>
      <c r="E37" s="521" t="s">
        <v>88</v>
      </c>
      <c r="F37" s="521"/>
      <c r="G37" s="521"/>
      <c r="H37" s="521"/>
      <c r="I37" s="521"/>
      <c r="J37" s="521"/>
      <c r="K37" s="521"/>
      <c r="L37" s="317"/>
      <c r="M37" s="183"/>
      <c r="N37" s="80">
        <v>84.99</v>
      </c>
      <c r="O37" s="81">
        <v>80</v>
      </c>
      <c r="P37" s="88">
        <v>0.25</v>
      </c>
      <c r="Q37" s="317"/>
      <c r="R37" s="312"/>
      <c r="S37" s="145"/>
      <c r="T37" s="148"/>
      <c r="U37" s="147"/>
    </row>
    <row r="38" spans="1:21" ht="27" customHeight="1">
      <c r="A38" s="515"/>
      <c r="B38" s="516"/>
      <c r="C38" s="517"/>
      <c r="D38" s="276"/>
      <c r="E38" s="521" t="s">
        <v>90</v>
      </c>
      <c r="F38" s="521"/>
      <c r="G38" s="521"/>
      <c r="H38" s="521"/>
      <c r="I38" s="521"/>
      <c r="J38" s="521"/>
      <c r="K38" s="521"/>
      <c r="L38" s="316"/>
      <c r="M38" s="124"/>
      <c r="N38" s="80">
        <v>79.989999999999995</v>
      </c>
      <c r="O38" s="81">
        <v>75</v>
      </c>
      <c r="P38" s="88">
        <v>0.5</v>
      </c>
      <c r="Q38" s="316"/>
      <c r="R38" s="156"/>
      <c r="S38" s="145"/>
      <c r="T38" s="148"/>
      <c r="U38" s="147"/>
    </row>
    <row r="39" spans="1:21" ht="27" customHeight="1" thickBot="1">
      <c r="A39" s="515"/>
      <c r="B39" s="516"/>
      <c r="C39" s="517"/>
      <c r="D39" s="276"/>
      <c r="E39" s="84"/>
      <c r="F39" s="84"/>
      <c r="G39" s="84"/>
      <c r="H39" s="84"/>
      <c r="I39" s="84"/>
      <c r="J39" s="84"/>
      <c r="K39" s="84"/>
      <c r="L39" s="316"/>
      <c r="M39" s="124"/>
      <c r="N39" s="539" t="s">
        <v>181</v>
      </c>
      <c r="O39" s="540"/>
      <c r="P39" s="89">
        <v>1</v>
      </c>
      <c r="Q39" s="316"/>
      <c r="R39" s="126"/>
      <c r="S39" s="658"/>
      <c r="T39" s="658"/>
      <c r="U39" s="147"/>
    </row>
    <row r="40" spans="1:21" ht="27" customHeight="1" thickBot="1">
      <c r="A40" s="515"/>
      <c r="B40" s="516"/>
      <c r="C40" s="517"/>
      <c r="D40" s="276"/>
      <c r="E40" s="84"/>
      <c r="F40" s="84"/>
      <c r="G40" s="84"/>
      <c r="H40" s="84"/>
      <c r="I40" s="84"/>
      <c r="J40" s="84"/>
      <c r="K40" s="84"/>
      <c r="L40" s="143"/>
      <c r="M40" s="126"/>
      <c r="N40" s="126"/>
      <c r="O40" s="126"/>
      <c r="P40" s="126"/>
      <c r="Q40" s="143"/>
      <c r="R40" s="126"/>
      <c r="S40" s="127"/>
      <c r="T40" s="127"/>
      <c r="U40" s="127"/>
    </row>
    <row r="41" spans="1:21" ht="27" customHeight="1" thickBot="1">
      <c r="A41" s="515"/>
      <c r="B41" s="516"/>
      <c r="C41" s="517"/>
      <c r="D41" s="276"/>
      <c r="E41" s="84"/>
      <c r="F41" s="578" t="s">
        <v>92</v>
      </c>
      <c r="G41" s="579"/>
      <c r="H41" s="579"/>
      <c r="I41" s="579"/>
      <c r="J41" s="580"/>
      <c r="K41" s="84"/>
      <c r="L41" s="143"/>
      <c r="M41" s="594"/>
      <c r="N41" s="594"/>
      <c r="O41" s="594"/>
      <c r="P41" s="594"/>
      <c r="Q41" s="659"/>
      <c r="R41" s="126"/>
      <c r="S41" s="127"/>
      <c r="T41" s="127"/>
      <c r="U41" s="137"/>
    </row>
    <row r="42" spans="1:21" ht="27" customHeight="1" thickBot="1">
      <c r="A42" s="515"/>
      <c r="B42" s="516"/>
      <c r="C42" s="517"/>
      <c r="D42" s="276"/>
      <c r="E42" s="84"/>
      <c r="F42" s="50" t="s">
        <v>93</v>
      </c>
      <c r="G42" s="51" t="s">
        <v>94</v>
      </c>
      <c r="H42" s="51" t="s">
        <v>182</v>
      </c>
      <c r="I42" s="51" t="s">
        <v>183</v>
      </c>
      <c r="J42" s="51" t="s">
        <v>184</v>
      </c>
      <c r="K42" s="84"/>
      <c r="L42" s="143"/>
      <c r="M42" s="35"/>
      <c r="N42" s="35"/>
      <c r="O42" s="35"/>
      <c r="P42" s="35"/>
      <c r="Q42" s="323"/>
      <c r="R42" s="126"/>
      <c r="S42" s="145"/>
      <c r="T42" s="148"/>
      <c r="U42" s="164"/>
    </row>
    <row r="43" spans="1:21" ht="27" customHeight="1">
      <c r="A43" s="515"/>
      <c r="B43" s="516"/>
      <c r="C43" s="517"/>
      <c r="D43" s="276"/>
      <c r="E43" s="84"/>
      <c r="F43" s="595" t="s">
        <v>99</v>
      </c>
      <c r="G43" s="53" t="s">
        <v>100</v>
      </c>
      <c r="H43" s="70">
        <v>5</v>
      </c>
      <c r="I43" s="70">
        <v>5</v>
      </c>
      <c r="J43" s="71">
        <v>5</v>
      </c>
      <c r="K43" s="84"/>
      <c r="L43" s="143"/>
      <c r="M43" s="594"/>
      <c r="N43" s="318"/>
      <c r="O43" s="145"/>
      <c r="P43" s="145"/>
      <c r="Q43" s="324"/>
      <c r="R43" s="126"/>
      <c r="S43" s="145"/>
      <c r="T43" s="148"/>
      <c r="U43" s="164"/>
    </row>
    <row r="44" spans="1:21" ht="27" customHeight="1">
      <c r="A44" s="515"/>
      <c r="B44" s="516"/>
      <c r="C44" s="517"/>
      <c r="D44" s="276"/>
      <c r="E44" s="84"/>
      <c r="F44" s="596"/>
      <c r="G44" s="52" t="s">
        <v>185</v>
      </c>
      <c r="H44" s="166">
        <v>25</v>
      </c>
      <c r="I44" s="166">
        <v>55</v>
      </c>
      <c r="J44" s="167">
        <v>75</v>
      </c>
      <c r="K44" s="84"/>
      <c r="L44" s="143"/>
      <c r="M44" s="594"/>
      <c r="N44" s="318"/>
      <c r="O44" s="145"/>
      <c r="P44" s="145"/>
      <c r="Q44" s="324"/>
      <c r="R44" s="126"/>
      <c r="S44" s="145"/>
      <c r="T44" s="148"/>
      <c r="U44" s="164"/>
    </row>
    <row r="45" spans="1:21" ht="27" customHeight="1">
      <c r="A45" s="515"/>
      <c r="B45" s="516"/>
      <c r="C45" s="517"/>
      <c r="D45" s="276"/>
      <c r="E45" s="84"/>
      <c r="F45" s="597"/>
      <c r="G45" s="72" t="s">
        <v>113</v>
      </c>
      <c r="H45" s="73">
        <f>SUM(H43:H44)</f>
        <v>30</v>
      </c>
      <c r="I45" s="73">
        <f t="shared" ref="I45:J45" si="1">SUM(I43:I44)</f>
        <v>60</v>
      </c>
      <c r="J45" s="74">
        <f t="shared" si="1"/>
        <v>80</v>
      </c>
      <c r="K45" s="84"/>
      <c r="L45" s="143"/>
      <c r="M45" s="594"/>
      <c r="N45" s="170"/>
      <c r="O45" s="169"/>
      <c r="P45" s="169"/>
      <c r="Q45" s="325"/>
      <c r="R45" s="126"/>
      <c r="S45" s="145"/>
      <c r="T45" s="148"/>
      <c r="U45" s="164"/>
    </row>
    <row r="46" spans="1:21" ht="27" customHeight="1">
      <c r="A46" s="515"/>
      <c r="B46" s="516"/>
      <c r="C46" s="517"/>
      <c r="D46" s="276"/>
      <c r="E46" s="84"/>
      <c r="F46" s="84"/>
      <c r="G46" s="84"/>
      <c r="H46" s="84"/>
      <c r="I46" s="84"/>
      <c r="J46" s="84"/>
      <c r="K46" s="84"/>
      <c r="L46" s="143"/>
      <c r="M46"/>
      <c r="Q46" s="12"/>
      <c r="U46" s="12"/>
    </row>
    <row r="47" spans="1:21" ht="27" customHeight="1">
      <c r="A47" s="515"/>
      <c r="B47" s="516"/>
      <c r="C47" s="517"/>
      <c r="D47" s="276"/>
      <c r="E47" s="84"/>
      <c r="F47" s="84"/>
      <c r="G47" s="84"/>
      <c r="H47" s="84"/>
      <c r="I47" s="84"/>
      <c r="J47" s="84"/>
      <c r="K47" s="84"/>
      <c r="L47" s="143"/>
      <c r="M47"/>
      <c r="Q47" s="12"/>
      <c r="U47" s="12"/>
    </row>
    <row r="48" spans="1:21" ht="27" customHeight="1">
      <c r="A48" s="515"/>
      <c r="B48" s="516"/>
      <c r="C48" s="517"/>
      <c r="D48" s="276"/>
      <c r="E48" s="84"/>
      <c r="F48" s="84"/>
      <c r="G48" s="84"/>
      <c r="H48" s="84"/>
      <c r="I48" s="84"/>
      <c r="J48" s="84"/>
      <c r="K48" s="84"/>
      <c r="L48" s="143"/>
      <c r="M48"/>
      <c r="Q48" s="12"/>
      <c r="U48" s="12"/>
    </row>
    <row r="49" spans="1:21" ht="27" customHeight="1" thickBot="1">
      <c r="A49" s="518"/>
      <c r="B49" s="519"/>
      <c r="C49" s="520"/>
      <c r="D49" s="277"/>
      <c r="E49" s="278"/>
      <c r="F49" s="278"/>
      <c r="G49" s="278"/>
      <c r="H49" s="278"/>
      <c r="I49" s="278"/>
      <c r="J49" s="278"/>
      <c r="K49" s="278"/>
      <c r="L49" s="13"/>
      <c r="M49" s="162"/>
      <c r="N49" s="162"/>
      <c r="O49" s="162"/>
      <c r="P49" s="162"/>
      <c r="Q49" s="13"/>
      <c r="R49" s="162"/>
      <c r="S49" s="162"/>
      <c r="T49" s="162"/>
      <c r="U49" s="13"/>
    </row>
    <row r="50" spans="1:21" ht="27" customHeight="1">
      <c r="M50"/>
    </row>
    <row r="51" spans="1:21" ht="27" customHeight="1">
      <c r="M51"/>
    </row>
    <row r="52" spans="1:21" ht="27" customHeight="1">
      <c r="M52"/>
    </row>
    <row r="53" spans="1:21" ht="27" customHeight="1">
      <c r="M53"/>
    </row>
    <row r="54" spans="1:21" ht="27" customHeight="1">
      <c r="M54"/>
    </row>
    <row r="55" spans="1:21" ht="27" customHeight="1">
      <c r="M55"/>
    </row>
    <row r="56" spans="1:21" ht="27" customHeight="1">
      <c r="M56"/>
    </row>
    <row r="57" spans="1:21" ht="27" customHeight="1">
      <c r="M57"/>
    </row>
    <row r="58" spans="1:21" ht="27" customHeight="1">
      <c r="M58"/>
    </row>
    <row r="59" spans="1:21" ht="27" customHeight="1">
      <c r="M59"/>
    </row>
    <row r="60" spans="1:21" ht="27" customHeight="1">
      <c r="M60"/>
    </row>
    <row r="61" spans="1:21" ht="27" customHeight="1">
      <c r="M61"/>
    </row>
    <row r="62" spans="1:21" ht="27" customHeight="1">
      <c r="M62"/>
    </row>
    <row r="63" spans="1:21" ht="27" customHeight="1">
      <c r="M63"/>
    </row>
    <row r="64" spans="1:21" ht="27" customHeight="1">
      <c r="M64"/>
    </row>
    <row r="65" spans="13:13" ht="27" customHeight="1">
      <c r="M65"/>
    </row>
    <row r="66" spans="13:13" ht="27" customHeight="1">
      <c r="M66"/>
    </row>
    <row r="67" spans="13:13" ht="27" customHeight="1">
      <c r="M67"/>
    </row>
    <row r="68" spans="13:13" ht="27" customHeight="1">
      <c r="M68"/>
    </row>
    <row r="69" spans="13:13" ht="27" customHeight="1">
      <c r="M69"/>
    </row>
    <row r="70" spans="13:13" ht="27" customHeight="1">
      <c r="M70"/>
    </row>
    <row r="71" spans="13:13" ht="27" customHeight="1">
      <c r="M71"/>
    </row>
    <row r="72" spans="13:13" ht="27" customHeight="1">
      <c r="M72"/>
    </row>
    <row r="73" spans="13:13" ht="27" customHeight="1">
      <c r="M73"/>
    </row>
    <row r="74" spans="13:13" ht="27" customHeight="1">
      <c r="M74"/>
    </row>
    <row r="75" spans="13:13" ht="27" customHeight="1">
      <c r="M75"/>
    </row>
    <row r="76" spans="13:13" ht="27" customHeight="1">
      <c r="M76"/>
    </row>
    <row r="77" spans="13:13" ht="27" customHeight="1">
      <c r="M77"/>
    </row>
    <row r="78" spans="13:13" ht="27" customHeight="1">
      <c r="M78"/>
    </row>
    <row r="79" spans="13:13" ht="27" customHeight="1">
      <c r="M79"/>
    </row>
    <row r="80" spans="13:13" ht="27" customHeight="1">
      <c r="M80"/>
    </row>
    <row r="81" spans="13:13" ht="27" customHeight="1">
      <c r="M81"/>
    </row>
    <row r="82" spans="13:13" ht="27" customHeight="1">
      <c r="M82"/>
    </row>
    <row r="83" spans="13:13" ht="27" customHeight="1">
      <c r="M83"/>
    </row>
    <row r="84" spans="13:13" ht="27" customHeight="1">
      <c r="M84"/>
    </row>
    <row r="85" spans="13:13" ht="27" customHeight="1">
      <c r="M85"/>
    </row>
    <row r="86" spans="13:13" ht="27" customHeight="1">
      <c r="M86"/>
    </row>
    <row r="87" spans="13:13" ht="27" customHeight="1">
      <c r="M87"/>
    </row>
    <row r="88" spans="13:13" ht="27" customHeight="1">
      <c r="M88"/>
    </row>
    <row r="89" spans="13:13" ht="27" customHeight="1">
      <c r="M89"/>
    </row>
    <row r="90" spans="13:13" ht="27" customHeight="1">
      <c r="M90"/>
    </row>
    <row r="91" spans="13:13" ht="27" customHeight="1">
      <c r="M91"/>
    </row>
    <row r="92" spans="13:13" ht="27" customHeight="1">
      <c r="M92"/>
    </row>
    <row r="93" spans="13:13" ht="27" customHeight="1">
      <c r="M93"/>
    </row>
    <row r="94" spans="13:13" ht="27" customHeight="1">
      <c r="M94"/>
    </row>
    <row r="95" spans="13:13" ht="27" customHeight="1">
      <c r="M95"/>
    </row>
    <row r="96" spans="13:13" ht="27" customHeight="1">
      <c r="M96"/>
    </row>
    <row r="97" spans="13:13" ht="27" customHeight="1">
      <c r="M97"/>
    </row>
    <row r="98" spans="13:13" ht="27" customHeight="1">
      <c r="M98"/>
    </row>
    <row r="99" spans="13:13" ht="27" customHeight="1">
      <c r="M99"/>
    </row>
    <row r="100" spans="13:13" ht="27" customHeight="1">
      <c r="M100"/>
    </row>
    <row r="101" spans="13:13" ht="27" customHeight="1">
      <c r="M101"/>
    </row>
    <row r="102" spans="13:13" ht="27" customHeight="1">
      <c r="M102"/>
    </row>
    <row r="103" spans="13:13" ht="27" customHeight="1">
      <c r="M103"/>
    </row>
    <row r="104" spans="13:13" ht="27" customHeight="1">
      <c r="M104"/>
    </row>
    <row r="105" spans="13:13" ht="27" customHeight="1">
      <c r="M105"/>
    </row>
    <row r="106" spans="13:13" ht="27" customHeight="1">
      <c r="M106"/>
    </row>
    <row r="107" spans="13:13" ht="27" customHeight="1">
      <c r="M107"/>
    </row>
    <row r="108" spans="13:13" ht="27" customHeight="1">
      <c r="M108"/>
    </row>
    <row r="109" spans="13:13" ht="27" customHeight="1">
      <c r="M109"/>
    </row>
    <row r="110" spans="13:13" ht="27" customHeight="1">
      <c r="M110"/>
    </row>
    <row r="111" spans="13:13" ht="27" customHeight="1">
      <c r="M111"/>
    </row>
    <row r="112" spans="13:13" ht="27" customHeight="1">
      <c r="M112"/>
    </row>
    <row r="113" spans="13:13" ht="27" customHeight="1">
      <c r="M113"/>
    </row>
    <row r="114" spans="13:13" ht="27" customHeight="1">
      <c r="M114"/>
    </row>
    <row r="115" spans="13:13" ht="27" customHeight="1">
      <c r="M115"/>
    </row>
    <row r="116" spans="13:13" ht="27" customHeight="1">
      <c r="M116"/>
    </row>
    <row r="117" spans="13:13" ht="27" customHeight="1">
      <c r="M117"/>
    </row>
    <row r="118" spans="13:13" ht="27" customHeight="1">
      <c r="M118"/>
    </row>
    <row r="119" spans="13:13" ht="27" customHeight="1">
      <c r="M119"/>
    </row>
    <row r="120" spans="13:13" ht="27" customHeight="1">
      <c r="M120"/>
    </row>
    <row r="121" spans="13:13" ht="27" customHeight="1">
      <c r="M121"/>
    </row>
    <row r="122" spans="13:13" ht="27" customHeight="1">
      <c r="M122"/>
    </row>
    <row r="123" spans="13:13" ht="27" customHeight="1">
      <c r="M123"/>
    </row>
    <row r="124" spans="13:13" ht="27" customHeight="1">
      <c r="M124"/>
    </row>
    <row r="125" spans="13:13" ht="27" customHeight="1">
      <c r="M125"/>
    </row>
    <row r="126" spans="13:13" ht="27" customHeight="1">
      <c r="M126"/>
    </row>
    <row r="127" spans="13:13" ht="27" customHeight="1">
      <c r="M127"/>
    </row>
    <row r="128" spans="13:13" ht="27" customHeight="1">
      <c r="M128"/>
    </row>
    <row r="129" spans="13:13" ht="27" customHeight="1">
      <c r="M129"/>
    </row>
    <row r="130" spans="13:13" ht="27" customHeight="1">
      <c r="M130"/>
    </row>
    <row r="131" spans="13:13" ht="27" customHeight="1">
      <c r="M131"/>
    </row>
    <row r="132" spans="13:13" ht="27" customHeight="1">
      <c r="M132"/>
    </row>
    <row r="133" spans="13:13" ht="27" customHeight="1">
      <c r="M133"/>
    </row>
  </sheetData>
  <mergeCells count="45">
    <mergeCell ref="E8:K8"/>
    <mergeCell ref="L7:L8"/>
    <mergeCell ref="L11:L13"/>
    <mergeCell ref="N10:P10"/>
    <mergeCell ref="E12:K12"/>
    <mergeCell ref="E11:K11"/>
    <mergeCell ref="E10:K10"/>
    <mergeCell ref="S39:T39"/>
    <mergeCell ref="M41:Q41"/>
    <mergeCell ref="M43:M45"/>
    <mergeCell ref="S30:U30"/>
    <mergeCell ref="U32:U33"/>
    <mergeCell ref="P32:P33"/>
    <mergeCell ref="N39:O39"/>
    <mergeCell ref="A29:C49"/>
    <mergeCell ref="E16:K16"/>
    <mergeCell ref="E18:K18"/>
    <mergeCell ref="E19:K19"/>
    <mergeCell ref="E21:K21"/>
    <mergeCell ref="E30:K30"/>
    <mergeCell ref="E22:K22"/>
    <mergeCell ref="E23:K23"/>
    <mergeCell ref="E24:K24"/>
    <mergeCell ref="F41:J41"/>
    <mergeCell ref="F43:F45"/>
    <mergeCell ref="E32:K32"/>
    <mergeCell ref="E34:K34"/>
    <mergeCell ref="E37:K37"/>
    <mergeCell ref="E38:K38"/>
    <mergeCell ref="E25:K25"/>
    <mergeCell ref="A15:C28"/>
    <mergeCell ref="N16:P16"/>
    <mergeCell ref="A1:Q1"/>
    <mergeCell ref="M3:Q3"/>
    <mergeCell ref="A3:C3"/>
    <mergeCell ref="D3:L3"/>
    <mergeCell ref="E15:K15"/>
    <mergeCell ref="N24:P24"/>
    <mergeCell ref="A4:C14"/>
    <mergeCell ref="Q5:Q6"/>
    <mergeCell ref="P5:P6"/>
    <mergeCell ref="E6:K6"/>
    <mergeCell ref="E5:K5"/>
    <mergeCell ref="N4:P4"/>
    <mergeCell ref="O12:P12"/>
  </mergeCells>
  <pageMargins left="0.70866141732283472" right="0.70866141732283472" top="0.74803149606299213" bottom="0.74803149606299213" header="0.31496062992125984" footer="0.31496062992125984"/>
  <pageSetup paperSize="9" scale="49" orientation="landscape" r:id="rId1"/>
  <headerFooter>
    <oddHeader>&amp;C&amp;G</oddHeader>
  </headerFooter>
  <colBreaks count="1" manualBreakCount="1">
    <brk id="17" max="51" man="1"/>
  </colBreaks>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G121"/>
  <sheetViews>
    <sheetView topLeftCell="A105" zoomScale="70" zoomScaleNormal="70" zoomScaleSheetLayoutView="90" workbookViewId="0">
      <selection activeCell="D120" sqref="D120:E120"/>
    </sheetView>
  </sheetViews>
  <sheetFormatPr baseColWidth="10" defaultColWidth="11.42578125" defaultRowHeight="15"/>
  <cols>
    <col min="1" max="1" width="38.28515625" customWidth="1"/>
    <col min="2" max="2" width="114.5703125" customWidth="1"/>
    <col min="3" max="3" width="9.42578125" customWidth="1"/>
    <col min="5" max="5" width="17.28515625" style="63" bestFit="1" customWidth="1"/>
    <col min="6" max="6" width="18.140625" customWidth="1"/>
    <col min="7" max="7" width="20.42578125" style="63" customWidth="1"/>
  </cols>
  <sheetData>
    <row r="1" spans="1:7" ht="18.75" thickBot="1">
      <c r="A1" s="499" t="s">
        <v>227</v>
      </c>
      <c r="B1" s="500"/>
      <c r="C1" s="500"/>
      <c r="D1" s="500"/>
      <c r="E1" s="500"/>
      <c r="F1" s="500"/>
      <c r="G1" s="500"/>
    </row>
    <row r="2" spans="1:7" ht="18.75" thickBot="1">
      <c r="A2" s="219" t="s">
        <v>52</v>
      </c>
      <c r="B2" s="117"/>
      <c r="C2" s="117"/>
      <c r="D2" s="117"/>
      <c r="E2" s="117"/>
      <c r="F2" s="117"/>
      <c r="G2" s="117"/>
    </row>
    <row r="3" spans="1:7">
      <c r="A3" s="664" t="s">
        <v>1</v>
      </c>
      <c r="B3" s="666" t="s">
        <v>53</v>
      </c>
      <c r="C3" s="668" t="s">
        <v>54</v>
      </c>
      <c r="D3" s="669"/>
      <c r="E3" s="669"/>
      <c r="F3" s="669"/>
      <c r="G3" s="670"/>
    </row>
    <row r="4" spans="1:7" ht="15.75" thickBot="1">
      <c r="A4" s="665"/>
      <c r="B4" s="667"/>
      <c r="C4" s="671"/>
      <c r="D4" s="672"/>
      <c r="E4" s="672"/>
      <c r="F4" s="672"/>
      <c r="G4" s="673"/>
    </row>
    <row r="5" spans="1:7" ht="15.75" thickBot="1">
      <c r="A5" s="115"/>
      <c r="B5" s="115"/>
      <c r="C5" s="533" t="s">
        <v>228</v>
      </c>
      <c r="D5" s="534"/>
      <c r="E5" s="534"/>
      <c r="F5" s="534"/>
      <c r="G5" s="116">
        <v>43200</v>
      </c>
    </row>
    <row r="6" spans="1:7" ht="15.75" thickBot="1">
      <c r="A6" s="115"/>
      <c r="B6" s="115"/>
      <c r="C6" s="115"/>
      <c r="D6" s="61"/>
      <c r="E6" s="61"/>
      <c r="F6" s="206"/>
      <c r="G6" s="207"/>
    </row>
    <row r="7" spans="1:7" ht="45.75" thickBot="1">
      <c r="A7" s="674" t="s">
        <v>229</v>
      </c>
      <c r="B7" s="208" t="s">
        <v>230</v>
      </c>
      <c r="C7" s="113"/>
      <c r="D7" s="282" t="s">
        <v>59</v>
      </c>
      <c r="E7" s="293" t="s">
        <v>231</v>
      </c>
      <c r="F7" s="329" t="s">
        <v>232</v>
      </c>
      <c r="G7" s="523" t="s">
        <v>62</v>
      </c>
    </row>
    <row r="8" spans="1:7" ht="26.25" thickBot="1">
      <c r="A8" s="675"/>
      <c r="B8" s="189" t="s">
        <v>233</v>
      </c>
      <c r="C8" s="112"/>
      <c r="D8" s="282" t="s">
        <v>63</v>
      </c>
      <c r="E8" s="293" t="s">
        <v>63</v>
      </c>
      <c r="F8" s="330"/>
      <c r="G8" s="524"/>
    </row>
    <row r="9" spans="1:7" ht="25.5">
      <c r="A9" s="675"/>
      <c r="B9" s="189" t="s">
        <v>437</v>
      </c>
      <c r="C9" s="112"/>
      <c r="D9" s="209">
        <v>1</v>
      </c>
      <c r="E9" s="210">
        <v>0.99970000000000003</v>
      </c>
      <c r="F9" s="211">
        <f>-(((E9*$G$5)/$D$9)-$G$5)</f>
        <v>12.959999999999127</v>
      </c>
      <c r="G9" s="30">
        <v>0</v>
      </c>
    </row>
    <row r="10" spans="1:7" ht="25.5">
      <c r="A10" s="675"/>
      <c r="B10" s="64" t="s">
        <v>279</v>
      </c>
      <c r="C10" s="112"/>
      <c r="D10" s="212">
        <v>0.99968999999999997</v>
      </c>
      <c r="E10" s="213">
        <v>0.99931000000000003</v>
      </c>
      <c r="F10" s="188">
        <f t="shared" ref="F10:F13" si="0">-(((E10*$G$5)/$D$9)-$G$5)</f>
        <v>29.807999999997264</v>
      </c>
      <c r="G10" s="25">
        <v>0.1</v>
      </c>
    </row>
    <row r="11" spans="1:7" ht="59.25" customHeight="1">
      <c r="A11" s="675"/>
      <c r="B11" s="189" t="s">
        <v>234</v>
      </c>
      <c r="C11" s="112"/>
      <c r="D11" s="212">
        <v>0.99929999999999997</v>
      </c>
      <c r="E11" s="213">
        <v>0.99861</v>
      </c>
      <c r="F11" s="188">
        <f>-(((E11*$G$5)/$D$9)-$G$5)</f>
        <v>60.048000000002503</v>
      </c>
      <c r="G11" s="25">
        <v>0.15</v>
      </c>
    </row>
    <row r="12" spans="1:7" ht="48.75" customHeight="1">
      <c r="A12" s="675"/>
      <c r="B12" s="64" t="s">
        <v>235</v>
      </c>
      <c r="C12" s="112"/>
      <c r="D12" s="212">
        <v>0.99860000000000004</v>
      </c>
      <c r="E12" s="213">
        <v>0.99792000000000003</v>
      </c>
      <c r="F12" s="188">
        <f t="shared" si="0"/>
        <v>89.855999999999767</v>
      </c>
      <c r="G12" s="25">
        <v>0.2</v>
      </c>
    </row>
    <row r="13" spans="1:7">
      <c r="A13" s="675"/>
      <c r="B13" s="64" t="s">
        <v>288</v>
      </c>
      <c r="C13" s="112"/>
      <c r="D13" s="212">
        <v>0.99790999999999996</v>
      </c>
      <c r="E13" s="213">
        <v>0.99722</v>
      </c>
      <c r="F13" s="188">
        <f t="shared" si="0"/>
        <v>120.09599999999773</v>
      </c>
      <c r="G13" s="25">
        <v>0.3</v>
      </c>
    </row>
    <row r="14" spans="1:7" ht="15.75" thickBot="1">
      <c r="A14" s="676"/>
      <c r="B14" s="214" t="s">
        <v>236</v>
      </c>
      <c r="C14" s="103"/>
      <c r="D14" s="677" t="s">
        <v>377</v>
      </c>
      <c r="E14" s="678"/>
      <c r="F14" s="678"/>
      <c r="G14" s="215">
        <v>0.5</v>
      </c>
    </row>
    <row r="15" spans="1:7" ht="45.75" thickBot="1">
      <c r="A15" s="674" t="s">
        <v>35</v>
      </c>
      <c r="B15" s="208" t="s">
        <v>237</v>
      </c>
      <c r="C15" s="113"/>
      <c r="D15" s="282" t="s">
        <v>59</v>
      </c>
      <c r="E15" s="293" t="s">
        <v>231</v>
      </c>
      <c r="F15" s="329" t="s">
        <v>232</v>
      </c>
      <c r="G15" s="523" t="s">
        <v>62</v>
      </c>
    </row>
    <row r="16" spans="1:7" ht="26.25" thickBot="1">
      <c r="A16" s="675"/>
      <c r="B16" s="189" t="s">
        <v>238</v>
      </c>
      <c r="C16" s="112"/>
      <c r="D16" s="282" t="s">
        <v>63</v>
      </c>
      <c r="E16" s="293" t="s">
        <v>63</v>
      </c>
      <c r="F16" s="330"/>
      <c r="G16" s="524"/>
    </row>
    <row r="17" spans="1:7" ht="25.5">
      <c r="A17" s="675"/>
      <c r="B17" s="189" t="s">
        <v>285</v>
      </c>
      <c r="C17" s="112"/>
      <c r="D17" s="209">
        <v>1</v>
      </c>
      <c r="E17" s="210">
        <v>0.99970000000000003</v>
      </c>
      <c r="F17" s="211">
        <f>-(((E17*$G$5)/$D$9)-$G$5)</f>
        <v>12.959999999999127</v>
      </c>
      <c r="G17" s="30">
        <v>0</v>
      </c>
    </row>
    <row r="18" spans="1:7" ht="25.5">
      <c r="A18" s="675"/>
      <c r="B18" s="64" t="s">
        <v>279</v>
      </c>
      <c r="C18" s="112"/>
      <c r="D18" s="212">
        <v>0.99968999999999997</v>
      </c>
      <c r="E18" s="213">
        <v>0.99931000000000003</v>
      </c>
      <c r="F18" s="188">
        <f t="shared" ref="F18:F21" si="1">-(((E18*$G$5)/$D$9)-$G$5)</f>
        <v>29.807999999997264</v>
      </c>
      <c r="G18" s="25">
        <v>0.1</v>
      </c>
    </row>
    <row r="19" spans="1:7" ht="61.5" customHeight="1">
      <c r="A19" s="675"/>
      <c r="B19" s="189" t="s">
        <v>239</v>
      </c>
      <c r="C19" s="112"/>
      <c r="D19" s="212">
        <v>0.99929999999999997</v>
      </c>
      <c r="E19" s="213">
        <v>0.99861</v>
      </c>
      <c r="F19" s="188">
        <f t="shared" si="1"/>
        <v>60.048000000002503</v>
      </c>
      <c r="G19" s="25">
        <v>0.15</v>
      </c>
    </row>
    <row r="20" spans="1:7" ht="48.75" customHeight="1">
      <c r="A20" s="675"/>
      <c r="B20" s="64" t="s">
        <v>235</v>
      </c>
      <c r="C20" s="112"/>
      <c r="D20" s="212">
        <v>0.99860000000000004</v>
      </c>
      <c r="E20" s="213">
        <v>0.99792000000000003</v>
      </c>
      <c r="F20" s="188">
        <f t="shared" si="1"/>
        <v>89.855999999999767</v>
      </c>
      <c r="G20" s="25">
        <v>0.2</v>
      </c>
    </row>
    <row r="21" spans="1:7">
      <c r="A21" s="675"/>
      <c r="B21" s="64" t="s">
        <v>277</v>
      </c>
      <c r="C21" s="112"/>
      <c r="D21" s="212">
        <v>0.99790999999999996</v>
      </c>
      <c r="E21" s="213">
        <v>0.99722</v>
      </c>
      <c r="F21" s="188">
        <f t="shared" si="1"/>
        <v>120.09599999999773</v>
      </c>
      <c r="G21" s="25">
        <v>0.3</v>
      </c>
    </row>
    <row r="22" spans="1:7" ht="15.75" thickBot="1">
      <c r="A22" s="676"/>
      <c r="B22" s="214" t="s">
        <v>236</v>
      </c>
      <c r="C22" s="103"/>
      <c r="D22" s="677" t="s">
        <v>377</v>
      </c>
      <c r="E22" s="678"/>
      <c r="F22" s="678"/>
      <c r="G22" s="215">
        <v>0.5</v>
      </c>
    </row>
    <row r="23" spans="1:7" ht="45.75" thickBot="1">
      <c r="A23" s="674" t="s">
        <v>327</v>
      </c>
      <c r="B23" s="208" t="s">
        <v>240</v>
      </c>
      <c r="C23" s="113"/>
      <c r="D23" s="282" t="s">
        <v>59</v>
      </c>
      <c r="E23" s="293" t="s">
        <v>231</v>
      </c>
      <c r="F23" s="329" t="s">
        <v>232</v>
      </c>
      <c r="G23" s="523" t="s">
        <v>62</v>
      </c>
    </row>
    <row r="24" spans="1:7" ht="26.25" thickBot="1">
      <c r="A24" s="675"/>
      <c r="B24" s="189" t="s">
        <v>241</v>
      </c>
      <c r="C24" s="112"/>
      <c r="D24" s="282" t="s">
        <v>63</v>
      </c>
      <c r="E24" s="293" t="s">
        <v>63</v>
      </c>
      <c r="F24" s="330"/>
      <c r="G24" s="524"/>
    </row>
    <row r="25" spans="1:7" ht="25.5">
      <c r="A25" s="675"/>
      <c r="B25" s="189" t="s">
        <v>278</v>
      </c>
      <c r="C25" s="112"/>
      <c r="D25" s="209">
        <v>1</v>
      </c>
      <c r="E25" s="210">
        <v>0.99970000000000003</v>
      </c>
      <c r="F25" s="211">
        <f>-(((E25*$G$5)/$D$9)-$G$5)</f>
        <v>12.959999999999127</v>
      </c>
      <c r="G25" s="30">
        <v>0</v>
      </c>
    </row>
    <row r="26" spans="1:7" ht="25.5">
      <c r="A26" s="675"/>
      <c r="B26" s="64" t="s">
        <v>279</v>
      </c>
      <c r="C26" s="112"/>
      <c r="D26" s="212">
        <v>0.99968999999999997</v>
      </c>
      <c r="E26" s="213">
        <v>0.99931000000000003</v>
      </c>
      <c r="F26" s="188">
        <f t="shared" ref="F26:F29" si="2">-(((E26*$G$5)/$D$9)-$G$5)</f>
        <v>29.807999999997264</v>
      </c>
      <c r="G26" s="25">
        <v>0.1</v>
      </c>
    </row>
    <row r="27" spans="1:7" ht="51">
      <c r="A27" s="675"/>
      <c r="B27" s="189" t="s">
        <v>242</v>
      </c>
      <c r="C27" s="112"/>
      <c r="D27" s="212">
        <v>0.99929999999999997</v>
      </c>
      <c r="E27" s="213">
        <v>0.99861</v>
      </c>
      <c r="F27" s="188">
        <f t="shared" si="2"/>
        <v>60.048000000002503</v>
      </c>
      <c r="G27" s="25">
        <v>0.15</v>
      </c>
    </row>
    <row r="28" spans="1:7" ht="46.5" customHeight="1">
      <c r="A28" s="675"/>
      <c r="B28" s="64" t="s">
        <v>235</v>
      </c>
      <c r="C28" s="112"/>
      <c r="D28" s="212">
        <v>0.99860000000000004</v>
      </c>
      <c r="E28" s="213">
        <v>0.99792000000000003</v>
      </c>
      <c r="F28" s="188">
        <f t="shared" si="2"/>
        <v>89.855999999999767</v>
      </c>
      <c r="G28" s="25">
        <v>0.2</v>
      </c>
    </row>
    <row r="29" spans="1:7" ht="30.75" customHeight="1">
      <c r="A29" s="675"/>
      <c r="B29" s="64" t="s">
        <v>286</v>
      </c>
      <c r="C29" s="112"/>
      <c r="D29" s="212">
        <v>0.99790999999999996</v>
      </c>
      <c r="E29" s="213">
        <v>0.99722</v>
      </c>
      <c r="F29" s="188">
        <f t="shared" si="2"/>
        <v>120.09599999999773</v>
      </c>
      <c r="G29" s="25">
        <v>0.3</v>
      </c>
    </row>
    <row r="30" spans="1:7" ht="15.75" thickBot="1">
      <c r="A30" s="676"/>
      <c r="B30" s="214" t="s">
        <v>236</v>
      </c>
      <c r="C30" s="103"/>
      <c r="D30" s="677" t="s">
        <v>377</v>
      </c>
      <c r="E30" s="678"/>
      <c r="F30" s="678"/>
      <c r="G30" s="215">
        <v>0.5</v>
      </c>
    </row>
    <row r="31" spans="1:7" ht="45.75" thickBot="1">
      <c r="A31" s="674" t="s">
        <v>36</v>
      </c>
      <c r="B31" s="208" t="s">
        <v>243</v>
      </c>
      <c r="C31" s="113"/>
      <c r="D31" s="282" t="s">
        <v>59</v>
      </c>
      <c r="E31" s="293" t="s">
        <v>231</v>
      </c>
      <c r="F31" s="329" t="s">
        <v>232</v>
      </c>
      <c r="G31" s="523" t="s">
        <v>62</v>
      </c>
    </row>
    <row r="32" spans="1:7" ht="15.75" thickBot="1">
      <c r="A32" s="675"/>
      <c r="B32" s="189" t="s">
        <v>244</v>
      </c>
      <c r="C32" s="112"/>
      <c r="D32" s="282" t="s">
        <v>63</v>
      </c>
      <c r="E32" s="293" t="s">
        <v>63</v>
      </c>
      <c r="F32" s="330"/>
      <c r="G32" s="524"/>
    </row>
    <row r="33" spans="1:7" ht="25.5">
      <c r="A33" s="675"/>
      <c r="B33" s="189" t="s">
        <v>245</v>
      </c>
      <c r="C33" s="112"/>
      <c r="D33" s="209">
        <v>1</v>
      </c>
      <c r="E33" s="210">
        <v>0.99970000000000003</v>
      </c>
      <c r="F33" s="211">
        <f>-(((E33*$G$5)/$D$9)-$G$5)</f>
        <v>12.959999999999127</v>
      </c>
      <c r="G33" s="30">
        <v>0</v>
      </c>
    </row>
    <row r="34" spans="1:7">
      <c r="A34" s="675"/>
      <c r="B34" s="64" t="s">
        <v>246</v>
      </c>
      <c r="C34" s="112"/>
      <c r="D34" s="212">
        <v>0.99968999999999997</v>
      </c>
      <c r="E34" s="213">
        <v>0.99931000000000003</v>
      </c>
      <c r="F34" s="188">
        <f t="shared" ref="F34:F37" si="3">-(((E34*$G$5)/$D$9)-$G$5)</f>
        <v>29.807999999997264</v>
      </c>
      <c r="G34" s="25">
        <v>0.1</v>
      </c>
    </row>
    <row r="35" spans="1:7" ht="51">
      <c r="A35" s="675"/>
      <c r="B35" s="189" t="s">
        <v>247</v>
      </c>
      <c r="C35" s="112"/>
      <c r="D35" s="212">
        <v>0.99929999999999997</v>
      </c>
      <c r="E35" s="213">
        <v>0.99861</v>
      </c>
      <c r="F35" s="188">
        <f t="shared" si="3"/>
        <v>60.048000000002503</v>
      </c>
      <c r="G35" s="25">
        <v>0.15</v>
      </c>
    </row>
    <row r="36" spans="1:7" ht="43.5" customHeight="1">
      <c r="A36" s="675"/>
      <c r="B36" s="64" t="s">
        <v>235</v>
      </c>
      <c r="C36" s="112"/>
      <c r="D36" s="212">
        <v>0.99860000000000004</v>
      </c>
      <c r="E36" s="213">
        <v>0.99792000000000003</v>
      </c>
      <c r="F36" s="188">
        <f t="shared" si="3"/>
        <v>89.855999999999767</v>
      </c>
      <c r="G36" s="25">
        <v>0.2</v>
      </c>
    </row>
    <row r="37" spans="1:7" ht="39.75" customHeight="1">
      <c r="A37" s="675"/>
      <c r="B37" s="64" t="s">
        <v>286</v>
      </c>
      <c r="C37" s="112"/>
      <c r="D37" s="212">
        <v>0.99790999999999996</v>
      </c>
      <c r="E37" s="213">
        <v>0.99722</v>
      </c>
      <c r="F37" s="188">
        <f t="shared" si="3"/>
        <v>120.09599999999773</v>
      </c>
      <c r="G37" s="25">
        <v>0.3</v>
      </c>
    </row>
    <row r="38" spans="1:7" ht="15.75" thickBot="1">
      <c r="A38" s="676"/>
      <c r="B38" s="214" t="s">
        <v>236</v>
      </c>
      <c r="C38" s="103"/>
      <c r="D38" s="677" t="s">
        <v>377</v>
      </c>
      <c r="E38" s="678"/>
      <c r="F38" s="678"/>
      <c r="G38" s="215">
        <v>0.5</v>
      </c>
    </row>
    <row r="39" spans="1:7" ht="26.25" thickBot="1">
      <c r="A39" s="692" t="s">
        <v>37</v>
      </c>
      <c r="B39" s="189" t="s">
        <v>248</v>
      </c>
      <c r="C39" s="112"/>
      <c r="D39" s="282" t="s">
        <v>59</v>
      </c>
      <c r="E39" s="293" t="s">
        <v>231</v>
      </c>
      <c r="F39" s="523" t="s">
        <v>62</v>
      </c>
      <c r="G39" s="217"/>
    </row>
    <row r="40" spans="1:7" ht="47.25" customHeight="1" thickBot="1">
      <c r="A40" s="693"/>
      <c r="B40" s="189" t="s">
        <v>249</v>
      </c>
      <c r="C40" s="112"/>
      <c r="D40" s="282" t="s">
        <v>63</v>
      </c>
      <c r="E40" s="293" t="s">
        <v>63</v>
      </c>
      <c r="F40" s="524"/>
      <c r="G40" s="217"/>
    </row>
    <row r="41" spans="1:7" ht="25.5">
      <c r="A41" s="693"/>
      <c r="B41" s="189" t="s">
        <v>250</v>
      </c>
      <c r="C41" s="112"/>
      <c r="D41" s="262">
        <v>100</v>
      </c>
      <c r="E41" s="79">
        <v>95</v>
      </c>
      <c r="F41" s="30">
        <v>0</v>
      </c>
      <c r="G41" s="17"/>
    </row>
    <row r="42" spans="1:7" ht="25.5">
      <c r="A42" s="693"/>
      <c r="B42" s="64" t="s">
        <v>251</v>
      </c>
      <c r="C42" s="112"/>
      <c r="D42" s="121">
        <v>95</v>
      </c>
      <c r="E42" s="81">
        <v>90</v>
      </c>
      <c r="F42" s="25">
        <v>0.1</v>
      </c>
      <c r="G42" s="17"/>
    </row>
    <row r="43" spans="1:7" ht="33.75" customHeight="1">
      <c r="A43" s="693"/>
      <c r="B43" s="189" t="s">
        <v>252</v>
      </c>
      <c r="C43" s="112"/>
      <c r="D43" s="121">
        <v>90</v>
      </c>
      <c r="E43" s="81">
        <v>85</v>
      </c>
      <c r="F43" s="25">
        <v>0.15</v>
      </c>
      <c r="G43" s="17"/>
    </row>
    <row r="44" spans="1:7" ht="60" customHeight="1">
      <c r="A44" s="693"/>
      <c r="B44" s="189" t="s">
        <v>90</v>
      </c>
      <c r="C44" s="112"/>
      <c r="D44" s="121">
        <v>85</v>
      </c>
      <c r="E44" s="81">
        <v>80</v>
      </c>
      <c r="F44" s="25">
        <v>0.2</v>
      </c>
      <c r="G44" s="17"/>
    </row>
    <row r="45" spans="1:7">
      <c r="A45" s="693"/>
      <c r="B45" s="64" t="s">
        <v>286</v>
      </c>
      <c r="C45" s="112"/>
      <c r="D45" s="121">
        <v>80</v>
      </c>
      <c r="E45" s="81">
        <v>75</v>
      </c>
      <c r="F45" s="25">
        <v>0.3</v>
      </c>
      <c r="G45" s="17"/>
    </row>
    <row r="46" spans="1:7" ht="15.75" thickBot="1">
      <c r="A46" s="693"/>
      <c r="B46" s="114" t="s">
        <v>236</v>
      </c>
      <c r="C46" s="112"/>
      <c r="D46" s="539" t="s">
        <v>253</v>
      </c>
      <c r="E46" s="540"/>
      <c r="F46" s="215">
        <v>0.5</v>
      </c>
      <c r="G46" s="218"/>
    </row>
    <row r="47" spans="1:7" ht="15.75" thickBot="1">
      <c r="A47" s="693"/>
      <c r="B47" s="579" t="s">
        <v>92</v>
      </c>
      <c r="C47" s="579"/>
      <c r="D47" s="579"/>
      <c r="E47" s="579"/>
      <c r="F47" s="580"/>
      <c r="G47"/>
    </row>
    <row r="48" spans="1:7" ht="30.75" thickBot="1">
      <c r="A48" s="693"/>
      <c r="B48" s="51" t="s">
        <v>93</v>
      </c>
      <c r="C48" s="51" t="s">
        <v>94</v>
      </c>
      <c r="D48" s="51" t="s">
        <v>182</v>
      </c>
      <c r="E48" s="51" t="s">
        <v>183</v>
      </c>
      <c r="F48" s="51" t="s">
        <v>184</v>
      </c>
      <c r="G48"/>
    </row>
    <row r="49" spans="1:7">
      <c r="A49" s="693"/>
      <c r="B49" s="679" t="s">
        <v>99</v>
      </c>
      <c r="C49" s="53" t="s">
        <v>100</v>
      </c>
      <c r="D49" s="70">
        <v>5</v>
      </c>
      <c r="E49" s="70">
        <v>5</v>
      </c>
      <c r="F49" s="71">
        <v>5</v>
      </c>
      <c r="G49"/>
    </row>
    <row r="50" spans="1:7">
      <c r="A50" s="693"/>
      <c r="B50" s="680"/>
      <c r="C50" s="52" t="s">
        <v>185</v>
      </c>
      <c r="D50" s="166">
        <v>25</v>
      </c>
      <c r="E50" s="166">
        <v>55</v>
      </c>
      <c r="F50" s="167">
        <v>75</v>
      </c>
      <c r="G50"/>
    </row>
    <row r="51" spans="1:7" ht="15.75">
      <c r="A51" s="693"/>
      <c r="B51" s="681"/>
      <c r="C51" s="72" t="s">
        <v>113</v>
      </c>
      <c r="D51" s="73">
        <f>SUM(D49:D50)</f>
        <v>30</v>
      </c>
      <c r="E51" s="73">
        <f>SUM(E49:E50)</f>
        <v>60</v>
      </c>
      <c r="F51" s="74">
        <f>SUM(F49:F50)</f>
        <v>80</v>
      </c>
      <c r="G51"/>
    </row>
    <row r="52" spans="1:7">
      <c r="A52" s="693"/>
      <c r="B52" s="682" t="s">
        <v>103</v>
      </c>
      <c r="C52" s="52" t="s">
        <v>100</v>
      </c>
      <c r="D52" s="166">
        <v>5</v>
      </c>
      <c r="E52" s="166">
        <v>5</v>
      </c>
      <c r="F52" s="167">
        <v>5</v>
      </c>
      <c r="G52"/>
    </row>
    <row r="53" spans="1:7">
      <c r="A53" s="693"/>
      <c r="B53" s="682"/>
      <c r="C53" s="52" t="s">
        <v>101</v>
      </c>
      <c r="D53" s="166">
        <v>235</v>
      </c>
      <c r="E53" s="166">
        <v>475</v>
      </c>
      <c r="F53" s="167">
        <v>715</v>
      </c>
      <c r="G53"/>
    </row>
    <row r="54" spans="1:7" ht="16.5" thickBot="1">
      <c r="A54" s="694"/>
      <c r="B54" s="683"/>
      <c r="C54" s="75" t="s">
        <v>102</v>
      </c>
      <c r="D54" s="76">
        <f>SUM(D52:D53)</f>
        <v>240</v>
      </c>
      <c r="E54" s="76">
        <f>SUM(E52:E53)</f>
        <v>480</v>
      </c>
      <c r="F54" s="77">
        <f>SUM(F52:F53)</f>
        <v>720</v>
      </c>
      <c r="G54"/>
    </row>
    <row r="55" spans="1:7" ht="15.75" thickBot="1">
      <c r="A55" s="674" t="s">
        <v>254</v>
      </c>
      <c r="B55" s="208" t="s">
        <v>280</v>
      </c>
      <c r="C55" s="112"/>
      <c r="D55" s="331" t="s">
        <v>59</v>
      </c>
      <c r="E55" s="332" t="s">
        <v>231</v>
      </c>
      <c r="F55" s="523" t="s">
        <v>62</v>
      </c>
    </row>
    <row r="56" spans="1:7" ht="56.25" customHeight="1" thickBot="1">
      <c r="A56" s="675"/>
      <c r="B56" s="189" t="s">
        <v>281</v>
      </c>
      <c r="C56" s="112"/>
      <c r="D56" s="331" t="s">
        <v>63</v>
      </c>
      <c r="E56" s="332" t="s">
        <v>63</v>
      </c>
      <c r="F56" s="524"/>
    </row>
    <row r="57" spans="1:7" ht="69" customHeight="1">
      <c r="A57" s="675"/>
      <c r="B57" s="699" t="s">
        <v>287</v>
      </c>
      <c r="C57" s="112"/>
      <c r="D57" s="209">
        <v>1</v>
      </c>
      <c r="E57" s="220">
        <v>0.97</v>
      </c>
      <c r="F57" s="30">
        <v>0</v>
      </c>
    </row>
    <row r="58" spans="1:7" ht="57.75" customHeight="1">
      <c r="A58" s="675"/>
      <c r="B58" s="699"/>
      <c r="C58" s="112"/>
      <c r="D58" s="69">
        <v>0.97</v>
      </c>
      <c r="E58" s="125">
        <v>0.94</v>
      </c>
      <c r="F58" s="25">
        <v>0.1</v>
      </c>
    </row>
    <row r="59" spans="1:7" ht="39.75" customHeight="1">
      <c r="A59" s="675"/>
      <c r="B59" s="699"/>
      <c r="C59" s="112"/>
      <c r="D59" s="69">
        <v>0.94</v>
      </c>
      <c r="E59" s="125">
        <v>0.9</v>
      </c>
      <c r="F59" s="25">
        <v>0.2</v>
      </c>
    </row>
    <row r="60" spans="1:7" ht="46.5" customHeight="1" thickBot="1">
      <c r="A60" s="676"/>
      <c r="B60" s="700"/>
      <c r="C60" s="103"/>
      <c r="D60" s="237" t="s">
        <v>255</v>
      </c>
      <c r="E60" s="238"/>
      <c r="F60" s="215">
        <v>1</v>
      </c>
    </row>
    <row r="61" spans="1:7" ht="26.25" customHeight="1" thickBot="1">
      <c r="A61" s="692" t="s">
        <v>256</v>
      </c>
      <c r="B61" s="208" t="s">
        <v>282</v>
      </c>
      <c r="C61" s="239"/>
      <c r="D61" s="331" t="s">
        <v>59</v>
      </c>
      <c r="E61" s="332" t="s">
        <v>231</v>
      </c>
      <c r="F61" s="523" t="s">
        <v>62</v>
      </c>
    </row>
    <row r="62" spans="1:7" ht="57" customHeight="1" thickBot="1">
      <c r="A62" s="693"/>
      <c r="B62" s="189" t="s">
        <v>283</v>
      </c>
      <c r="C62" s="110"/>
      <c r="D62" s="331" t="s">
        <v>63</v>
      </c>
      <c r="E62" s="332" t="s">
        <v>63</v>
      </c>
      <c r="F62" s="524"/>
    </row>
    <row r="63" spans="1:7" ht="57.75" customHeight="1">
      <c r="A63" s="693"/>
      <c r="B63" s="701" t="s">
        <v>257</v>
      </c>
      <c r="C63" s="110"/>
      <c r="D63" s="209">
        <v>1</v>
      </c>
      <c r="E63" s="216">
        <v>0.99995000000000001</v>
      </c>
      <c r="F63" s="30">
        <v>0</v>
      </c>
    </row>
    <row r="64" spans="1:7" ht="42" customHeight="1">
      <c r="A64" s="693"/>
      <c r="B64" s="701"/>
      <c r="C64" s="110"/>
      <c r="D64" s="216">
        <f>E63</f>
        <v>0.99995000000000001</v>
      </c>
      <c r="E64" s="216">
        <v>0.99990000000000001</v>
      </c>
      <c r="F64" s="25">
        <v>0.1</v>
      </c>
    </row>
    <row r="65" spans="1:6">
      <c r="A65" s="693"/>
      <c r="B65" s="701"/>
      <c r="C65" s="110"/>
      <c r="D65" s="240">
        <f>E64</f>
        <v>0.99990000000000001</v>
      </c>
      <c r="E65" s="213">
        <v>0.99980000000000002</v>
      </c>
      <c r="F65" s="25">
        <v>0.2</v>
      </c>
    </row>
    <row r="66" spans="1:6" ht="24.75" customHeight="1" thickBot="1">
      <c r="A66" s="694"/>
      <c r="B66" s="702"/>
      <c r="C66" s="104"/>
      <c r="D66" s="237" t="s">
        <v>258</v>
      </c>
      <c r="E66" s="238"/>
      <c r="F66" s="215">
        <v>0.5</v>
      </c>
    </row>
    <row r="67" spans="1:6" ht="26.25" thickBot="1">
      <c r="A67" s="691" t="s">
        <v>41</v>
      </c>
      <c r="B67" s="189" t="s">
        <v>248</v>
      </c>
      <c r="C67" s="112"/>
      <c r="D67" s="333" t="s">
        <v>59</v>
      </c>
      <c r="E67" s="334" t="s">
        <v>231</v>
      </c>
      <c r="F67" s="523" t="s">
        <v>62</v>
      </c>
    </row>
    <row r="68" spans="1:6" ht="26.25" thickBot="1">
      <c r="A68" s="691"/>
      <c r="B68" s="189" t="s">
        <v>249</v>
      </c>
      <c r="C68" s="112"/>
      <c r="D68" s="331" t="s">
        <v>63</v>
      </c>
      <c r="E68" s="332" t="s">
        <v>63</v>
      </c>
      <c r="F68" s="524"/>
    </row>
    <row r="69" spans="1:6" ht="25.5">
      <c r="A69" s="691"/>
      <c r="B69" s="189" t="s">
        <v>259</v>
      </c>
      <c r="C69" s="112"/>
      <c r="D69" s="262">
        <v>100</v>
      </c>
      <c r="E69" s="79">
        <v>95</v>
      </c>
      <c r="F69" s="157">
        <v>0</v>
      </c>
    </row>
    <row r="70" spans="1:6" ht="25.5">
      <c r="A70" s="691"/>
      <c r="B70" s="64" t="s">
        <v>260</v>
      </c>
      <c r="C70" s="112"/>
      <c r="D70" s="121">
        <v>95</v>
      </c>
      <c r="E70" s="81">
        <v>90</v>
      </c>
      <c r="F70" s="88">
        <v>0.1</v>
      </c>
    </row>
    <row r="71" spans="1:6" ht="38.25" customHeight="1">
      <c r="A71" s="691"/>
      <c r="B71" s="189" t="s">
        <v>252</v>
      </c>
      <c r="C71" s="112"/>
      <c r="D71" s="121">
        <v>90</v>
      </c>
      <c r="E71" s="81">
        <v>85</v>
      </c>
      <c r="F71" s="88">
        <v>0.15</v>
      </c>
    </row>
    <row r="72" spans="1:6" ht="25.5">
      <c r="A72" s="691"/>
      <c r="B72" s="64" t="s">
        <v>90</v>
      </c>
      <c r="C72" s="112"/>
      <c r="D72" s="121">
        <v>85</v>
      </c>
      <c r="E72" s="81">
        <v>80</v>
      </c>
      <c r="F72" s="88">
        <v>0.25</v>
      </c>
    </row>
    <row r="73" spans="1:6" ht="43.5" customHeight="1">
      <c r="A73" s="691"/>
      <c r="B73" s="64" t="s">
        <v>288</v>
      </c>
      <c r="C73" s="112"/>
      <c r="D73" s="121">
        <v>80</v>
      </c>
      <c r="E73" s="81">
        <v>75</v>
      </c>
      <c r="F73" s="88">
        <v>0.5</v>
      </c>
    </row>
    <row r="74" spans="1:6" ht="15.75" thickBot="1">
      <c r="A74" s="691"/>
      <c r="B74" s="114" t="s">
        <v>236</v>
      </c>
      <c r="C74" s="112"/>
      <c r="D74" s="539" t="s">
        <v>261</v>
      </c>
      <c r="E74" s="540"/>
      <c r="F74" s="89">
        <v>1</v>
      </c>
    </row>
    <row r="75" spans="1:6" ht="15.75" thickBot="1">
      <c r="A75" s="691"/>
      <c r="B75" s="579" t="s">
        <v>92</v>
      </c>
      <c r="C75" s="579"/>
      <c r="D75" s="579"/>
      <c r="E75" s="579"/>
      <c r="F75" s="580"/>
    </row>
    <row r="76" spans="1:6" ht="30.75" thickBot="1">
      <c r="A76" s="691"/>
      <c r="B76" s="51" t="s">
        <v>93</v>
      </c>
      <c r="C76" s="51" t="s">
        <v>94</v>
      </c>
      <c r="D76" s="51" t="s">
        <v>182</v>
      </c>
      <c r="E76" s="51" t="s">
        <v>183</v>
      </c>
      <c r="F76" s="51" t="s">
        <v>184</v>
      </c>
    </row>
    <row r="77" spans="1:6">
      <c r="A77" s="691"/>
      <c r="B77" s="679" t="s">
        <v>99</v>
      </c>
      <c r="C77" s="53" t="s">
        <v>100</v>
      </c>
      <c r="D77" s="70">
        <v>5</v>
      </c>
      <c r="E77" s="70">
        <v>5</v>
      </c>
      <c r="F77" s="71">
        <v>5</v>
      </c>
    </row>
    <row r="78" spans="1:6">
      <c r="A78" s="691"/>
      <c r="B78" s="680"/>
      <c r="C78" s="52" t="s">
        <v>185</v>
      </c>
      <c r="D78" s="166">
        <v>25</v>
      </c>
      <c r="E78" s="166">
        <v>55</v>
      </c>
      <c r="F78" s="167">
        <v>75</v>
      </c>
    </row>
    <row r="79" spans="1:6" ht="15.75">
      <c r="A79" s="691"/>
      <c r="B79" s="681"/>
      <c r="C79" s="72" t="s">
        <v>113</v>
      </c>
      <c r="D79" s="73">
        <f>SUM(D77:D78)</f>
        <v>30</v>
      </c>
      <c r="E79" s="73">
        <f>SUM(E77:E78)</f>
        <v>60</v>
      </c>
      <c r="F79" s="74">
        <f>SUM(F77:F78)</f>
        <v>80</v>
      </c>
    </row>
    <row r="80" spans="1:6">
      <c r="A80" s="691"/>
      <c r="B80" s="682" t="s">
        <v>103</v>
      </c>
      <c r="C80" s="52" t="s">
        <v>100</v>
      </c>
      <c r="D80" s="166">
        <v>5</v>
      </c>
      <c r="E80" s="166">
        <v>5</v>
      </c>
      <c r="F80" s="167">
        <v>5</v>
      </c>
    </row>
    <row r="81" spans="1:7">
      <c r="A81" s="691"/>
      <c r="B81" s="682"/>
      <c r="C81" s="52" t="s">
        <v>101</v>
      </c>
      <c r="D81" s="166">
        <v>235</v>
      </c>
      <c r="E81" s="166">
        <v>475</v>
      </c>
      <c r="F81" s="167">
        <v>715</v>
      </c>
    </row>
    <row r="82" spans="1:7" ht="16.5" thickBot="1">
      <c r="A82" s="698"/>
      <c r="B82" s="683"/>
      <c r="C82" s="75" t="s">
        <v>102</v>
      </c>
      <c r="D82" s="76">
        <f>SUM(D80:D81)</f>
        <v>240</v>
      </c>
      <c r="E82" s="76">
        <f>SUM(E80:E81)</f>
        <v>480</v>
      </c>
      <c r="F82" s="77">
        <f>SUM(F80:F81)</f>
        <v>720</v>
      </c>
    </row>
    <row r="83" spans="1:7" ht="45.75" thickBot="1">
      <c r="A83" s="674" t="s">
        <v>331</v>
      </c>
      <c r="B83" s="208" t="s">
        <v>333</v>
      </c>
      <c r="C83" s="113"/>
      <c r="D83" s="282" t="s">
        <v>59</v>
      </c>
      <c r="E83" s="293" t="s">
        <v>231</v>
      </c>
      <c r="F83" s="329" t="s">
        <v>232</v>
      </c>
      <c r="G83" s="523" t="s">
        <v>62</v>
      </c>
    </row>
    <row r="84" spans="1:7" ht="33.75" customHeight="1" thickBot="1">
      <c r="A84" s="675"/>
      <c r="B84" s="189" t="s">
        <v>332</v>
      </c>
      <c r="C84" s="112"/>
      <c r="D84" s="282" t="s">
        <v>63</v>
      </c>
      <c r="E84" s="293" t="s">
        <v>63</v>
      </c>
      <c r="F84" s="330"/>
      <c r="G84" s="524"/>
    </row>
    <row r="85" spans="1:7" ht="45" customHeight="1">
      <c r="A85" s="675"/>
      <c r="B85" s="189" t="s">
        <v>334</v>
      </c>
      <c r="C85" s="112"/>
      <c r="D85" s="209">
        <v>1</v>
      </c>
      <c r="E85" s="210">
        <v>0.999</v>
      </c>
      <c r="F85" s="211">
        <f>-(((E85*$G$5)/$D$9)-$G$5)</f>
        <v>43.19999999999709</v>
      </c>
      <c r="G85" s="30">
        <v>0</v>
      </c>
    </row>
    <row r="86" spans="1:7" ht="51.75" customHeight="1">
      <c r="A86" s="675"/>
      <c r="B86" s="64" t="s">
        <v>279</v>
      </c>
      <c r="C86" s="112"/>
      <c r="D86" s="212">
        <v>0.99890000000000001</v>
      </c>
      <c r="E86" s="213">
        <v>0.998</v>
      </c>
      <c r="F86" s="188">
        <f>-(((E86*$G$5)/$D$9)-$G$5)</f>
        <v>86.400000000001455</v>
      </c>
      <c r="G86" s="25">
        <v>0.1</v>
      </c>
    </row>
    <row r="87" spans="1:7" ht="60" customHeight="1">
      <c r="A87" s="675"/>
      <c r="B87" s="189" t="s">
        <v>262</v>
      </c>
      <c r="C87" s="112"/>
      <c r="D87" s="212">
        <v>0.99790000000000001</v>
      </c>
      <c r="E87" s="213">
        <v>0.995</v>
      </c>
      <c r="F87" s="188">
        <f t="shared" ref="F87:F89" si="4">-(((E87*$G$5)/$D$9)-$G$5)</f>
        <v>216</v>
      </c>
      <c r="G87" s="25">
        <v>0.2</v>
      </c>
    </row>
    <row r="88" spans="1:7" ht="47.25" customHeight="1">
      <c r="A88" s="675"/>
      <c r="B88" s="64" t="s">
        <v>235</v>
      </c>
      <c r="C88" s="112"/>
      <c r="D88" s="212">
        <v>0.99490000000000001</v>
      </c>
      <c r="E88" s="213">
        <v>0.99099999999999999</v>
      </c>
      <c r="F88" s="188">
        <f t="shared" si="4"/>
        <v>388.80000000000291</v>
      </c>
      <c r="G88" s="25">
        <v>0.3</v>
      </c>
    </row>
    <row r="89" spans="1:7" ht="45" customHeight="1">
      <c r="A89" s="675"/>
      <c r="B89" s="64" t="s">
        <v>288</v>
      </c>
      <c r="C89" s="112"/>
      <c r="D89" s="212">
        <v>0.9909</v>
      </c>
      <c r="E89" s="213">
        <v>0.99</v>
      </c>
      <c r="F89" s="188">
        <f t="shared" si="4"/>
        <v>432</v>
      </c>
      <c r="G89" s="25">
        <v>0.5</v>
      </c>
    </row>
    <row r="90" spans="1:7" ht="15.75" thickBot="1">
      <c r="A90" s="676"/>
      <c r="B90" s="214" t="s">
        <v>236</v>
      </c>
      <c r="C90" s="103"/>
      <c r="D90" s="677" t="s">
        <v>335</v>
      </c>
      <c r="E90" s="678"/>
      <c r="F90" s="678"/>
      <c r="G90" s="215">
        <v>0.75</v>
      </c>
    </row>
    <row r="91" spans="1:7" ht="43.5" thickBot="1">
      <c r="A91" s="674" t="s">
        <v>43</v>
      </c>
      <c r="B91" s="208" t="s">
        <v>387</v>
      </c>
      <c r="C91" s="113"/>
      <c r="D91" s="331" t="s">
        <v>59</v>
      </c>
      <c r="E91" s="332" t="s">
        <v>231</v>
      </c>
      <c r="F91" s="335" t="s">
        <v>232</v>
      </c>
      <c r="G91" s="523" t="s">
        <v>62</v>
      </c>
    </row>
    <row r="92" spans="1:7" ht="26.25" thickBot="1">
      <c r="A92" s="675"/>
      <c r="B92" s="189" t="s">
        <v>263</v>
      </c>
      <c r="C92" s="112"/>
      <c r="D92" s="331" t="s">
        <v>63</v>
      </c>
      <c r="E92" s="332" t="s">
        <v>63</v>
      </c>
      <c r="F92" s="336"/>
      <c r="G92" s="524"/>
    </row>
    <row r="93" spans="1:7" ht="25.5">
      <c r="A93" s="675"/>
      <c r="B93" s="189" t="s">
        <v>284</v>
      </c>
      <c r="C93" s="112"/>
      <c r="D93" s="209">
        <v>1</v>
      </c>
      <c r="E93" s="210">
        <v>0.99930555600000004</v>
      </c>
      <c r="F93" s="211">
        <f>-(((E93*$G$5)/$D$9)-$G$5)</f>
        <v>29.999980799999321</v>
      </c>
      <c r="G93" s="30">
        <v>0</v>
      </c>
    </row>
    <row r="94" spans="1:7" ht="49.5" customHeight="1">
      <c r="A94" s="675"/>
      <c r="B94" s="64" t="s">
        <v>279</v>
      </c>
      <c r="C94" s="112"/>
      <c r="D94" s="212">
        <v>0.99930555499999996</v>
      </c>
      <c r="E94" s="213">
        <v>0.998611111</v>
      </c>
      <c r="F94" s="188">
        <f t="shared" ref="F94:F97" si="5">-(((E94*$G$5)/$D$9)-$G$5)</f>
        <v>60.00000480000017</v>
      </c>
      <c r="G94" s="25">
        <v>0.1</v>
      </c>
    </row>
    <row r="95" spans="1:7" ht="59.25" customHeight="1">
      <c r="A95" s="675"/>
      <c r="B95" s="189" t="s">
        <v>262</v>
      </c>
      <c r="C95" s="112"/>
      <c r="D95" s="212">
        <v>0.99861111000000002</v>
      </c>
      <c r="E95" s="213">
        <v>0.99791666700000003</v>
      </c>
      <c r="F95" s="188">
        <f t="shared" si="5"/>
        <v>89.999985599999491</v>
      </c>
      <c r="G95" s="25">
        <v>0.2</v>
      </c>
    </row>
    <row r="96" spans="1:7" ht="44.25" customHeight="1">
      <c r="A96" s="675"/>
      <c r="B96" s="64" t="s">
        <v>235</v>
      </c>
      <c r="C96" s="112"/>
      <c r="D96" s="212">
        <v>0.99791666599999995</v>
      </c>
      <c r="E96" s="213">
        <v>0.99722222220000001</v>
      </c>
      <c r="F96" s="188">
        <f t="shared" si="5"/>
        <v>120.00000095999712</v>
      </c>
      <c r="G96" s="25">
        <v>0.3</v>
      </c>
    </row>
    <row r="97" spans="1:7" ht="39.75" customHeight="1">
      <c r="A97" s="675"/>
      <c r="B97" s="64" t="s">
        <v>288</v>
      </c>
      <c r="C97" s="112"/>
      <c r="D97" s="212">
        <v>0.9972222221</v>
      </c>
      <c r="E97" s="213">
        <v>0.99583333330000001</v>
      </c>
      <c r="F97" s="188">
        <f t="shared" si="5"/>
        <v>180.00000143999932</v>
      </c>
      <c r="G97" s="25">
        <v>0.5</v>
      </c>
    </row>
    <row r="98" spans="1:7" ht="15.75" thickBot="1">
      <c r="A98" s="676"/>
      <c r="B98" s="214" t="s">
        <v>236</v>
      </c>
      <c r="C98" s="103"/>
      <c r="D98" s="695" t="s">
        <v>264</v>
      </c>
      <c r="E98" s="696"/>
      <c r="F98" s="697"/>
      <c r="G98" s="215">
        <v>0.75</v>
      </c>
    </row>
    <row r="99" spans="1:7" ht="43.5" customHeight="1" thickBot="1">
      <c r="A99" s="684" t="s">
        <v>392</v>
      </c>
      <c r="B99" s="222" t="s">
        <v>328</v>
      </c>
      <c r="C99" s="223"/>
      <c r="D99" s="331" t="s">
        <v>59</v>
      </c>
      <c r="E99" s="332" t="s">
        <v>231</v>
      </c>
      <c r="F99" s="335" t="s">
        <v>232</v>
      </c>
      <c r="G99" s="523" t="s">
        <v>62</v>
      </c>
    </row>
    <row r="100" spans="1:7" ht="15.75" thickBot="1">
      <c r="A100" s="685"/>
      <c r="B100" s="224" t="s">
        <v>329</v>
      </c>
      <c r="C100" s="225"/>
      <c r="D100" s="331" t="s">
        <v>63</v>
      </c>
      <c r="E100" s="332" t="s">
        <v>63</v>
      </c>
      <c r="F100" s="336"/>
      <c r="G100" s="524"/>
    </row>
    <row r="101" spans="1:7" ht="25.5">
      <c r="A101" s="685"/>
      <c r="B101" s="224" t="s">
        <v>330</v>
      </c>
      <c r="C101" s="225"/>
      <c r="D101" s="226">
        <v>1</v>
      </c>
      <c r="E101" s="253">
        <v>0.999768518518519</v>
      </c>
      <c r="F101" s="227">
        <f>-(((E101*$G$5)/$D$9)-$G$5)</f>
        <v>9.9999999999781721</v>
      </c>
      <c r="G101" s="228">
        <v>0</v>
      </c>
    </row>
    <row r="102" spans="1:7" ht="44.25" customHeight="1">
      <c r="A102" s="685"/>
      <c r="B102" s="229" t="s">
        <v>246</v>
      </c>
      <c r="C102" s="225"/>
      <c r="D102" s="230">
        <v>0.999768518518518</v>
      </c>
      <c r="E102" s="231">
        <v>0.99965277777777795</v>
      </c>
      <c r="F102" s="232">
        <f t="shared" ref="F102:F105" si="6">-(((E102*$G$5)/$D$9)-$G$5)</f>
        <v>14.999999999992724</v>
      </c>
      <c r="G102" s="233">
        <v>0.1</v>
      </c>
    </row>
    <row r="103" spans="1:7" ht="60.75" customHeight="1">
      <c r="A103" s="685"/>
      <c r="B103" s="224" t="s">
        <v>262</v>
      </c>
      <c r="C103" s="225"/>
      <c r="D103" s="230">
        <v>0.99965277777777695</v>
      </c>
      <c r="E103" s="231">
        <v>0.999537037037037</v>
      </c>
      <c r="F103" s="232">
        <f t="shared" si="6"/>
        <v>20</v>
      </c>
      <c r="G103" s="233">
        <v>0.2</v>
      </c>
    </row>
    <row r="104" spans="1:7" ht="39" customHeight="1">
      <c r="A104" s="685"/>
      <c r="B104" s="229" t="s">
        <v>235</v>
      </c>
      <c r="C104" s="225"/>
      <c r="D104" s="230">
        <v>0.999537037037036</v>
      </c>
      <c r="E104" s="231">
        <v>0.99942129629629595</v>
      </c>
      <c r="F104" s="232">
        <f t="shared" si="6"/>
        <v>25.000000000014552</v>
      </c>
      <c r="G104" s="233">
        <v>0.3</v>
      </c>
    </row>
    <row r="105" spans="1:7" ht="33.75" customHeight="1">
      <c r="A105" s="685"/>
      <c r="B105" s="229" t="s">
        <v>288</v>
      </c>
      <c r="C105" s="225"/>
      <c r="D105" s="230">
        <v>0.99942129629629495</v>
      </c>
      <c r="E105" s="231">
        <v>0.99931000000000003</v>
      </c>
      <c r="F105" s="232">
        <f t="shared" si="6"/>
        <v>29.807999999997264</v>
      </c>
      <c r="G105" s="233">
        <v>0.5</v>
      </c>
    </row>
    <row r="106" spans="1:7" ht="15.75" thickBot="1">
      <c r="A106" s="686"/>
      <c r="B106" s="234" t="s">
        <v>236</v>
      </c>
      <c r="C106" s="235"/>
      <c r="D106" s="687" t="s">
        <v>265</v>
      </c>
      <c r="E106" s="688"/>
      <c r="F106" s="689"/>
      <c r="G106" s="236">
        <v>0.75</v>
      </c>
    </row>
    <row r="107" spans="1:7" ht="26.25" thickBot="1">
      <c r="A107" s="690" t="s">
        <v>393</v>
      </c>
      <c r="B107" s="189" t="s">
        <v>248</v>
      </c>
      <c r="C107" s="112"/>
      <c r="D107" s="282" t="s">
        <v>59</v>
      </c>
      <c r="E107" s="293" t="s">
        <v>60</v>
      </c>
      <c r="F107" s="523" t="s">
        <v>62</v>
      </c>
      <c r="G107"/>
    </row>
    <row r="108" spans="1:7" ht="47.25" customHeight="1" thickBot="1">
      <c r="A108" s="691"/>
      <c r="B108" s="189" t="s">
        <v>266</v>
      </c>
      <c r="C108" s="112"/>
      <c r="D108" s="282" t="s">
        <v>63</v>
      </c>
      <c r="E108" s="293" t="s">
        <v>63</v>
      </c>
      <c r="F108" s="524"/>
      <c r="G108"/>
    </row>
    <row r="109" spans="1:7" ht="57.75" customHeight="1">
      <c r="A109" s="691"/>
      <c r="B109" s="189" t="s">
        <v>259</v>
      </c>
      <c r="C109" s="112"/>
      <c r="D109" s="78">
        <v>100</v>
      </c>
      <c r="E109" s="79">
        <v>95</v>
      </c>
      <c r="F109" s="157">
        <v>0</v>
      </c>
      <c r="G109"/>
    </row>
    <row r="110" spans="1:7" ht="45.75" customHeight="1">
      <c r="A110" s="691"/>
      <c r="B110" s="64" t="s">
        <v>260</v>
      </c>
      <c r="C110" s="112"/>
      <c r="D110" s="80">
        <v>94.99</v>
      </c>
      <c r="E110" s="81">
        <v>90</v>
      </c>
      <c r="F110" s="88">
        <v>0.1</v>
      </c>
      <c r="G110"/>
    </row>
    <row r="111" spans="1:7" ht="35.25" customHeight="1">
      <c r="A111" s="691"/>
      <c r="B111" s="189" t="s">
        <v>252</v>
      </c>
      <c r="C111" s="112"/>
      <c r="D111" s="80">
        <v>89.99</v>
      </c>
      <c r="E111" s="81">
        <v>85</v>
      </c>
      <c r="F111" s="88">
        <v>0.15</v>
      </c>
      <c r="G111"/>
    </row>
    <row r="112" spans="1:7" ht="48.75" customHeight="1">
      <c r="A112" s="691"/>
      <c r="B112" s="64" t="s">
        <v>90</v>
      </c>
      <c r="C112" s="112"/>
      <c r="D112" s="80">
        <v>84.99</v>
      </c>
      <c r="E112" s="81">
        <v>80</v>
      </c>
      <c r="F112" s="88">
        <v>0.25</v>
      </c>
      <c r="G112"/>
    </row>
    <row r="113" spans="1:7" ht="42" customHeight="1">
      <c r="A113" s="691"/>
      <c r="B113" s="64" t="s">
        <v>288</v>
      </c>
      <c r="C113" s="112"/>
      <c r="D113" s="80">
        <v>79.989999999999995</v>
      </c>
      <c r="E113" s="81">
        <v>75</v>
      </c>
      <c r="F113" s="88">
        <v>0.5</v>
      </c>
      <c r="G113"/>
    </row>
    <row r="114" spans="1:7" ht="15.75" thickBot="1">
      <c r="A114" s="691"/>
      <c r="B114" s="114" t="s">
        <v>236</v>
      </c>
      <c r="C114" s="112"/>
      <c r="D114" s="539" t="s">
        <v>181</v>
      </c>
      <c r="E114" s="540"/>
      <c r="F114" s="89">
        <v>1</v>
      </c>
      <c r="G114"/>
    </row>
    <row r="115" spans="1:7" ht="15.75" thickBot="1">
      <c r="A115" s="691"/>
      <c r="B115" s="579" t="s">
        <v>92</v>
      </c>
      <c r="C115" s="579"/>
      <c r="D115" s="579"/>
      <c r="E115" s="579"/>
      <c r="F115" s="580"/>
      <c r="G115"/>
    </row>
    <row r="116" spans="1:7" ht="30.75" thickBot="1">
      <c r="A116" s="691"/>
      <c r="B116" s="51" t="s">
        <v>93</v>
      </c>
      <c r="C116" s="51" t="s">
        <v>94</v>
      </c>
      <c r="D116" s="51" t="s">
        <v>182</v>
      </c>
      <c r="E116" s="51" t="s">
        <v>183</v>
      </c>
      <c r="F116" s="51" t="s">
        <v>184</v>
      </c>
      <c r="G116"/>
    </row>
    <row r="117" spans="1:7">
      <c r="A117" s="691"/>
      <c r="B117" s="679" t="s">
        <v>99</v>
      </c>
      <c r="C117" s="53" t="s">
        <v>100</v>
      </c>
      <c r="D117" s="70">
        <v>5</v>
      </c>
      <c r="E117" s="70">
        <v>5</v>
      </c>
      <c r="F117" s="71">
        <v>5</v>
      </c>
      <c r="G117"/>
    </row>
    <row r="118" spans="1:7">
      <c r="A118" s="691"/>
      <c r="B118" s="680"/>
      <c r="C118" s="52" t="s">
        <v>185</v>
      </c>
      <c r="D118" s="166">
        <v>25</v>
      </c>
      <c r="E118" s="166">
        <v>55</v>
      </c>
      <c r="F118" s="167">
        <v>75</v>
      </c>
      <c r="G118"/>
    </row>
    <row r="119" spans="1:7" ht="15.75">
      <c r="A119" s="691"/>
      <c r="B119" s="681"/>
      <c r="C119" s="72" t="s">
        <v>113</v>
      </c>
      <c r="D119" s="73">
        <f>SUM(D117:D118)</f>
        <v>30</v>
      </c>
      <c r="E119" s="73">
        <f>SUM(E117:E118)</f>
        <v>60</v>
      </c>
      <c r="F119" s="74">
        <f>SUM(F117:F118)</f>
        <v>80</v>
      </c>
      <c r="G119"/>
    </row>
    <row r="121" spans="1:7">
      <c r="B121" s="254"/>
    </row>
  </sheetData>
  <mergeCells count="49">
    <mergeCell ref="F55:F56"/>
    <mergeCell ref="A61:A66"/>
    <mergeCell ref="A67:A82"/>
    <mergeCell ref="F67:F68"/>
    <mergeCell ref="D74:E74"/>
    <mergeCell ref="B75:F75"/>
    <mergeCell ref="B77:B79"/>
    <mergeCell ref="B80:B82"/>
    <mergeCell ref="B57:B60"/>
    <mergeCell ref="B63:B66"/>
    <mergeCell ref="A55:A60"/>
    <mergeCell ref="F61:F62"/>
    <mergeCell ref="D38:F38"/>
    <mergeCell ref="G83:G84"/>
    <mergeCell ref="A99:A106"/>
    <mergeCell ref="D106:F106"/>
    <mergeCell ref="A107:A119"/>
    <mergeCell ref="F107:F108"/>
    <mergeCell ref="D114:E114"/>
    <mergeCell ref="B115:F115"/>
    <mergeCell ref="B117:B119"/>
    <mergeCell ref="G91:G92"/>
    <mergeCell ref="G99:G100"/>
    <mergeCell ref="A83:A90"/>
    <mergeCell ref="D90:F90"/>
    <mergeCell ref="A91:A98"/>
    <mergeCell ref="A39:A54"/>
    <mergeCell ref="D98:F98"/>
    <mergeCell ref="F39:F40"/>
    <mergeCell ref="D46:E46"/>
    <mergeCell ref="B47:F47"/>
    <mergeCell ref="B49:B51"/>
    <mergeCell ref="B52:B54"/>
    <mergeCell ref="G15:G16"/>
    <mergeCell ref="G23:G24"/>
    <mergeCell ref="G31:G32"/>
    <mergeCell ref="A1:G1"/>
    <mergeCell ref="A3:A4"/>
    <mergeCell ref="B3:B4"/>
    <mergeCell ref="C3:G4"/>
    <mergeCell ref="G7:G8"/>
    <mergeCell ref="A7:A14"/>
    <mergeCell ref="C5:F5"/>
    <mergeCell ref="D14:F14"/>
    <mergeCell ref="A23:A30"/>
    <mergeCell ref="A31:A38"/>
    <mergeCell ref="A15:A22"/>
    <mergeCell ref="D22:F22"/>
    <mergeCell ref="D30:F30"/>
  </mergeCells>
  <hyperlinks>
    <hyperlink ref="A2" location="Ponderaciones!A1" display="&lt; Ponderaciones"/>
  </hyperlinks>
  <pageMargins left="0.70866141732283472" right="0.70866141732283472" top="0.74803149606299213" bottom="0.74803149606299213" header="0.31496062992125984" footer="0.31496062992125984"/>
  <pageSetup paperSize="9" scale="54" orientation="landscape" r:id="rId1"/>
  <headerFooter>
    <oddHeader>&amp;C&amp;G</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71"/>
  <sheetViews>
    <sheetView topLeftCell="A30" zoomScale="90" zoomScaleNormal="90" zoomScaleSheetLayoutView="80" workbookViewId="0">
      <selection activeCell="B40" sqref="A40:XFD42"/>
    </sheetView>
  </sheetViews>
  <sheetFormatPr baseColWidth="10" defaultColWidth="11.42578125" defaultRowHeight="15"/>
  <cols>
    <col min="1" max="1" width="38.28515625" customWidth="1"/>
    <col min="2" max="2" width="58" customWidth="1"/>
    <col min="3" max="3" width="19.85546875" customWidth="1"/>
    <col min="4" max="4" width="15.85546875" customWidth="1"/>
    <col min="5" max="5" width="11.42578125" style="63"/>
    <col min="6" max="6" width="18" style="63" customWidth="1"/>
    <col min="13" max="13" width="27.28515625" customWidth="1"/>
  </cols>
  <sheetData>
    <row r="1" spans="1:6" ht="18.75" thickBot="1">
      <c r="A1" s="499" t="s">
        <v>267</v>
      </c>
      <c r="B1" s="500"/>
      <c r="C1" s="500"/>
      <c r="D1" s="500"/>
      <c r="E1" s="500"/>
      <c r="F1" s="501"/>
    </row>
    <row r="2" spans="1:6" ht="18.75" thickBot="1">
      <c r="A2" s="243" t="s">
        <v>52</v>
      </c>
      <c r="B2" s="242"/>
      <c r="C2" s="242"/>
      <c r="D2" s="244"/>
      <c r="E2" s="117"/>
      <c r="F2" s="117"/>
    </row>
    <row r="3" spans="1:6">
      <c r="A3" s="664" t="s">
        <v>1</v>
      </c>
      <c r="B3" s="666" t="s">
        <v>53</v>
      </c>
      <c r="C3" s="668" t="s">
        <v>54</v>
      </c>
      <c r="D3" s="669"/>
      <c r="E3" s="669"/>
      <c r="F3" s="670"/>
    </row>
    <row r="4" spans="1:6" ht="15.75" thickBot="1">
      <c r="A4" s="665"/>
      <c r="B4" s="667"/>
      <c r="C4" s="671"/>
      <c r="D4" s="672"/>
      <c r="E4" s="672"/>
      <c r="F4" s="673"/>
    </row>
    <row r="5" spans="1:6" ht="26.25" thickBot="1">
      <c r="A5" s="706" t="s">
        <v>45</v>
      </c>
      <c r="B5" s="109" t="s">
        <v>291</v>
      </c>
      <c r="C5" s="108"/>
      <c r="D5" s="331" t="s">
        <v>59</v>
      </c>
      <c r="E5" s="331" t="s">
        <v>60</v>
      </c>
      <c r="F5" s="713" t="s">
        <v>62</v>
      </c>
    </row>
    <row r="6" spans="1:6" ht="15.75" thickBot="1">
      <c r="A6" s="707"/>
      <c r="B6" s="176"/>
      <c r="C6" s="106"/>
      <c r="D6" s="333" t="s">
        <v>63</v>
      </c>
      <c r="E6" s="334" t="s">
        <v>63</v>
      </c>
      <c r="F6" s="714"/>
    </row>
    <row r="7" spans="1:6" ht="128.25" thickBot="1">
      <c r="A7" s="707"/>
      <c r="B7" s="176" t="s">
        <v>292</v>
      </c>
      <c r="C7" s="106"/>
      <c r="D7" s="111">
        <v>100</v>
      </c>
      <c r="E7" s="264">
        <v>99</v>
      </c>
      <c r="F7" s="107">
        <v>0</v>
      </c>
    </row>
    <row r="8" spans="1:6" ht="15.75" thickBot="1">
      <c r="A8" s="707"/>
      <c r="B8" s="176"/>
      <c r="C8" s="106"/>
      <c r="D8" s="111">
        <v>98.99</v>
      </c>
      <c r="E8" s="263">
        <v>95</v>
      </c>
      <c r="F8" s="105">
        <v>0.1</v>
      </c>
    </row>
    <row r="9" spans="1:6" ht="51" customHeight="1" thickBot="1">
      <c r="A9" s="707"/>
      <c r="B9" s="708" t="s">
        <v>293</v>
      </c>
      <c r="C9" s="106"/>
      <c r="D9" s="111">
        <v>94.99</v>
      </c>
      <c r="E9" s="263">
        <v>90</v>
      </c>
      <c r="F9" s="105">
        <v>0.15</v>
      </c>
    </row>
    <row r="10" spans="1:6" ht="64.5" customHeight="1" thickBot="1">
      <c r="A10" s="707"/>
      <c r="B10" s="709"/>
      <c r="C10" s="103"/>
      <c r="D10" s="102">
        <v>89.99</v>
      </c>
      <c r="E10" s="715">
        <v>0.5</v>
      </c>
      <c r="F10" s="716"/>
    </row>
    <row r="11" spans="1:6" ht="26.25" thickBot="1">
      <c r="A11" s="706" t="s">
        <v>46</v>
      </c>
      <c r="B11" s="109" t="s">
        <v>289</v>
      </c>
      <c r="C11" s="108"/>
      <c r="D11" s="331" t="s">
        <v>59</v>
      </c>
      <c r="E11" s="332" t="s">
        <v>231</v>
      </c>
      <c r="F11" s="713" t="s">
        <v>62</v>
      </c>
    </row>
    <row r="12" spans="1:6" ht="15.75" thickBot="1">
      <c r="A12" s="707"/>
      <c r="B12" s="176"/>
      <c r="C12" s="106"/>
      <c r="D12" s="333" t="s">
        <v>63</v>
      </c>
      <c r="E12" s="334" t="s">
        <v>63</v>
      </c>
      <c r="F12" s="714"/>
    </row>
    <row r="13" spans="1:6" ht="26.25" thickBot="1">
      <c r="A13" s="707"/>
      <c r="B13" s="176" t="s">
        <v>268</v>
      </c>
      <c r="C13" s="106"/>
      <c r="D13" s="111">
        <v>100</v>
      </c>
      <c r="E13" s="263">
        <v>97</v>
      </c>
      <c r="F13" s="107">
        <v>0</v>
      </c>
    </row>
    <row r="14" spans="1:6" ht="15.75" thickBot="1">
      <c r="A14" s="707"/>
      <c r="B14" s="176"/>
      <c r="C14" s="106"/>
      <c r="D14" s="111">
        <v>97</v>
      </c>
      <c r="E14" s="263">
        <v>94</v>
      </c>
      <c r="F14" s="105">
        <v>0.1</v>
      </c>
    </row>
    <row r="15" spans="1:6" ht="51" customHeight="1" thickBot="1">
      <c r="A15" s="707"/>
      <c r="B15" s="708" t="s">
        <v>290</v>
      </c>
      <c r="C15" s="106"/>
      <c r="D15" s="111">
        <v>94</v>
      </c>
      <c r="E15" s="263">
        <v>90</v>
      </c>
      <c r="F15" s="105">
        <v>0.15</v>
      </c>
    </row>
    <row r="16" spans="1:6" ht="104.25" customHeight="1" thickBot="1">
      <c r="A16" s="707"/>
      <c r="B16" s="709"/>
      <c r="C16" s="103"/>
      <c r="D16" s="111">
        <v>90</v>
      </c>
      <c r="E16" s="715">
        <v>0.5</v>
      </c>
      <c r="F16" s="716"/>
    </row>
    <row r="17" spans="1:14" ht="26.25" thickBot="1">
      <c r="A17" s="710" t="s">
        <v>47</v>
      </c>
      <c r="B17" s="109" t="s">
        <v>269</v>
      </c>
      <c r="C17" s="108"/>
      <c r="D17" s="331" t="s">
        <v>59</v>
      </c>
      <c r="E17" s="332" t="s">
        <v>231</v>
      </c>
      <c r="F17" s="713" t="s">
        <v>62</v>
      </c>
    </row>
    <row r="18" spans="1:14" ht="15.75" thickBot="1">
      <c r="A18" s="711"/>
      <c r="B18" s="176"/>
      <c r="C18" s="106"/>
      <c r="D18" s="333" t="s">
        <v>63</v>
      </c>
      <c r="E18" s="334" t="s">
        <v>63</v>
      </c>
      <c r="F18" s="714"/>
    </row>
    <row r="19" spans="1:14" ht="39" thickBot="1">
      <c r="A19" s="711"/>
      <c r="B19" s="176" t="s">
        <v>294</v>
      </c>
      <c r="C19" s="106"/>
      <c r="D19" s="111">
        <v>100</v>
      </c>
      <c r="E19" s="263">
        <v>99</v>
      </c>
      <c r="F19" s="107">
        <v>0</v>
      </c>
    </row>
    <row r="20" spans="1:14" ht="15.75" thickBot="1">
      <c r="A20" s="711"/>
      <c r="B20" s="176"/>
      <c r="C20" s="106"/>
      <c r="D20" s="111">
        <v>99</v>
      </c>
      <c r="E20" s="263">
        <v>96</v>
      </c>
      <c r="F20" s="105">
        <v>0.1</v>
      </c>
    </row>
    <row r="21" spans="1:14" ht="51" customHeight="1" thickBot="1">
      <c r="A21" s="711"/>
      <c r="B21" s="708" t="s">
        <v>295</v>
      </c>
      <c r="C21" s="106"/>
      <c r="D21" s="111">
        <v>96</v>
      </c>
      <c r="E21" s="263">
        <v>93</v>
      </c>
      <c r="F21" s="105">
        <v>0.15</v>
      </c>
    </row>
    <row r="22" spans="1:14" ht="64.5" customHeight="1" thickBot="1">
      <c r="A22" s="712"/>
      <c r="B22" s="709"/>
      <c r="C22" s="103"/>
      <c r="D22" s="111">
        <v>93</v>
      </c>
      <c r="E22" s="715">
        <v>0.5</v>
      </c>
      <c r="F22" s="716"/>
    </row>
    <row r="23" spans="1:14" ht="15" customHeight="1">
      <c r="A23" s="703" t="s">
        <v>48</v>
      </c>
      <c r="B23" s="267"/>
      <c r="C23" s="267"/>
      <c r="D23" s="268"/>
      <c r="E23" s="269"/>
      <c r="F23" s="269"/>
      <c r="G23" s="270"/>
      <c r="H23" s="270"/>
      <c r="I23" s="27"/>
      <c r="J23" s="270"/>
      <c r="K23" s="270"/>
      <c r="L23" s="270"/>
      <c r="M23" s="270"/>
      <c r="N23" s="27"/>
    </row>
    <row r="24" spans="1:14" ht="41.25" customHeight="1">
      <c r="A24" s="704"/>
      <c r="B24" s="521" t="s">
        <v>83</v>
      </c>
      <c r="C24" s="521"/>
      <c r="D24" s="521"/>
      <c r="E24" s="521"/>
      <c r="F24" s="521"/>
      <c r="G24" s="521"/>
      <c r="H24" s="521"/>
      <c r="I24" s="135"/>
      <c r="J24" s="136"/>
      <c r="K24" s="601"/>
      <c r="L24" s="601"/>
      <c r="M24" s="601"/>
      <c r="N24" s="12"/>
    </row>
    <row r="25" spans="1:14" ht="15.75" thickBot="1">
      <c r="A25" s="704"/>
      <c r="B25" s="119"/>
      <c r="C25" s="119"/>
      <c r="D25" s="119"/>
      <c r="E25" s="119"/>
      <c r="F25" s="119"/>
      <c r="G25" s="119"/>
      <c r="H25" s="119"/>
      <c r="I25" s="138"/>
      <c r="J25" s="139"/>
      <c r="K25" s="126"/>
      <c r="L25" s="126"/>
      <c r="M25" s="156"/>
      <c r="N25" s="12"/>
    </row>
    <row r="26" spans="1:14" ht="15.75" thickBot="1">
      <c r="A26" s="704"/>
      <c r="B26" s="521" t="s">
        <v>84</v>
      </c>
      <c r="C26" s="521"/>
      <c r="D26" s="521"/>
      <c r="E26" s="521"/>
      <c r="F26" s="521"/>
      <c r="G26" s="521"/>
      <c r="H26" s="521"/>
      <c r="I26" s="135"/>
      <c r="J26" s="136"/>
      <c r="K26" s="298" t="s">
        <v>59</v>
      </c>
      <c r="L26" s="302" t="s">
        <v>60</v>
      </c>
      <c r="M26" s="523" t="s">
        <v>62</v>
      </c>
      <c r="N26" s="12"/>
    </row>
    <row r="27" spans="1:14" ht="15.75" thickBot="1">
      <c r="A27" s="704"/>
      <c r="B27" s="140"/>
      <c r="C27" s="140"/>
      <c r="D27" s="140"/>
      <c r="E27" s="140"/>
      <c r="F27" s="140"/>
      <c r="G27" s="140"/>
      <c r="H27" s="140"/>
      <c r="I27" s="135"/>
      <c r="J27" s="136"/>
      <c r="K27" s="300" t="s">
        <v>63</v>
      </c>
      <c r="L27" s="300" t="s">
        <v>63</v>
      </c>
      <c r="M27" s="524"/>
      <c r="N27" s="12"/>
    </row>
    <row r="28" spans="1:14">
      <c r="A28" s="704"/>
      <c r="B28" s="521" t="s">
        <v>85</v>
      </c>
      <c r="C28" s="521"/>
      <c r="D28" s="521"/>
      <c r="E28" s="521"/>
      <c r="F28" s="521"/>
      <c r="G28" s="521"/>
      <c r="H28" s="521"/>
      <c r="I28" s="135"/>
      <c r="J28" s="136"/>
      <c r="K28" s="78">
        <v>100</v>
      </c>
      <c r="L28" s="79">
        <v>95</v>
      </c>
      <c r="M28" s="157">
        <v>0</v>
      </c>
      <c r="N28" s="12"/>
    </row>
    <row r="29" spans="1:14">
      <c r="A29" s="704"/>
      <c r="B29" s="521"/>
      <c r="C29" s="521"/>
      <c r="D29" s="521"/>
      <c r="E29" s="521"/>
      <c r="F29" s="521"/>
      <c r="G29" s="521"/>
      <c r="H29" s="521"/>
      <c r="I29" s="135"/>
      <c r="J29" s="136"/>
      <c r="K29" s="80">
        <v>94.99</v>
      </c>
      <c r="L29" s="81">
        <v>90</v>
      </c>
      <c r="M29" s="88">
        <v>0.1</v>
      </c>
      <c r="N29" s="12"/>
    </row>
    <row r="30" spans="1:14">
      <c r="A30" s="704"/>
      <c r="B30" s="521"/>
      <c r="C30" s="521"/>
      <c r="D30" s="521"/>
      <c r="E30" s="521"/>
      <c r="F30" s="521"/>
      <c r="G30" s="521"/>
      <c r="H30" s="521"/>
      <c r="I30" s="135"/>
      <c r="J30" s="136"/>
      <c r="K30" s="80">
        <v>89.99</v>
      </c>
      <c r="L30" s="81">
        <v>85</v>
      </c>
      <c r="M30" s="88">
        <v>0.15</v>
      </c>
      <c r="N30" s="12"/>
    </row>
    <row r="31" spans="1:14">
      <c r="A31" s="704"/>
      <c r="B31" s="525" t="s">
        <v>88</v>
      </c>
      <c r="C31" s="525"/>
      <c r="D31" s="525"/>
      <c r="E31" s="525"/>
      <c r="F31" s="525"/>
      <c r="G31" s="525"/>
      <c r="H31" s="525"/>
      <c r="I31" s="135"/>
      <c r="J31" s="136"/>
      <c r="K31" s="80">
        <v>84.99</v>
      </c>
      <c r="L31" s="81">
        <v>80</v>
      </c>
      <c r="M31" s="88">
        <v>0.25</v>
      </c>
      <c r="N31" s="12"/>
    </row>
    <row r="32" spans="1:14" ht="30.75" customHeight="1">
      <c r="A32" s="704"/>
      <c r="B32" s="398" t="s">
        <v>90</v>
      </c>
      <c r="C32" s="398"/>
      <c r="D32" s="398"/>
      <c r="E32" s="398"/>
      <c r="F32" s="398"/>
      <c r="G32" s="398"/>
      <c r="H32" s="398"/>
      <c r="I32" s="141"/>
      <c r="J32" s="142"/>
      <c r="K32" s="80">
        <v>79.989999999999995</v>
      </c>
      <c r="L32" s="81">
        <v>75</v>
      </c>
      <c r="M32" s="88">
        <v>0.5</v>
      </c>
      <c r="N32" s="12"/>
    </row>
    <row r="33" spans="1:14" ht="15.75" thickBot="1">
      <c r="A33" s="704"/>
      <c r="B33" s="525"/>
      <c r="C33" s="525"/>
      <c r="D33" s="525"/>
      <c r="E33" s="525"/>
      <c r="F33" s="525"/>
      <c r="G33" s="525"/>
      <c r="H33" s="525"/>
      <c r="I33" s="143"/>
      <c r="J33" s="144"/>
      <c r="K33" s="539" t="s">
        <v>181</v>
      </c>
      <c r="L33" s="540"/>
      <c r="M33" s="89">
        <v>1</v>
      </c>
      <c r="N33" s="12"/>
    </row>
    <row r="34" spans="1:14" ht="15.75" thickBot="1">
      <c r="A34" s="704"/>
      <c r="B34" s="126"/>
      <c r="C34" s="126"/>
      <c r="D34" s="126"/>
      <c r="E34" s="126"/>
      <c r="F34" s="126"/>
      <c r="G34" s="126"/>
      <c r="H34" s="126"/>
      <c r="I34" s="143"/>
      <c r="J34" s="144"/>
      <c r="K34" s="127"/>
      <c r="L34" s="127"/>
      <c r="M34" s="127"/>
      <c r="N34" s="12"/>
    </row>
    <row r="35" spans="1:14" ht="15.75" thickBot="1">
      <c r="A35" s="704"/>
      <c r="B35" s="126"/>
      <c r="C35" s="717" t="s">
        <v>92</v>
      </c>
      <c r="D35" s="718"/>
      <c r="E35" s="718"/>
      <c r="F35" s="718"/>
      <c r="G35" s="719"/>
      <c r="H35" s="126"/>
      <c r="I35" s="143"/>
      <c r="J35" s="144"/>
      <c r="K35" s="127"/>
      <c r="L35" s="127"/>
      <c r="M35" s="127"/>
      <c r="N35" s="12"/>
    </row>
    <row r="36" spans="1:14" ht="30.75" thickBot="1">
      <c r="A36" s="704"/>
      <c r="B36" s="126"/>
      <c r="C36" s="337" t="s">
        <v>93</v>
      </c>
      <c r="D36" s="338" t="s">
        <v>94</v>
      </c>
      <c r="E36" s="338" t="s">
        <v>182</v>
      </c>
      <c r="F36" s="338" t="s">
        <v>183</v>
      </c>
      <c r="G36" s="338" t="s">
        <v>184</v>
      </c>
      <c r="H36" s="126"/>
      <c r="I36" s="143"/>
      <c r="J36" s="144"/>
      <c r="K36" s="145"/>
      <c r="L36" s="148"/>
      <c r="M36" s="146"/>
      <c r="N36" s="12"/>
    </row>
    <row r="37" spans="1:14">
      <c r="A37" s="704"/>
      <c r="B37" s="126"/>
      <c r="C37" s="595" t="s">
        <v>99</v>
      </c>
      <c r="D37" s="53" t="s">
        <v>100</v>
      </c>
      <c r="E37" s="70">
        <v>5</v>
      </c>
      <c r="F37" s="70">
        <v>15</v>
      </c>
      <c r="G37" s="71">
        <v>30</v>
      </c>
      <c r="H37" s="126"/>
      <c r="I37" s="143"/>
      <c r="J37" s="144"/>
      <c r="K37" s="145"/>
      <c r="L37" s="148"/>
      <c r="M37" s="146"/>
      <c r="N37" s="12"/>
    </row>
    <row r="38" spans="1:14">
      <c r="A38" s="704"/>
      <c r="B38" s="126"/>
      <c r="C38" s="596"/>
      <c r="D38" s="52" t="s">
        <v>185</v>
      </c>
      <c r="E38" s="166">
        <v>25</v>
      </c>
      <c r="F38" s="166">
        <v>55</v>
      </c>
      <c r="G38" s="167">
        <v>75</v>
      </c>
      <c r="H38" s="126"/>
      <c r="I38" s="143"/>
      <c r="J38" s="144"/>
      <c r="K38" s="145"/>
      <c r="L38" s="148"/>
      <c r="M38" s="146"/>
      <c r="N38" s="12"/>
    </row>
    <row r="39" spans="1:14" ht="15.75">
      <c r="A39" s="704"/>
      <c r="B39" s="126"/>
      <c r="C39" s="597"/>
      <c r="D39" s="72" t="s">
        <v>113</v>
      </c>
      <c r="E39" s="73">
        <f>SUM(E37:E38)</f>
        <v>30</v>
      </c>
      <c r="F39" s="73">
        <f>SUM(F37:F38)</f>
        <v>70</v>
      </c>
      <c r="G39" s="74">
        <f>SUM(G37:G38)</f>
        <v>105</v>
      </c>
      <c r="H39" s="126"/>
      <c r="I39" s="143"/>
      <c r="J39" s="144"/>
      <c r="K39" s="145"/>
      <c r="L39" s="148"/>
      <c r="M39" s="146"/>
      <c r="N39" s="12"/>
    </row>
    <row r="40" spans="1:14" ht="15.75" thickBot="1">
      <c r="A40" s="705"/>
      <c r="B40" s="150"/>
      <c r="C40" s="150"/>
      <c r="D40" s="150"/>
      <c r="E40" s="150"/>
      <c r="F40" s="150"/>
      <c r="G40" s="150"/>
      <c r="H40" s="150"/>
      <c r="I40" s="151"/>
      <c r="J40" s="152"/>
      <c r="K40" s="153"/>
      <c r="L40" s="153"/>
      <c r="M40" s="153"/>
      <c r="N40" s="13"/>
    </row>
    <row r="41" spans="1:14">
      <c r="A41" s="9"/>
      <c r="B41" s="9"/>
      <c r="C41" s="9"/>
      <c r="D41" s="9"/>
      <c r="E41" s="101"/>
      <c r="F41" s="101"/>
    </row>
    <row r="42" spans="1:14">
      <c r="A42" s="9"/>
      <c r="B42" s="9"/>
      <c r="C42" s="9"/>
      <c r="D42" s="9"/>
      <c r="E42" s="101"/>
      <c r="F42" s="101"/>
    </row>
    <row r="43" spans="1:14">
      <c r="A43" s="9"/>
      <c r="B43" s="9"/>
      <c r="C43" s="9"/>
      <c r="D43" s="9"/>
      <c r="E43" s="101"/>
      <c r="F43" s="101"/>
    </row>
    <row r="44" spans="1:14">
      <c r="A44" s="9"/>
      <c r="B44" s="9"/>
      <c r="C44" s="9"/>
      <c r="D44" s="9"/>
      <c r="E44" s="101"/>
      <c r="F44" s="101"/>
    </row>
    <row r="45" spans="1:14">
      <c r="A45" s="9"/>
      <c r="B45" s="9"/>
      <c r="C45" s="9"/>
      <c r="D45" s="9"/>
      <c r="E45" s="101"/>
      <c r="F45" s="101"/>
    </row>
    <row r="46" spans="1:14">
      <c r="A46" s="9"/>
      <c r="B46" s="9"/>
      <c r="C46" s="9"/>
      <c r="D46" s="9"/>
      <c r="E46" s="101"/>
      <c r="F46" s="101"/>
    </row>
    <row r="47" spans="1:14">
      <c r="A47" s="9"/>
      <c r="B47" s="9"/>
      <c r="C47" s="9"/>
      <c r="D47" s="9"/>
      <c r="E47" s="101"/>
      <c r="F47" s="101"/>
    </row>
    <row r="48" spans="1:14">
      <c r="A48" s="9"/>
      <c r="B48" s="9"/>
      <c r="C48" s="9"/>
      <c r="D48" s="9"/>
      <c r="E48" s="101"/>
      <c r="F48" s="101"/>
    </row>
    <row r="49" spans="1:6">
      <c r="A49" s="9"/>
      <c r="B49" s="9"/>
      <c r="C49" s="9"/>
      <c r="D49" s="9"/>
      <c r="E49" s="101"/>
      <c r="F49" s="101"/>
    </row>
    <row r="50" spans="1:6">
      <c r="A50" s="9"/>
      <c r="B50" s="9"/>
      <c r="C50" s="9"/>
      <c r="D50" s="9"/>
      <c r="E50" s="101"/>
      <c r="F50" s="101"/>
    </row>
    <row r="51" spans="1:6">
      <c r="A51" s="9"/>
      <c r="B51" s="9"/>
      <c r="C51" s="9"/>
      <c r="D51" s="9"/>
      <c r="E51" s="101"/>
      <c r="F51" s="101"/>
    </row>
    <row r="52" spans="1:6">
      <c r="A52" s="9"/>
      <c r="B52" s="9"/>
      <c r="C52" s="9"/>
      <c r="D52" s="9"/>
      <c r="E52" s="101"/>
      <c r="F52" s="101"/>
    </row>
    <row r="53" spans="1:6">
      <c r="A53" s="9"/>
      <c r="B53" s="9"/>
      <c r="C53" s="9"/>
      <c r="D53" s="9"/>
      <c r="E53" s="101"/>
      <c r="F53" s="101"/>
    </row>
    <row r="54" spans="1:6">
      <c r="A54" s="9"/>
      <c r="B54" s="9"/>
      <c r="C54" s="9"/>
      <c r="D54" s="9"/>
      <c r="E54" s="101"/>
      <c r="F54" s="101"/>
    </row>
    <row r="55" spans="1:6">
      <c r="A55" s="9"/>
      <c r="B55" s="9"/>
      <c r="C55" s="9"/>
      <c r="D55" s="9"/>
      <c r="E55" s="101"/>
      <c r="F55" s="101"/>
    </row>
    <row r="56" spans="1:6">
      <c r="A56" s="9"/>
      <c r="B56" s="9"/>
      <c r="C56" s="9"/>
      <c r="D56" s="9"/>
      <c r="E56" s="101"/>
      <c r="F56" s="101"/>
    </row>
    <row r="57" spans="1:6">
      <c r="A57" s="9"/>
      <c r="B57" s="9"/>
      <c r="C57" s="9"/>
      <c r="D57" s="9"/>
      <c r="E57" s="101"/>
      <c r="F57" s="101"/>
    </row>
    <row r="58" spans="1:6">
      <c r="A58" s="9"/>
      <c r="B58" s="9"/>
      <c r="C58" s="9"/>
      <c r="D58" s="9"/>
      <c r="E58" s="101"/>
      <c r="F58" s="101"/>
    </row>
    <row r="59" spans="1:6">
      <c r="A59" s="9"/>
      <c r="B59" s="9"/>
      <c r="C59" s="9"/>
      <c r="D59" s="9"/>
      <c r="E59" s="101"/>
      <c r="F59" s="101"/>
    </row>
    <row r="60" spans="1:6">
      <c r="A60" s="9"/>
      <c r="B60" s="9"/>
      <c r="C60" s="9"/>
      <c r="D60" s="9"/>
      <c r="E60" s="101"/>
      <c r="F60" s="101"/>
    </row>
    <row r="61" spans="1:6">
      <c r="A61" s="9"/>
      <c r="B61" s="9"/>
      <c r="C61" s="9"/>
      <c r="D61" s="9"/>
      <c r="E61" s="101"/>
      <c r="F61" s="101"/>
    </row>
    <row r="62" spans="1:6">
      <c r="A62" s="9"/>
      <c r="B62" s="9"/>
      <c r="C62" s="9"/>
      <c r="D62" s="9"/>
      <c r="E62" s="101"/>
      <c r="F62" s="101"/>
    </row>
    <row r="63" spans="1:6">
      <c r="A63" s="9"/>
      <c r="B63" s="9"/>
      <c r="C63" s="9"/>
      <c r="D63" s="9"/>
      <c r="E63" s="101"/>
      <c r="F63" s="101"/>
    </row>
    <row r="64" spans="1:6">
      <c r="A64" s="9"/>
      <c r="B64" s="9"/>
      <c r="C64" s="9"/>
      <c r="D64" s="9"/>
      <c r="E64" s="101"/>
      <c r="F64" s="101"/>
    </row>
    <row r="65" spans="1:6">
      <c r="A65" s="9"/>
      <c r="B65" s="9"/>
      <c r="C65" s="9"/>
      <c r="D65" s="9"/>
      <c r="E65" s="101"/>
      <c r="F65" s="101"/>
    </row>
    <row r="66" spans="1:6">
      <c r="A66" s="9"/>
      <c r="B66" s="9"/>
      <c r="C66" s="9"/>
      <c r="D66" s="9"/>
      <c r="E66" s="101"/>
      <c r="F66" s="101"/>
    </row>
    <row r="67" spans="1:6">
      <c r="A67" s="9"/>
      <c r="B67" s="9"/>
      <c r="C67" s="9"/>
      <c r="D67" s="9"/>
      <c r="E67" s="101"/>
      <c r="F67" s="101"/>
    </row>
    <row r="68" spans="1:6">
      <c r="A68" s="9"/>
      <c r="B68" s="9"/>
      <c r="C68" s="9"/>
      <c r="D68" s="9"/>
      <c r="E68" s="101"/>
      <c r="F68" s="101"/>
    </row>
    <row r="69" spans="1:6">
      <c r="A69" s="9"/>
      <c r="B69" s="9"/>
      <c r="C69" s="9"/>
      <c r="D69" s="9"/>
      <c r="E69" s="101"/>
      <c r="F69" s="101"/>
    </row>
    <row r="70" spans="1:6">
      <c r="A70" s="9"/>
      <c r="B70" s="9"/>
      <c r="C70" s="9"/>
      <c r="D70" s="9"/>
      <c r="E70" s="101"/>
      <c r="F70" s="101"/>
    </row>
    <row r="71" spans="1:6">
      <c r="A71" s="9"/>
      <c r="B71" s="9"/>
      <c r="C71" s="9"/>
      <c r="D71" s="9"/>
      <c r="E71" s="101"/>
      <c r="F71" s="101"/>
    </row>
  </sheetData>
  <mergeCells count="28">
    <mergeCell ref="A1:F1"/>
    <mergeCell ref="A3:A4"/>
    <mergeCell ref="B3:B4"/>
    <mergeCell ref="C3:F4"/>
    <mergeCell ref="A5:A10"/>
    <mergeCell ref="B9:B10"/>
    <mergeCell ref="F5:F6"/>
    <mergeCell ref="E10:F10"/>
    <mergeCell ref="A23:A40"/>
    <mergeCell ref="B24:H24"/>
    <mergeCell ref="A11:A16"/>
    <mergeCell ref="B15:B16"/>
    <mergeCell ref="A17:A22"/>
    <mergeCell ref="B21:B22"/>
    <mergeCell ref="F11:F12"/>
    <mergeCell ref="F17:F18"/>
    <mergeCell ref="E16:F16"/>
    <mergeCell ref="E22:F22"/>
    <mergeCell ref="C35:G35"/>
    <mergeCell ref="C37:C39"/>
    <mergeCell ref="K24:M24"/>
    <mergeCell ref="M26:M27"/>
    <mergeCell ref="K33:L33"/>
    <mergeCell ref="B26:H26"/>
    <mergeCell ref="B28:H30"/>
    <mergeCell ref="B31:H31"/>
    <mergeCell ref="B32:H32"/>
    <mergeCell ref="B33:H33"/>
  </mergeCells>
  <hyperlinks>
    <hyperlink ref="A2:C2" location="Ponderaciones!A1" display="&lt; Ponderaciones"/>
  </hyperlinks>
  <pageMargins left="0.70866141732283472" right="0.70866141732283472" top="0.74803149606299213" bottom="0.74803149606299213" header="0.31496062992125984" footer="0.31496062992125984"/>
  <pageSetup scale="45" orientation="landscape" r:id="rId1"/>
  <headerFooter>
    <oddHeader>&amp;C&amp;G</oddHeader>
  </headerFooter>
  <rowBreaks count="1" manualBreakCount="1">
    <brk id="22" max="16383" man="1"/>
  </rowBreaks>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U119"/>
  <sheetViews>
    <sheetView showGridLines="0" topLeftCell="A18" zoomScale="80" zoomScaleNormal="80" zoomScaleSheetLayoutView="85" workbookViewId="0">
      <selection activeCell="D32" sqref="A32:XFD34"/>
    </sheetView>
  </sheetViews>
  <sheetFormatPr baseColWidth="10" defaultColWidth="11.42578125" defaultRowHeight="27" customHeight="1"/>
  <cols>
    <col min="1" max="1" width="4" customWidth="1"/>
    <col min="2" max="2" width="34.42578125" customWidth="1"/>
    <col min="3" max="3" width="4" customWidth="1"/>
    <col min="4" max="4" width="4.7109375" customWidth="1"/>
    <col min="5" max="11" width="20" customWidth="1"/>
    <col min="12" max="12" width="4.7109375" customWidth="1"/>
    <col min="13" max="13" width="6.140625" style="90" customWidth="1"/>
    <col min="14" max="14" width="13.7109375" customWidth="1"/>
    <col min="15" max="15" width="17.28515625" customWidth="1"/>
    <col min="16" max="16" width="16.42578125" customWidth="1"/>
    <col min="17" max="17" width="18" customWidth="1"/>
    <col min="18" max="18" width="9.28515625" customWidth="1"/>
    <col min="21" max="21" width="19.28515625" customWidth="1"/>
    <col min="265" max="265" width="28.42578125" customWidth="1"/>
    <col min="266" max="266" width="61" customWidth="1"/>
    <col min="267" max="267" width="5.7109375" customWidth="1"/>
    <col min="269" max="269" width="17.28515625" customWidth="1"/>
    <col min="270" max="270" width="16.42578125" customWidth="1"/>
    <col min="272" max="272" width="17.7109375" bestFit="1" customWidth="1"/>
    <col min="273" max="273" width="15" customWidth="1"/>
    <col min="521" max="521" width="28.42578125" customWidth="1"/>
    <col min="522" max="522" width="61" customWidth="1"/>
    <col min="523" max="523" width="5.7109375" customWidth="1"/>
    <col min="525" max="525" width="17.28515625" customWidth="1"/>
    <col min="526" max="526" width="16.42578125" customWidth="1"/>
    <col min="528" max="528" width="17.7109375" bestFit="1" customWidth="1"/>
    <col min="529" max="529" width="15" customWidth="1"/>
    <col min="777" max="777" width="28.42578125" customWidth="1"/>
    <col min="778" max="778" width="61" customWidth="1"/>
    <col min="779" max="779" width="5.7109375" customWidth="1"/>
    <col min="781" max="781" width="17.28515625" customWidth="1"/>
    <col min="782" max="782" width="16.42578125" customWidth="1"/>
    <col min="784" max="784" width="17.7109375" bestFit="1" customWidth="1"/>
    <col min="785" max="785" width="15" customWidth="1"/>
    <col min="1033" max="1033" width="28.42578125" customWidth="1"/>
    <col min="1034" max="1034" width="61" customWidth="1"/>
    <col min="1035" max="1035" width="5.7109375" customWidth="1"/>
    <col min="1037" max="1037" width="17.28515625" customWidth="1"/>
    <col min="1038" max="1038" width="16.42578125" customWidth="1"/>
    <col min="1040" max="1040" width="17.7109375" bestFit="1" customWidth="1"/>
    <col min="1041" max="1041" width="15" customWidth="1"/>
    <col min="1289" max="1289" width="28.42578125" customWidth="1"/>
    <col min="1290" max="1290" width="61" customWidth="1"/>
    <col min="1291" max="1291" width="5.7109375" customWidth="1"/>
    <col min="1293" max="1293" width="17.28515625" customWidth="1"/>
    <col min="1294" max="1294" width="16.42578125" customWidth="1"/>
    <col min="1296" max="1296" width="17.7109375" bestFit="1" customWidth="1"/>
    <col min="1297" max="1297" width="15" customWidth="1"/>
    <col min="1545" max="1545" width="28.42578125" customWidth="1"/>
    <col min="1546" max="1546" width="61" customWidth="1"/>
    <col min="1547" max="1547" width="5.7109375" customWidth="1"/>
    <col min="1549" max="1549" width="17.28515625" customWidth="1"/>
    <col min="1550" max="1550" width="16.42578125" customWidth="1"/>
    <col min="1552" max="1552" width="17.7109375" bestFit="1" customWidth="1"/>
    <col min="1553" max="1553" width="15" customWidth="1"/>
    <col min="1801" max="1801" width="28.42578125" customWidth="1"/>
    <col min="1802" max="1802" width="61" customWidth="1"/>
    <col min="1803" max="1803" width="5.7109375" customWidth="1"/>
    <col min="1805" max="1805" width="17.28515625" customWidth="1"/>
    <col min="1806" max="1806" width="16.42578125" customWidth="1"/>
    <col min="1808" max="1808" width="17.7109375" bestFit="1" customWidth="1"/>
    <col min="1809" max="1809" width="15" customWidth="1"/>
    <col min="2057" max="2057" width="28.42578125" customWidth="1"/>
    <col min="2058" max="2058" width="61" customWidth="1"/>
    <col min="2059" max="2059" width="5.7109375" customWidth="1"/>
    <col min="2061" max="2061" width="17.28515625" customWidth="1"/>
    <col min="2062" max="2062" width="16.42578125" customWidth="1"/>
    <col min="2064" max="2064" width="17.7109375" bestFit="1" customWidth="1"/>
    <col min="2065" max="2065" width="15" customWidth="1"/>
    <col min="2313" max="2313" width="28.42578125" customWidth="1"/>
    <col min="2314" max="2314" width="61" customWidth="1"/>
    <col min="2315" max="2315" width="5.7109375" customWidth="1"/>
    <col min="2317" max="2317" width="17.28515625" customWidth="1"/>
    <col min="2318" max="2318" width="16.42578125" customWidth="1"/>
    <col min="2320" max="2320" width="17.7109375" bestFit="1" customWidth="1"/>
    <col min="2321" max="2321" width="15" customWidth="1"/>
    <col min="2569" max="2569" width="28.42578125" customWidth="1"/>
    <col min="2570" max="2570" width="61" customWidth="1"/>
    <col min="2571" max="2571" width="5.7109375" customWidth="1"/>
    <col min="2573" max="2573" width="17.28515625" customWidth="1"/>
    <col min="2574" max="2574" width="16.42578125" customWidth="1"/>
    <col min="2576" max="2576" width="17.7109375" bestFit="1" customWidth="1"/>
    <col min="2577" max="2577" width="15" customWidth="1"/>
    <col min="2825" max="2825" width="28.42578125" customWidth="1"/>
    <col min="2826" max="2826" width="61" customWidth="1"/>
    <col min="2827" max="2827" width="5.7109375" customWidth="1"/>
    <col min="2829" max="2829" width="17.28515625" customWidth="1"/>
    <col min="2830" max="2830" width="16.42578125" customWidth="1"/>
    <col min="2832" max="2832" width="17.7109375" bestFit="1" customWidth="1"/>
    <col min="2833" max="2833" width="15" customWidth="1"/>
    <col min="3081" max="3081" width="28.42578125" customWidth="1"/>
    <col min="3082" max="3082" width="61" customWidth="1"/>
    <col min="3083" max="3083" width="5.7109375" customWidth="1"/>
    <col min="3085" max="3085" width="17.28515625" customWidth="1"/>
    <col min="3086" max="3086" width="16.42578125" customWidth="1"/>
    <col min="3088" max="3088" width="17.7109375" bestFit="1" customWidth="1"/>
    <col min="3089" max="3089" width="15" customWidth="1"/>
    <col min="3337" max="3337" width="28.42578125" customWidth="1"/>
    <col min="3338" max="3338" width="61" customWidth="1"/>
    <col min="3339" max="3339" width="5.7109375" customWidth="1"/>
    <col min="3341" max="3341" width="17.28515625" customWidth="1"/>
    <col min="3342" max="3342" width="16.42578125" customWidth="1"/>
    <col min="3344" max="3344" width="17.7109375" bestFit="1" customWidth="1"/>
    <col min="3345" max="3345" width="15" customWidth="1"/>
    <col min="3593" max="3593" width="28.42578125" customWidth="1"/>
    <col min="3594" max="3594" width="61" customWidth="1"/>
    <col min="3595" max="3595" width="5.7109375" customWidth="1"/>
    <col min="3597" max="3597" width="17.28515625" customWidth="1"/>
    <col min="3598" max="3598" width="16.42578125" customWidth="1"/>
    <col min="3600" max="3600" width="17.7109375" bestFit="1" customWidth="1"/>
    <col min="3601" max="3601" width="15" customWidth="1"/>
    <col min="3849" max="3849" width="28.42578125" customWidth="1"/>
    <col min="3850" max="3850" width="61" customWidth="1"/>
    <col min="3851" max="3851" width="5.7109375" customWidth="1"/>
    <col min="3853" max="3853" width="17.28515625" customWidth="1"/>
    <col min="3854" max="3854" width="16.42578125" customWidth="1"/>
    <col min="3856" max="3856" width="17.7109375" bestFit="1" customWidth="1"/>
    <col min="3857" max="3857" width="15" customWidth="1"/>
    <col min="4105" max="4105" width="28.42578125" customWidth="1"/>
    <col min="4106" max="4106" width="61" customWidth="1"/>
    <col min="4107" max="4107" width="5.7109375" customWidth="1"/>
    <col min="4109" max="4109" width="17.28515625" customWidth="1"/>
    <col min="4110" max="4110" width="16.42578125" customWidth="1"/>
    <col min="4112" max="4112" width="17.7109375" bestFit="1" customWidth="1"/>
    <col min="4113" max="4113" width="15" customWidth="1"/>
    <col min="4361" max="4361" width="28.42578125" customWidth="1"/>
    <col min="4362" max="4362" width="61" customWidth="1"/>
    <col min="4363" max="4363" width="5.7109375" customWidth="1"/>
    <col min="4365" max="4365" width="17.28515625" customWidth="1"/>
    <col min="4366" max="4366" width="16.42578125" customWidth="1"/>
    <col min="4368" max="4368" width="17.7109375" bestFit="1" customWidth="1"/>
    <col min="4369" max="4369" width="15" customWidth="1"/>
    <col min="4617" max="4617" width="28.42578125" customWidth="1"/>
    <col min="4618" max="4618" width="61" customWidth="1"/>
    <col min="4619" max="4619" width="5.7109375" customWidth="1"/>
    <col min="4621" max="4621" width="17.28515625" customWidth="1"/>
    <col min="4622" max="4622" width="16.42578125" customWidth="1"/>
    <col min="4624" max="4624" width="17.7109375" bestFit="1" customWidth="1"/>
    <col min="4625" max="4625" width="15" customWidth="1"/>
    <col min="4873" max="4873" width="28.42578125" customWidth="1"/>
    <col min="4874" max="4874" width="61" customWidth="1"/>
    <col min="4875" max="4875" width="5.7109375" customWidth="1"/>
    <col min="4877" max="4877" width="17.28515625" customWidth="1"/>
    <col min="4878" max="4878" width="16.42578125" customWidth="1"/>
    <col min="4880" max="4880" width="17.7109375" bestFit="1" customWidth="1"/>
    <col min="4881" max="4881" width="15" customWidth="1"/>
    <col min="5129" max="5129" width="28.42578125" customWidth="1"/>
    <col min="5130" max="5130" width="61" customWidth="1"/>
    <col min="5131" max="5131" width="5.7109375" customWidth="1"/>
    <col min="5133" max="5133" width="17.28515625" customWidth="1"/>
    <col min="5134" max="5134" width="16.42578125" customWidth="1"/>
    <col min="5136" max="5136" width="17.7109375" bestFit="1" customWidth="1"/>
    <col min="5137" max="5137" width="15" customWidth="1"/>
    <col min="5385" max="5385" width="28.42578125" customWidth="1"/>
    <col min="5386" max="5386" width="61" customWidth="1"/>
    <col min="5387" max="5387" width="5.7109375" customWidth="1"/>
    <col min="5389" max="5389" width="17.28515625" customWidth="1"/>
    <col min="5390" max="5390" width="16.42578125" customWidth="1"/>
    <col min="5392" max="5392" width="17.7109375" bestFit="1" customWidth="1"/>
    <col min="5393" max="5393" width="15" customWidth="1"/>
    <col min="5641" max="5641" width="28.42578125" customWidth="1"/>
    <col min="5642" max="5642" width="61" customWidth="1"/>
    <col min="5643" max="5643" width="5.7109375" customWidth="1"/>
    <col min="5645" max="5645" width="17.28515625" customWidth="1"/>
    <col min="5646" max="5646" width="16.42578125" customWidth="1"/>
    <col min="5648" max="5648" width="17.7109375" bestFit="1" customWidth="1"/>
    <col min="5649" max="5649" width="15" customWidth="1"/>
    <col min="5897" max="5897" width="28.42578125" customWidth="1"/>
    <col min="5898" max="5898" width="61" customWidth="1"/>
    <col min="5899" max="5899" width="5.7109375" customWidth="1"/>
    <col min="5901" max="5901" width="17.28515625" customWidth="1"/>
    <col min="5902" max="5902" width="16.42578125" customWidth="1"/>
    <col min="5904" max="5904" width="17.7109375" bestFit="1" customWidth="1"/>
    <col min="5905" max="5905" width="15" customWidth="1"/>
    <col min="6153" max="6153" width="28.42578125" customWidth="1"/>
    <col min="6154" max="6154" width="61" customWidth="1"/>
    <col min="6155" max="6155" width="5.7109375" customWidth="1"/>
    <col min="6157" max="6157" width="17.28515625" customWidth="1"/>
    <col min="6158" max="6158" width="16.42578125" customWidth="1"/>
    <col min="6160" max="6160" width="17.7109375" bestFit="1" customWidth="1"/>
    <col min="6161" max="6161" width="15" customWidth="1"/>
    <col min="6409" max="6409" width="28.42578125" customWidth="1"/>
    <col min="6410" max="6410" width="61" customWidth="1"/>
    <col min="6411" max="6411" width="5.7109375" customWidth="1"/>
    <col min="6413" max="6413" width="17.28515625" customWidth="1"/>
    <col min="6414" max="6414" width="16.42578125" customWidth="1"/>
    <col min="6416" max="6416" width="17.7109375" bestFit="1" customWidth="1"/>
    <col min="6417" max="6417" width="15" customWidth="1"/>
    <col min="6665" max="6665" width="28.42578125" customWidth="1"/>
    <col min="6666" max="6666" width="61" customWidth="1"/>
    <col min="6667" max="6667" width="5.7109375" customWidth="1"/>
    <col min="6669" max="6669" width="17.28515625" customWidth="1"/>
    <col min="6670" max="6670" width="16.42578125" customWidth="1"/>
    <col min="6672" max="6672" width="17.7109375" bestFit="1" customWidth="1"/>
    <col min="6673" max="6673" width="15" customWidth="1"/>
    <col min="6921" max="6921" width="28.42578125" customWidth="1"/>
    <col min="6922" max="6922" width="61" customWidth="1"/>
    <col min="6923" max="6923" width="5.7109375" customWidth="1"/>
    <col min="6925" max="6925" width="17.28515625" customWidth="1"/>
    <col min="6926" max="6926" width="16.42578125" customWidth="1"/>
    <col min="6928" max="6928" width="17.7109375" bestFit="1" customWidth="1"/>
    <col min="6929" max="6929" width="15" customWidth="1"/>
    <col min="7177" max="7177" width="28.42578125" customWidth="1"/>
    <col min="7178" max="7178" width="61" customWidth="1"/>
    <col min="7179" max="7179" width="5.7109375" customWidth="1"/>
    <col min="7181" max="7181" width="17.28515625" customWidth="1"/>
    <col min="7182" max="7182" width="16.42578125" customWidth="1"/>
    <col min="7184" max="7184" width="17.7109375" bestFit="1" customWidth="1"/>
    <col min="7185" max="7185" width="15" customWidth="1"/>
    <col min="7433" max="7433" width="28.42578125" customWidth="1"/>
    <col min="7434" max="7434" width="61" customWidth="1"/>
    <col min="7435" max="7435" width="5.7109375" customWidth="1"/>
    <col min="7437" max="7437" width="17.28515625" customWidth="1"/>
    <col min="7438" max="7438" width="16.42578125" customWidth="1"/>
    <col min="7440" max="7440" width="17.7109375" bestFit="1" customWidth="1"/>
    <col min="7441" max="7441" width="15" customWidth="1"/>
    <col min="7689" max="7689" width="28.42578125" customWidth="1"/>
    <col min="7690" max="7690" width="61" customWidth="1"/>
    <col min="7691" max="7691" width="5.7109375" customWidth="1"/>
    <col min="7693" max="7693" width="17.28515625" customWidth="1"/>
    <col min="7694" max="7694" width="16.42578125" customWidth="1"/>
    <col min="7696" max="7696" width="17.7109375" bestFit="1" customWidth="1"/>
    <col min="7697" max="7697" width="15" customWidth="1"/>
    <col min="7945" max="7945" width="28.42578125" customWidth="1"/>
    <col min="7946" max="7946" width="61" customWidth="1"/>
    <col min="7947" max="7947" width="5.7109375" customWidth="1"/>
    <col min="7949" max="7949" width="17.28515625" customWidth="1"/>
    <col min="7950" max="7950" width="16.42578125" customWidth="1"/>
    <col min="7952" max="7952" width="17.7109375" bestFit="1" customWidth="1"/>
    <col min="7953" max="7953" width="15" customWidth="1"/>
    <col min="8201" max="8201" width="28.42578125" customWidth="1"/>
    <col min="8202" max="8202" width="61" customWidth="1"/>
    <col min="8203" max="8203" width="5.7109375" customWidth="1"/>
    <col min="8205" max="8205" width="17.28515625" customWidth="1"/>
    <col min="8206" max="8206" width="16.42578125" customWidth="1"/>
    <col min="8208" max="8208" width="17.7109375" bestFit="1" customWidth="1"/>
    <col min="8209" max="8209" width="15" customWidth="1"/>
    <col min="8457" max="8457" width="28.42578125" customWidth="1"/>
    <col min="8458" max="8458" width="61" customWidth="1"/>
    <col min="8459" max="8459" width="5.7109375" customWidth="1"/>
    <col min="8461" max="8461" width="17.28515625" customWidth="1"/>
    <col min="8462" max="8462" width="16.42578125" customWidth="1"/>
    <col min="8464" max="8464" width="17.7109375" bestFit="1" customWidth="1"/>
    <col min="8465" max="8465" width="15" customWidth="1"/>
    <col min="8713" max="8713" width="28.42578125" customWidth="1"/>
    <col min="8714" max="8714" width="61" customWidth="1"/>
    <col min="8715" max="8715" width="5.7109375" customWidth="1"/>
    <col min="8717" max="8717" width="17.28515625" customWidth="1"/>
    <col min="8718" max="8718" width="16.42578125" customWidth="1"/>
    <col min="8720" max="8720" width="17.7109375" bestFit="1" customWidth="1"/>
    <col min="8721" max="8721" width="15" customWidth="1"/>
    <col min="8969" max="8969" width="28.42578125" customWidth="1"/>
    <col min="8970" max="8970" width="61" customWidth="1"/>
    <col min="8971" max="8971" width="5.7109375" customWidth="1"/>
    <col min="8973" max="8973" width="17.28515625" customWidth="1"/>
    <col min="8974" max="8974" width="16.42578125" customWidth="1"/>
    <col min="8976" max="8976" width="17.7109375" bestFit="1" customWidth="1"/>
    <col min="8977" max="8977" width="15" customWidth="1"/>
    <col min="9225" max="9225" width="28.42578125" customWidth="1"/>
    <col min="9226" max="9226" width="61" customWidth="1"/>
    <col min="9227" max="9227" width="5.7109375" customWidth="1"/>
    <col min="9229" max="9229" width="17.28515625" customWidth="1"/>
    <col min="9230" max="9230" width="16.42578125" customWidth="1"/>
    <col min="9232" max="9232" width="17.7109375" bestFit="1" customWidth="1"/>
    <col min="9233" max="9233" width="15" customWidth="1"/>
    <col min="9481" max="9481" width="28.42578125" customWidth="1"/>
    <col min="9482" max="9482" width="61" customWidth="1"/>
    <col min="9483" max="9483" width="5.7109375" customWidth="1"/>
    <col min="9485" max="9485" width="17.28515625" customWidth="1"/>
    <col min="9486" max="9486" width="16.42578125" customWidth="1"/>
    <col min="9488" max="9488" width="17.7109375" bestFit="1" customWidth="1"/>
    <col min="9489" max="9489" width="15" customWidth="1"/>
    <col min="9737" max="9737" width="28.42578125" customWidth="1"/>
    <col min="9738" max="9738" width="61" customWidth="1"/>
    <col min="9739" max="9739" width="5.7109375" customWidth="1"/>
    <col min="9741" max="9741" width="17.28515625" customWidth="1"/>
    <col min="9742" max="9742" width="16.42578125" customWidth="1"/>
    <col min="9744" max="9744" width="17.7109375" bestFit="1" customWidth="1"/>
    <col min="9745" max="9745" width="15" customWidth="1"/>
    <col min="9993" max="9993" width="28.42578125" customWidth="1"/>
    <col min="9994" max="9994" width="61" customWidth="1"/>
    <col min="9995" max="9995" width="5.7109375" customWidth="1"/>
    <col min="9997" max="9997" width="17.28515625" customWidth="1"/>
    <col min="9998" max="9998" width="16.42578125" customWidth="1"/>
    <col min="10000" max="10000" width="17.7109375" bestFit="1" customWidth="1"/>
    <col min="10001" max="10001" width="15" customWidth="1"/>
    <col min="10249" max="10249" width="28.42578125" customWidth="1"/>
    <col min="10250" max="10250" width="61" customWidth="1"/>
    <col min="10251" max="10251" width="5.7109375" customWidth="1"/>
    <col min="10253" max="10253" width="17.28515625" customWidth="1"/>
    <col min="10254" max="10254" width="16.42578125" customWidth="1"/>
    <col min="10256" max="10256" width="17.7109375" bestFit="1" customWidth="1"/>
    <col min="10257" max="10257" width="15" customWidth="1"/>
    <col min="10505" max="10505" width="28.42578125" customWidth="1"/>
    <col min="10506" max="10506" width="61" customWidth="1"/>
    <col min="10507" max="10507" width="5.7109375" customWidth="1"/>
    <col min="10509" max="10509" width="17.28515625" customWidth="1"/>
    <col min="10510" max="10510" width="16.42578125" customWidth="1"/>
    <col min="10512" max="10512" width="17.7109375" bestFit="1" customWidth="1"/>
    <col min="10513" max="10513" width="15" customWidth="1"/>
    <col min="10761" max="10761" width="28.42578125" customWidth="1"/>
    <col min="10762" max="10762" width="61" customWidth="1"/>
    <col min="10763" max="10763" width="5.7109375" customWidth="1"/>
    <col min="10765" max="10765" width="17.28515625" customWidth="1"/>
    <col min="10766" max="10766" width="16.42578125" customWidth="1"/>
    <col min="10768" max="10768" width="17.7109375" bestFit="1" customWidth="1"/>
    <col min="10769" max="10769" width="15" customWidth="1"/>
    <col min="11017" max="11017" width="28.42578125" customWidth="1"/>
    <col min="11018" max="11018" width="61" customWidth="1"/>
    <col min="11019" max="11019" width="5.7109375" customWidth="1"/>
    <col min="11021" max="11021" width="17.28515625" customWidth="1"/>
    <col min="11022" max="11022" width="16.42578125" customWidth="1"/>
    <col min="11024" max="11024" width="17.7109375" bestFit="1" customWidth="1"/>
    <col min="11025" max="11025" width="15" customWidth="1"/>
    <col min="11273" max="11273" width="28.42578125" customWidth="1"/>
    <col min="11274" max="11274" width="61" customWidth="1"/>
    <col min="11275" max="11275" width="5.7109375" customWidth="1"/>
    <col min="11277" max="11277" width="17.28515625" customWidth="1"/>
    <col min="11278" max="11278" width="16.42578125" customWidth="1"/>
    <col min="11280" max="11280" width="17.7109375" bestFit="1" customWidth="1"/>
    <col min="11281" max="11281" width="15" customWidth="1"/>
    <col min="11529" max="11529" width="28.42578125" customWidth="1"/>
    <col min="11530" max="11530" width="61" customWidth="1"/>
    <col min="11531" max="11531" width="5.7109375" customWidth="1"/>
    <col min="11533" max="11533" width="17.28515625" customWidth="1"/>
    <col min="11534" max="11534" width="16.42578125" customWidth="1"/>
    <col min="11536" max="11536" width="17.7109375" bestFit="1" customWidth="1"/>
    <col min="11537" max="11537" width="15" customWidth="1"/>
    <col min="11785" max="11785" width="28.42578125" customWidth="1"/>
    <col min="11786" max="11786" width="61" customWidth="1"/>
    <col min="11787" max="11787" width="5.7109375" customWidth="1"/>
    <col min="11789" max="11789" width="17.28515625" customWidth="1"/>
    <col min="11790" max="11790" width="16.42578125" customWidth="1"/>
    <col min="11792" max="11792" width="17.7109375" bestFit="1" customWidth="1"/>
    <col min="11793" max="11793" width="15" customWidth="1"/>
    <col min="12041" max="12041" width="28.42578125" customWidth="1"/>
    <col min="12042" max="12042" width="61" customWidth="1"/>
    <col min="12043" max="12043" width="5.7109375" customWidth="1"/>
    <col min="12045" max="12045" width="17.28515625" customWidth="1"/>
    <col min="12046" max="12046" width="16.42578125" customWidth="1"/>
    <col min="12048" max="12048" width="17.7109375" bestFit="1" customWidth="1"/>
    <col min="12049" max="12049" width="15" customWidth="1"/>
    <col min="12297" max="12297" width="28.42578125" customWidth="1"/>
    <col min="12298" max="12298" width="61" customWidth="1"/>
    <col min="12299" max="12299" width="5.7109375" customWidth="1"/>
    <col min="12301" max="12301" width="17.28515625" customWidth="1"/>
    <col min="12302" max="12302" width="16.42578125" customWidth="1"/>
    <col min="12304" max="12304" width="17.7109375" bestFit="1" customWidth="1"/>
    <col min="12305" max="12305" width="15" customWidth="1"/>
    <col min="12553" max="12553" width="28.42578125" customWidth="1"/>
    <col min="12554" max="12554" width="61" customWidth="1"/>
    <col min="12555" max="12555" width="5.7109375" customWidth="1"/>
    <col min="12557" max="12557" width="17.28515625" customWidth="1"/>
    <col min="12558" max="12558" width="16.42578125" customWidth="1"/>
    <col min="12560" max="12560" width="17.7109375" bestFit="1" customWidth="1"/>
    <col min="12561" max="12561" width="15" customWidth="1"/>
    <col min="12809" max="12809" width="28.42578125" customWidth="1"/>
    <col min="12810" max="12810" width="61" customWidth="1"/>
    <col min="12811" max="12811" width="5.7109375" customWidth="1"/>
    <col min="12813" max="12813" width="17.28515625" customWidth="1"/>
    <col min="12814" max="12814" width="16.42578125" customWidth="1"/>
    <col min="12816" max="12816" width="17.7109375" bestFit="1" customWidth="1"/>
    <col min="12817" max="12817" width="15" customWidth="1"/>
    <col min="13065" max="13065" width="28.42578125" customWidth="1"/>
    <col min="13066" max="13066" width="61" customWidth="1"/>
    <col min="13067" max="13067" width="5.7109375" customWidth="1"/>
    <col min="13069" max="13069" width="17.28515625" customWidth="1"/>
    <col min="13070" max="13070" width="16.42578125" customWidth="1"/>
    <col min="13072" max="13072" width="17.7109375" bestFit="1" customWidth="1"/>
    <col min="13073" max="13073" width="15" customWidth="1"/>
    <col min="13321" max="13321" width="28.42578125" customWidth="1"/>
    <col min="13322" max="13322" width="61" customWidth="1"/>
    <col min="13323" max="13323" width="5.7109375" customWidth="1"/>
    <col min="13325" max="13325" width="17.28515625" customWidth="1"/>
    <col min="13326" max="13326" width="16.42578125" customWidth="1"/>
    <col min="13328" max="13328" width="17.7109375" bestFit="1" customWidth="1"/>
    <col min="13329" max="13329" width="15" customWidth="1"/>
    <col min="13577" max="13577" width="28.42578125" customWidth="1"/>
    <col min="13578" max="13578" width="61" customWidth="1"/>
    <col min="13579" max="13579" width="5.7109375" customWidth="1"/>
    <col min="13581" max="13581" width="17.28515625" customWidth="1"/>
    <col min="13582" max="13582" width="16.42578125" customWidth="1"/>
    <col min="13584" max="13584" width="17.7109375" bestFit="1" customWidth="1"/>
    <col min="13585" max="13585" width="15" customWidth="1"/>
    <col min="13833" max="13833" width="28.42578125" customWidth="1"/>
    <col min="13834" max="13834" width="61" customWidth="1"/>
    <col min="13835" max="13835" width="5.7109375" customWidth="1"/>
    <col min="13837" max="13837" width="17.28515625" customWidth="1"/>
    <col min="13838" max="13838" width="16.42578125" customWidth="1"/>
    <col min="13840" max="13840" width="17.7109375" bestFit="1" customWidth="1"/>
    <col min="13841" max="13841" width="15" customWidth="1"/>
    <col min="14089" max="14089" width="28.42578125" customWidth="1"/>
    <col min="14090" max="14090" width="61" customWidth="1"/>
    <col min="14091" max="14091" width="5.7109375" customWidth="1"/>
    <col min="14093" max="14093" width="17.28515625" customWidth="1"/>
    <col min="14094" max="14094" width="16.42578125" customWidth="1"/>
    <col min="14096" max="14096" width="17.7109375" bestFit="1" customWidth="1"/>
    <col min="14097" max="14097" width="15" customWidth="1"/>
    <col min="14345" max="14345" width="28.42578125" customWidth="1"/>
    <col min="14346" max="14346" width="61" customWidth="1"/>
    <col min="14347" max="14347" width="5.7109375" customWidth="1"/>
    <col min="14349" max="14349" width="17.28515625" customWidth="1"/>
    <col min="14350" max="14350" width="16.42578125" customWidth="1"/>
    <col min="14352" max="14352" width="17.7109375" bestFit="1" customWidth="1"/>
    <col min="14353" max="14353" width="15" customWidth="1"/>
    <col min="14601" max="14601" width="28.42578125" customWidth="1"/>
    <col min="14602" max="14602" width="61" customWidth="1"/>
    <col min="14603" max="14603" width="5.7109375" customWidth="1"/>
    <col min="14605" max="14605" width="17.28515625" customWidth="1"/>
    <col min="14606" max="14606" width="16.42578125" customWidth="1"/>
    <col min="14608" max="14608" width="17.7109375" bestFit="1" customWidth="1"/>
    <col min="14609" max="14609" width="15" customWidth="1"/>
    <col min="14857" max="14857" width="28.42578125" customWidth="1"/>
    <col min="14858" max="14858" width="61" customWidth="1"/>
    <col min="14859" max="14859" width="5.7109375" customWidth="1"/>
    <col min="14861" max="14861" width="17.28515625" customWidth="1"/>
    <col min="14862" max="14862" width="16.42578125" customWidth="1"/>
    <col min="14864" max="14864" width="17.7109375" bestFit="1" customWidth="1"/>
    <col min="14865" max="14865" width="15" customWidth="1"/>
    <col min="15113" max="15113" width="28.42578125" customWidth="1"/>
    <col min="15114" max="15114" width="61" customWidth="1"/>
    <col min="15115" max="15115" width="5.7109375" customWidth="1"/>
    <col min="15117" max="15117" width="17.28515625" customWidth="1"/>
    <col min="15118" max="15118" width="16.42578125" customWidth="1"/>
    <col min="15120" max="15120" width="17.7109375" bestFit="1" customWidth="1"/>
    <col min="15121" max="15121" width="15" customWidth="1"/>
    <col min="15369" max="15369" width="28.42578125" customWidth="1"/>
    <col min="15370" max="15370" width="61" customWidth="1"/>
    <col min="15371" max="15371" width="5.7109375" customWidth="1"/>
    <col min="15373" max="15373" width="17.28515625" customWidth="1"/>
    <col min="15374" max="15374" width="16.42578125" customWidth="1"/>
    <col min="15376" max="15376" width="17.7109375" bestFit="1" customWidth="1"/>
    <col min="15377" max="15377" width="15" customWidth="1"/>
    <col min="15625" max="15625" width="28.42578125" customWidth="1"/>
    <col min="15626" max="15626" width="61" customWidth="1"/>
    <col min="15627" max="15627" width="5.7109375" customWidth="1"/>
    <col min="15629" max="15629" width="17.28515625" customWidth="1"/>
    <col min="15630" max="15630" width="16.42578125" customWidth="1"/>
    <col min="15632" max="15632" width="17.7109375" bestFit="1" customWidth="1"/>
    <col min="15633" max="15633" width="15" customWidth="1"/>
    <col min="15881" max="15881" width="28.42578125" customWidth="1"/>
    <col min="15882" max="15882" width="61" customWidth="1"/>
    <col min="15883" max="15883" width="5.7109375" customWidth="1"/>
    <col min="15885" max="15885" width="17.28515625" customWidth="1"/>
    <col min="15886" max="15886" width="16.42578125" customWidth="1"/>
    <col min="15888" max="15888" width="17.7109375" bestFit="1" customWidth="1"/>
    <col min="15889" max="15889" width="15" customWidth="1"/>
    <col min="16137" max="16137" width="28.42578125" customWidth="1"/>
    <col min="16138" max="16138" width="61" customWidth="1"/>
    <col min="16139" max="16139" width="5.7109375" customWidth="1"/>
    <col min="16141" max="16141" width="17.28515625" customWidth="1"/>
    <col min="16142" max="16142" width="16.42578125" customWidth="1"/>
    <col min="16144" max="16144" width="17.7109375" bestFit="1" customWidth="1"/>
    <col min="16145" max="16145" width="15" customWidth="1"/>
  </cols>
  <sheetData>
    <row r="1" spans="1:21" ht="27" customHeight="1" thickBot="1">
      <c r="A1" s="642" t="s">
        <v>336</v>
      </c>
      <c r="B1" s="643"/>
      <c r="C1" s="643"/>
      <c r="D1" s="643"/>
      <c r="E1" s="643"/>
      <c r="F1" s="643"/>
      <c r="G1" s="643"/>
      <c r="H1" s="643"/>
      <c r="I1" s="643"/>
      <c r="J1" s="643"/>
      <c r="K1" s="643"/>
      <c r="L1" s="643"/>
      <c r="M1" s="643"/>
      <c r="N1" s="643"/>
      <c r="O1" s="643"/>
      <c r="P1" s="643"/>
      <c r="Q1" s="644"/>
    </row>
    <row r="2" spans="1:21" ht="27" customHeight="1" thickBot="1">
      <c r="A2" s="243" t="s">
        <v>52</v>
      </c>
      <c r="B2" s="242"/>
      <c r="C2" s="242"/>
      <c r="D2" s="242"/>
      <c r="E2" s="242"/>
      <c r="F2" s="242"/>
      <c r="G2" s="242"/>
      <c r="H2" s="242"/>
      <c r="I2" s="242"/>
      <c r="J2" s="242"/>
      <c r="K2" s="242"/>
      <c r="L2" s="242"/>
      <c r="M2" s="242"/>
      <c r="N2" s="1"/>
      <c r="O2" s="1"/>
      <c r="P2" s="1"/>
      <c r="Q2" s="1"/>
    </row>
    <row r="3" spans="1:21" ht="27" customHeight="1" thickBot="1">
      <c r="A3" s="469" t="s">
        <v>1</v>
      </c>
      <c r="B3" s="545"/>
      <c r="C3" s="545"/>
      <c r="D3" s="545" t="s">
        <v>53</v>
      </c>
      <c r="E3" s="545"/>
      <c r="F3" s="545"/>
      <c r="G3" s="545"/>
      <c r="H3" s="545"/>
      <c r="I3" s="545"/>
      <c r="J3" s="545"/>
      <c r="K3" s="545"/>
      <c r="L3" s="470"/>
      <c r="M3" s="645" t="s">
        <v>54</v>
      </c>
      <c r="N3" s="646"/>
      <c r="O3" s="646"/>
      <c r="P3" s="646"/>
      <c r="Q3" s="647"/>
    </row>
    <row r="4" spans="1:21" ht="27" customHeight="1" thickBot="1">
      <c r="A4" s="633" t="s">
        <v>337</v>
      </c>
      <c r="B4" s="634"/>
      <c r="C4" s="634"/>
      <c r="D4" s="37"/>
      <c r="E4" s="14"/>
      <c r="F4" s="14"/>
      <c r="G4" s="14"/>
      <c r="H4" s="14"/>
      <c r="I4" s="14"/>
      <c r="J4" s="14"/>
      <c r="K4" s="14"/>
      <c r="L4" s="308"/>
      <c r="M4" s="306"/>
      <c r="N4" s="639"/>
      <c r="O4" s="640"/>
      <c r="P4" s="641"/>
      <c r="Q4" s="99">
        <v>720</v>
      </c>
    </row>
    <row r="5" spans="1:21" ht="27" customHeight="1" thickBot="1">
      <c r="A5" s="635"/>
      <c r="B5" s="636"/>
      <c r="C5" s="636"/>
      <c r="D5" s="303"/>
      <c r="E5" s="398" t="s">
        <v>322</v>
      </c>
      <c r="F5" s="398"/>
      <c r="G5" s="398"/>
      <c r="H5" s="398"/>
      <c r="I5" s="398"/>
      <c r="J5" s="398"/>
      <c r="K5" s="398"/>
      <c r="L5" s="309"/>
      <c r="M5" s="1"/>
      <c r="N5" s="282" t="s">
        <v>59</v>
      </c>
      <c r="O5" s="283" t="s">
        <v>60</v>
      </c>
      <c r="P5" s="523" t="s">
        <v>61</v>
      </c>
      <c r="Q5" s="523" t="s">
        <v>62</v>
      </c>
    </row>
    <row r="6" spans="1:21" ht="27" customHeight="1" thickBot="1">
      <c r="A6" s="635"/>
      <c r="B6" s="636"/>
      <c r="C6" s="636"/>
      <c r="D6" s="303"/>
      <c r="E6" s="398" t="s">
        <v>323</v>
      </c>
      <c r="F6" s="398"/>
      <c r="G6" s="398"/>
      <c r="H6" s="398"/>
      <c r="I6" s="398"/>
      <c r="J6" s="398"/>
      <c r="K6" s="398"/>
      <c r="L6" s="44"/>
      <c r="M6" s="1"/>
      <c r="N6" s="288" t="s">
        <v>63</v>
      </c>
      <c r="O6" s="289" t="s">
        <v>63</v>
      </c>
      <c r="P6" s="537"/>
      <c r="Q6" s="524"/>
    </row>
    <row r="7" spans="1:21" ht="36.75" customHeight="1">
      <c r="A7" s="635"/>
      <c r="B7" s="636"/>
      <c r="C7" s="636"/>
      <c r="D7" s="303"/>
      <c r="E7" s="57"/>
      <c r="F7" s="57"/>
      <c r="G7" s="57"/>
      <c r="H7" s="57"/>
      <c r="I7" s="57"/>
      <c r="J7" s="57"/>
      <c r="K7" s="57"/>
      <c r="L7" s="661"/>
      <c r="M7" s="1"/>
      <c r="N7" s="24">
        <v>100</v>
      </c>
      <c r="O7" s="18">
        <f>$N$7-(P7/$Q$4*100)</f>
        <v>99.819444444444443</v>
      </c>
      <c r="P7" s="19">
        <v>1.3</v>
      </c>
      <c r="Q7" s="25">
        <v>0</v>
      </c>
    </row>
    <row r="8" spans="1:21" ht="48" customHeight="1">
      <c r="A8" s="635"/>
      <c r="B8" s="636"/>
      <c r="C8" s="636"/>
      <c r="D8" s="303"/>
      <c r="E8" s="398" t="s">
        <v>438</v>
      </c>
      <c r="F8" s="398"/>
      <c r="G8" s="398"/>
      <c r="H8" s="398"/>
      <c r="I8" s="398"/>
      <c r="J8" s="398"/>
      <c r="K8" s="398"/>
      <c r="L8" s="661"/>
      <c r="M8" s="1"/>
      <c r="N8" s="24">
        <v>99.82</v>
      </c>
      <c r="O8" s="18">
        <f t="shared" ref="O8:O9" si="0">$N$7-(P8/$Q$4*100)</f>
        <v>99.583333333333329</v>
      </c>
      <c r="P8" s="19">
        <v>3</v>
      </c>
      <c r="Q8" s="25">
        <v>0.3</v>
      </c>
    </row>
    <row r="9" spans="1:21" ht="27" customHeight="1">
      <c r="A9" s="635"/>
      <c r="B9" s="636"/>
      <c r="C9" s="636"/>
      <c r="D9" s="303"/>
      <c r="E9" s="57"/>
      <c r="F9" s="57"/>
      <c r="G9" s="57"/>
      <c r="H9" s="57"/>
      <c r="I9" s="57"/>
      <c r="J9" s="57"/>
      <c r="K9" s="57"/>
      <c r="L9" s="44"/>
      <c r="M9" s="1"/>
      <c r="N9" s="24">
        <v>99.57</v>
      </c>
      <c r="O9" s="18">
        <f t="shared" si="0"/>
        <v>99.444444444444443</v>
      </c>
      <c r="P9" s="19">
        <v>4</v>
      </c>
      <c r="Q9" s="25">
        <v>0.5</v>
      </c>
    </row>
    <row r="10" spans="1:21" ht="27" customHeight="1" thickBot="1">
      <c r="A10" s="635"/>
      <c r="B10" s="636"/>
      <c r="C10" s="636"/>
      <c r="D10" s="303"/>
      <c r="E10" s="398" t="s">
        <v>218</v>
      </c>
      <c r="F10" s="398"/>
      <c r="G10" s="398"/>
      <c r="H10" s="398"/>
      <c r="I10" s="398"/>
      <c r="J10" s="398"/>
      <c r="K10" s="398"/>
      <c r="L10" s="310"/>
      <c r="M10" s="1"/>
      <c r="N10" s="474" t="s">
        <v>214</v>
      </c>
      <c r="O10" s="475"/>
      <c r="P10" s="475"/>
      <c r="Q10" s="26">
        <v>0.75</v>
      </c>
    </row>
    <row r="11" spans="1:21" ht="27" customHeight="1">
      <c r="A11" s="635"/>
      <c r="B11" s="636"/>
      <c r="C11" s="636"/>
      <c r="D11" s="303"/>
      <c r="E11" s="398" t="s">
        <v>324</v>
      </c>
      <c r="F11" s="398"/>
      <c r="G11" s="398"/>
      <c r="H11" s="398"/>
      <c r="I11" s="398"/>
      <c r="J11" s="398"/>
      <c r="K11" s="398"/>
      <c r="L11" s="662"/>
      <c r="M11" s="1"/>
      <c r="N11" s="185"/>
      <c r="O11" s="185"/>
      <c r="P11" s="186"/>
      <c r="Q11" s="187"/>
      <c r="S11" s="251"/>
    </row>
    <row r="12" spans="1:21" ht="45" customHeight="1">
      <c r="A12" s="635"/>
      <c r="B12" s="636"/>
      <c r="C12" s="636"/>
      <c r="D12" s="303"/>
      <c r="E12" s="398" t="s">
        <v>325</v>
      </c>
      <c r="F12" s="398"/>
      <c r="G12" s="398"/>
      <c r="H12" s="398"/>
      <c r="I12" s="398"/>
      <c r="J12" s="398"/>
      <c r="K12" s="398"/>
      <c r="L12" s="662"/>
      <c r="M12" s="1"/>
      <c r="N12" s="185"/>
      <c r="O12" s="656"/>
      <c r="P12" s="656"/>
      <c r="Q12" s="187"/>
    </row>
    <row r="13" spans="1:21" ht="27" customHeight="1">
      <c r="A13" s="635"/>
      <c r="B13" s="636"/>
      <c r="C13" s="636"/>
      <c r="D13" s="303"/>
      <c r="E13" s="720" t="s">
        <v>326</v>
      </c>
      <c r="F13" s="720"/>
      <c r="G13" s="720"/>
      <c r="H13" s="720"/>
      <c r="I13" s="720"/>
      <c r="J13" s="720"/>
      <c r="K13" s="720"/>
      <c r="L13" s="662"/>
      <c r="M13" s="97"/>
      <c r="N13" s="97"/>
      <c r="O13" s="97"/>
      <c r="P13" s="97"/>
      <c r="Q13" s="96"/>
    </row>
    <row r="14" spans="1:21" ht="27" customHeight="1" thickBot="1">
      <c r="A14" s="637"/>
      <c r="B14" s="638"/>
      <c r="C14" s="638"/>
      <c r="D14" s="303"/>
      <c r="E14" s="118"/>
      <c r="F14" s="118"/>
      <c r="G14" s="118"/>
      <c r="H14" s="118"/>
      <c r="I14" s="118"/>
      <c r="J14" s="118"/>
      <c r="K14" s="118"/>
      <c r="L14" s="311"/>
      <c r="M14" s="92"/>
      <c r="N14" s="92"/>
      <c r="O14" s="92"/>
      <c r="P14" s="92"/>
      <c r="Q14" s="91"/>
    </row>
    <row r="15" spans="1:21" ht="27" customHeight="1">
      <c r="A15" s="512" t="s">
        <v>338</v>
      </c>
      <c r="B15" s="513"/>
      <c r="C15" s="514"/>
      <c r="D15" s="274"/>
      <c r="E15" s="275"/>
      <c r="F15" s="275"/>
      <c r="G15" s="275"/>
      <c r="H15" s="275"/>
      <c r="I15" s="275"/>
      <c r="J15" s="275"/>
      <c r="K15" s="275"/>
      <c r="L15" s="130"/>
      <c r="M15" s="129"/>
      <c r="N15" s="129"/>
      <c r="O15" s="129"/>
      <c r="P15" s="129"/>
      <c r="Q15" s="130"/>
      <c r="R15" s="129"/>
      <c r="S15" s="132"/>
      <c r="T15" s="132"/>
      <c r="U15" s="163"/>
    </row>
    <row r="16" spans="1:21" ht="27" customHeight="1">
      <c r="A16" s="515"/>
      <c r="B16" s="516"/>
      <c r="C16" s="517"/>
      <c r="D16" s="276"/>
      <c r="E16" s="521" t="s">
        <v>224</v>
      </c>
      <c r="F16" s="521"/>
      <c r="G16" s="521"/>
      <c r="H16" s="521"/>
      <c r="I16" s="521"/>
      <c r="J16" s="521"/>
      <c r="K16" s="521"/>
      <c r="L16" s="315"/>
      <c r="M16" s="319"/>
      <c r="N16" s="319"/>
      <c r="O16" s="319"/>
      <c r="P16" s="319"/>
      <c r="Q16" s="315"/>
      <c r="R16" s="312"/>
      <c r="S16" s="601"/>
      <c r="T16" s="601"/>
      <c r="U16" s="660"/>
    </row>
    <row r="17" spans="1:21" ht="27" customHeight="1" thickBot="1">
      <c r="A17" s="515"/>
      <c r="B17" s="516"/>
      <c r="C17" s="517"/>
      <c r="D17" s="276"/>
      <c r="E17" s="84"/>
      <c r="F17" s="84"/>
      <c r="G17" s="84"/>
      <c r="H17" s="84"/>
      <c r="I17" s="84"/>
      <c r="J17" s="84"/>
      <c r="K17" s="84"/>
      <c r="L17" s="315"/>
      <c r="M17" s="319"/>
      <c r="N17" s="319"/>
      <c r="O17" s="319"/>
      <c r="P17" s="319"/>
      <c r="Q17" s="315"/>
      <c r="R17" s="322"/>
      <c r="S17" s="126"/>
      <c r="T17" s="126"/>
      <c r="U17" s="141"/>
    </row>
    <row r="18" spans="1:21" ht="27" customHeight="1" thickBot="1">
      <c r="A18" s="515"/>
      <c r="B18" s="516"/>
      <c r="C18" s="517"/>
      <c r="D18" s="276"/>
      <c r="E18" s="521" t="s">
        <v>225</v>
      </c>
      <c r="F18" s="521"/>
      <c r="G18" s="521"/>
      <c r="H18" s="521"/>
      <c r="I18" s="521"/>
      <c r="J18" s="521"/>
      <c r="K18" s="521"/>
      <c r="L18" s="315"/>
      <c r="M18" s="319"/>
      <c r="N18" s="298" t="s">
        <v>59</v>
      </c>
      <c r="O18" s="302" t="s">
        <v>60</v>
      </c>
      <c r="P18" s="523" t="s">
        <v>62</v>
      </c>
      <c r="Q18" s="315"/>
      <c r="R18" s="312"/>
      <c r="S18" s="320"/>
      <c r="T18" s="320"/>
      <c r="U18" s="594"/>
    </row>
    <row r="19" spans="1:21" ht="27" customHeight="1" thickBot="1">
      <c r="A19" s="515"/>
      <c r="B19" s="516"/>
      <c r="C19" s="517"/>
      <c r="D19" s="276"/>
      <c r="E19" s="84"/>
      <c r="F19" s="84"/>
      <c r="G19" s="84"/>
      <c r="H19" s="84"/>
      <c r="I19" s="84"/>
      <c r="J19" s="84"/>
      <c r="K19" s="84"/>
      <c r="L19" s="321"/>
      <c r="M19" s="140"/>
      <c r="N19" s="300" t="s">
        <v>63</v>
      </c>
      <c r="O19" s="300" t="s">
        <v>63</v>
      </c>
      <c r="P19" s="524"/>
      <c r="Q19" s="321"/>
      <c r="R19" s="312"/>
      <c r="S19" s="84"/>
      <c r="T19" s="84"/>
      <c r="U19" s="594"/>
    </row>
    <row r="20" spans="1:21" ht="27" customHeight="1">
      <c r="A20" s="515"/>
      <c r="B20" s="516"/>
      <c r="C20" s="517"/>
      <c r="D20" s="276"/>
      <c r="E20" s="521" t="s">
        <v>226</v>
      </c>
      <c r="F20" s="521"/>
      <c r="G20" s="521"/>
      <c r="H20" s="521"/>
      <c r="I20" s="521"/>
      <c r="J20" s="521"/>
      <c r="K20" s="521"/>
      <c r="L20" s="315"/>
      <c r="M20" s="319"/>
      <c r="N20" s="78">
        <v>100</v>
      </c>
      <c r="O20" s="79">
        <v>95</v>
      </c>
      <c r="P20" s="157">
        <v>0</v>
      </c>
      <c r="Q20" s="315"/>
      <c r="R20" s="312"/>
      <c r="S20" s="145"/>
      <c r="T20" s="148"/>
      <c r="U20" s="147"/>
    </row>
    <row r="21" spans="1:21" ht="27" customHeight="1">
      <c r="A21" s="515"/>
      <c r="B21" s="516"/>
      <c r="C21" s="517"/>
      <c r="D21" s="276"/>
      <c r="E21" s="84"/>
      <c r="F21" s="84"/>
      <c r="G21" s="84"/>
      <c r="H21" s="84"/>
      <c r="I21" s="84"/>
      <c r="J21" s="84"/>
      <c r="K21" s="84"/>
      <c r="L21" s="315"/>
      <c r="M21" s="319"/>
      <c r="N21" s="80">
        <v>94.99</v>
      </c>
      <c r="O21" s="81">
        <v>90</v>
      </c>
      <c r="P21" s="88">
        <v>0.1</v>
      </c>
      <c r="Q21" s="315"/>
      <c r="R21" s="312"/>
      <c r="S21" s="145"/>
      <c r="T21" s="148"/>
      <c r="U21" s="147"/>
    </row>
    <row r="22" spans="1:21" ht="27" customHeight="1">
      <c r="A22" s="515"/>
      <c r="B22" s="516"/>
      <c r="C22" s="517"/>
      <c r="D22" s="276"/>
      <c r="E22" s="84"/>
      <c r="F22" s="84"/>
      <c r="G22" s="84"/>
      <c r="H22" s="84"/>
      <c r="I22" s="84"/>
      <c r="J22" s="84"/>
      <c r="K22" s="84"/>
      <c r="L22" s="315"/>
      <c r="M22" s="319"/>
      <c r="N22" s="80">
        <v>89.99</v>
      </c>
      <c r="O22" s="81">
        <v>85</v>
      </c>
      <c r="P22" s="88">
        <v>0.15</v>
      </c>
      <c r="Q22" s="315"/>
      <c r="R22" s="312"/>
      <c r="S22" s="145"/>
      <c r="T22" s="148"/>
      <c r="U22" s="147"/>
    </row>
    <row r="23" spans="1:21" ht="27" customHeight="1">
      <c r="A23" s="515"/>
      <c r="B23" s="516"/>
      <c r="C23" s="517"/>
      <c r="D23" s="276"/>
      <c r="E23" s="521" t="s">
        <v>88</v>
      </c>
      <c r="F23" s="521"/>
      <c r="G23" s="521"/>
      <c r="H23" s="521"/>
      <c r="I23" s="521"/>
      <c r="J23" s="521"/>
      <c r="K23" s="521"/>
      <c r="L23" s="317"/>
      <c r="M23" s="183"/>
      <c r="N23" s="80">
        <v>84.99</v>
      </c>
      <c r="O23" s="81">
        <v>80</v>
      </c>
      <c r="P23" s="88">
        <v>0.25</v>
      </c>
      <c r="Q23" s="317"/>
      <c r="R23" s="312"/>
      <c r="S23" s="145"/>
      <c r="T23" s="148"/>
      <c r="U23" s="147"/>
    </row>
    <row r="24" spans="1:21" ht="27" customHeight="1">
      <c r="A24" s="515"/>
      <c r="B24" s="516"/>
      <c r="C24" s="517"/>
      <c r="D24" s="276"/>
      <c r="E24" s="521" t="s">
        <v>90</v>
      </c>
      <c r="F24" s="521"/>
      <c r="G24" s="521"/>
      <c r="H24" s="521"/>
      <c r="I24" s="521"/>
      <c r="J24" s="521"/>
      <c r="K24" s="521"/>
      <c r="L24" s="316"/>
      <c r="M24" s="124"/>
      <c r="N24" s="80">
        <v>79.989999999999995</v>
      </c>
      <c r="O24" s="81">
        <v>75</v>
      </c>
      <c r="P24" s="88">
        <v>0.5</v>
      </c>
      <c r="Q24" s="316"/>
      <c r="R24" s="156"/>
      <c r="S24" s="145"/>
      <c r="T24" s="148"/>
      <c r="U24" s="147"/>
    </row>
    <row r="25" spans="1:21" ht="27" customHeight="1" thickBot="1">
      <c r="A25" s="515"/>
      <c r="B25" s="516"/>
      <c r="C25" s="517"/>
      <c r="D25" s="276"/>
      <c r="E25" s="84"/>
      <c r="F25" s="84"/>
      <c r="G25" s="84"/>
      <c r="H25" s="84"/>
      <c r="I25" s="84"/>
      <c r="J25" s="84"/>
      <c r="K25" s="84"/>
      <c r="L25" s="316"/>
      <c r="M25" s="124"/>
      <c r="N25" s="539" t="s">
        <v>181</v>
      </c>
      <c r="O25" s="540"/>
      <c r="P25" s="89">
        <v>1</v>
      </c>
      <c r="Q25" s="316"/>
      <c r="R25" s="126"/>
      <c r="S25" s="658"/>
      <c r="T25" s="658"/>
      <c r="U25" s="147"/>
    </row>
    <row r="26" spans="1:21" ht="27" customHeight="1" thickBot="1">
      <c r="A26" s="515"/>
      <c r="B26" s="516"/>
      <c r="C26" s="517"/>
      <c r="D26" s="276"/>
      <c r="E26" s="84"/>
      <c r="F26" s="84"/>
      <c r="G26" s="84"/>
      <c r="H26" s="84"/>
      <c r="I26" s="84"/>
      <c r="J26" s="84"/>
      <c r="K26" s="84"/>
      <c r="L26" s="143"/>
      <c r="M26" s="126"/>
      <c r="N26" s="126"/>
      <c r="O26" s="126"/>
      <c r="P26" s="126"/>
      <c r="Q26" s="143"/>
      <c r="R26" s="126"/>
      <c r="S26" s="127"/>
      <c r="T26" s="127"/>
      <c r="U26" s="127"/>
    </row>
    <row r="27" spans="1:21" ht="27" customHeight="1" thickBot="1">
      <c r="A27" s="515"/>
      <c r="B27" s="516"/>
      <c r="C27" s="517"/>
      <c r="D27" s="276"/>
      <c r="E27" s="84"/>
      <c r="F27" s="578" t="s">
        <v>92</v>
      </c>
      <c r="G27" s="579"/>
      <c r="H27" s="579"/>
      <c r="I27" s="579"/>
      <c r="J27" s="580"/>
      <c r="K27" s="84"/>
      <c r="L27" s="143"/>
      <c r="M27" s="594"/>
      <c r="N27" s="594"/>
      <c r="O27" s="594"/>
      <c r="P27" s="594"/>
      <c r="Q27" s="659"/>
      <c r="R27" s="126"/>
      <c r="S27" s="127"/>
      <c r="T27" s="127"/>
      <c r="U27" s="137"/>
    </row>
    <row r="28" spans="1:21" ht="27" customHeight="1" thickBot="1">
      <c r="A28" s="515"/>
      <c r="B28" s="516"/>
      <c r="C28" s="517"/>
      <c r="D28" s="276"/>
      <c r="E28" s="84"/>
      <c r="F28" s="50" t="s">
        <v>93</v>
      </c>
      <c r="G28" s="51" t="s">
        <v>94</v>
      </c>
      <c r="H28" s="51" t="s">
        <v>182</v>
      </c>
      <c r="I28" s="51" t="s">
        <v>183</v>
      </c>
      <c r="J28" s="51" t="s">
        <v>184</v>
      </c>
      <c r="K28" s="84"/>
      <c r="L28" s="143"/>
      <c r="M28" s="35"/>
      <c r="N28" s="35"/>
      <c r="O28" s="35"/>
      <c r="P28" s="35"/>
      <c r="Q28" s="323"/>
      <c r="R28" s="126"/>
      <c r="S28" s="145"/>
      <c r="T28" s="148"/>
      <c r="U28" s="164"/>
    </row>
    <row r="29" spans="1:21" ht="27" customHeight="1">
      <c r="A29" s="515"/>
      <c r="B29" s="516"/>
      <c r="C29" s="517"/>
      <c r="D29" s="276"/>
      <c r="E29" s="84"/>
      <c r="F29" s="595" t="s">
        <v>99</v>
      </c>
      <c r="G29" s="53" t="s">
        <v>100</v>
      </c>
      <c r="H29" s="70">
        <v>5</v>
      </c>
      <c r="I29" s="70">
        <v>5</v>
      </c>
      <c r="J29" s="71">
        <v>5</v>
      </c>
      <c r="K29" s="84"/>
      <c r="L29" s="143"/>
      <c r="M29" s="594"/>
      <c r="N29" s="318"/>
      <c r="O29" s="145"/>
      <c r="P29" s="145"/>
      <c r="Q29" s="324"/>
      <c r="R29" s="126"/>
      <c r="S29" s="145"/>
      <c r="T29" s="148"/>
      <c r="U29" s="164"/>
    </row>
    <row r="30" spans="1:21" ht="27" customHeight="1">
      <c r="A30" s="515"/>
      <c r="B30" s="516"/>
      <c r="C30" s="517"/>
      <c r="D30" s="276"/>
      <c r="E30" s="84"/>
      <c r="F30" s="596"/>
      <c r="G30" s="52" t="s">
        <v>185</v>
      </c>
      <c r="H30" s="166">
        <v>25</v>
      </c>
      <c r="I30" s="166">
        <v>55</v>
      </c>
      <c r="J30" s="167">
        <v>75</v>
      </c>
      <c r="K30" s="84"/>
      <c r="L30" s="143"/>
      <c r="M30" s="594"/>
      <c r="N30" s="318"/>
      <c r="O30" s="145"/>
      <c r="P30" s="145"/>
      <c r="Q30" s="324"/>
      <c r="R30" s="126"/>
      <c r="S30" s="145"/>
      <c r="T30" s="148"/>
      <c r="U30" s="164"/>
    </row>
    <row r="31" spans="1:21" ht="27" customHeight="1">
      <c r="A31" s="515"/>
      <c r="B31" s="516"/>
      <c r="C31" s="517"/>
      <c r="D31" s="276"/>
      <c r="E31" s="84"/>
      <c r="F31" s="597"/>
      <c r="G31" s="72" t="s">
        <v>113</v>
      </c>
      <c r="H31" s="73">
        <f>SUM(H29:H30)</f>
        <v>30</v>
      </c>
      <c r="I31" s="73">
        <f>SUM(I29:I30)</f>
        <v>60</v>
      </c>
      <c r="J31" s="74">
        <f>SUM(J29:J30)</f>
        <v>80</v>
      </c>
      <c r="K31" s="84"/>
      <c r="L31" s="143"/>
      <c r="M31" s="594"/>
      <c r="N31" s="170"/>
      <c r="O31" s="169"/>
      <c r="P31" s="169"/>
      <c r="Q31" s="325"/>
      <c r="R31" s="126"/>
      <c r="S31" s="145"/>
      <c r="T31" s="148"/>
      <c r="U31" s="164"/>
    </row>
    <row r="32" spans="1:21" ht="27" customHeight="1">
      <c r="A32" s="515"/>
      <c r="B32" s="516"/>
      <c r="C32" s="517"/>
      <c r="D32" s="276"/>
      <c r="E32" s="84"/>
      <c r="F32" s="84"/>
      <c r="G32" s="84"/>
      <c r="H32" s="84"/>
      <c r="I32" s="84"/>
      <c r="J32" s="84"/>
      <c r="K32" s="84"/>
      <c r="L32" s="143"/>
      <c r="M32"/>
      <c r="Q32" s="12"/>
      <c r="U32" s="12"/>
    </row>
    <row r="33" spans="1:21" ht="27" customHeight="1">
      <c r="A33" s="515"/>
      <c r="B33" s="516"/>
      <c r="C33" s="517"/>
      <c r="D33" s="276"/>
      <c r="E33" s="84"/>
      <c r="F33" s="84"/>
      <c r="G33" s="84"/>
      <c r="H33" s="84"/>
      <c r="I33" s="84"/>
      <c r="J33" s="84"/>
      <c r="K33" s="84"/>
      <c r="L33" s="143"/>
      <c r="M33"/>
      <c r="Q33" s="12"/>
      <c r="U33" s="12"/>
    </row>
    <row r="34" spans="1:21" ht="27" customHeight="1">
      <c r="A34" s="515"/>
      <c r="B34" s="516"/>
      <c r="C34" s="517"/>
      <c r="D34" s="276"/>
      <c r="E34" s="84"/>
      <c r="F34" s="84"/>
      <c r="G34" s="84"/>
      <c r="H34" s="84"/>
      <c r="I34" s="84"/>
      <c r="J34" s="84"/>
      <c r="K34" s="84"/>
      <c r="L34" s="143"/>
      <c r="M34"/>
      <c r="Q34" s="12"/>
      <c r="U34" s="12"/>
    </row>
    <row r="35" spans="1:21" ht="27" customHeight="1" thickBot="1">
      <c r="A35" s="518"/>
      <c r="B35" s="519"/>
      <c r="C35" s="520"/>
      <c r="D35" s="277"/>
      <c r="E35" s="278"/>
      <c r="F35" s="278"/>
      <c r="G35" s="278"/>
      <c r="H35" s="278"/>
      <c r="I35" s="278"/>
      <c r="J35" s="278"/>
      <c r="K35" s="278"/>
      <c r="L35" s="13"/>
      <c r="M35" s="162"/>
      <c r="N35" s="162"/>
      <c r="O35" s="162"/>
      <c r="P35" s="162"/>
      <c r="Q35" s="13"/>
      <c r="R35" s="162"/>
      <c r="S35" s="162"/>
      <c r="T35" s="162"/>
      <c r="U35" s="13"/>
    </row>
    <row r="36" spans="1:21" ht="27" customHeight="1">
      <c r="M36"/>
    </row>
    <row r="37" spans="1:21" ht="27" customHeight="1">
      <c r="M37"/>
    </row>
    <row r="38" spans="1:21" ht="27" customHeight="1">
      <c r="M38"/>
    </row>
    <row r="39" spans="1:21" ht="27" customHeight="1">
      <c r="M39"/>
    </row>
    <row r="40" spans="1:21" ht="27" customHeight="1">
      <c r="M40"/>
    </row>
    <row r="41" spans="1:21" ht="27" customHeight="1">
      <c r="M41"/>
    </row>
    <row r="42" spans="1:21" ht="27" customHeight="1">
      <c r="M42"/>
    </row>
    <row r="43" spans="1:21" ht="27" customHeight="1">
      <c r="M43"/>
    </row>
    <row r="44" spans="1:21" ht="27" customHeight="1">
      <c r="M44"/>
    </row>
    <row r="45" spans="1:21" ht="27" customHeight="1">
      <c r="M45"/>
    </row>
    <row r="46" spans="1:21" ht="27" customHeight="1">
      <c r="M46"/>
    </row>
    <row r="47" spans="1:21" ht="27" customHeight="1">
      <c r="M47"/>
    </row>
    <row r="48" spans="1:21" ht="27" customHeight="1">
      <c r="M48"/>
    </row>
    <row r="49" spans="13:13" ht="27" customHeight="1">
      <c r="M49"/>
    </row>
    <row r="50" spans="13:13" ht="27" customHeight="1">
      <c r="M50"/>
    </row>
    <row r="51" spans="13:13" ht="27" customHeight="1">
      <c r="M51"/>
    </row>
    <row r="52" spans="13:13" ht="27" customHeight="1">
      <c r="M52"/>
    </row>
    <row r="53" spans="13:13" ht="27" customHeight="1">
      <c r="M53"/>
    </row>
    <row r="54" spans="13:13" ht="27" customHeight="1">
      <c r="M54"/>
    </row>
    <row r="55" spans="13:13" ht="27" customHeight="1">
      <c r="M55"/>
    </row>
    <row r="56" spans="13:13" ht="27" customHeight="1">
      <c r="M56"/>
    </row>
    <row r="57" spans="13:13" ht="27" customHeight="1">
      <c r="M57"/>
    </row>
    <row r="58" spans="13:13" ht="27" customHeight="1">
      <c r="M58"/>
    </row>
    <row r="59" spans="13:13" ht="27" customHeight="1">
      <c r="M59"/>
    </row>
    <row r="60" spans="13:13" ht="27" customHeight="1">
      <c r="M60"/>
    </row>
    <row r="61" spans="13:13" ht="27" customHeight="1">
      <c r="M61"/>
    </row>
    <row r="62" spans="13:13" ht="27" customHeight="1">
      <c r="M62"/>
    </row>
    <row r="63" spans="13:13" ht="27" customHeight="1">
      <c r="M63"/>
    </row>
    <row r="64" spans="13:13" ht="27" customHeight="1">
      <c r="M64"/>
    </row>
    <row r="65" spans="13:13" ht="27" customHeight="1">
      <c r="M65"/>
    </row>
    <row r="66" spans="13:13" ht="27" customHeight="1">
      <c r="M66"/>
    </row>
    <row r="67" spans="13:13" ht="27" customHeight="1">
      <c r="M67"/>
    </row>
    <row r="68" spans="13:13" ht="27" customHeight="1">
      <c r="M68"/>
    </row>
    <row r="69" spans="13:13" ht="27" customHeight="1">
      <c r="M69"/>
    </row>
    <row r="70" spans="13:13" ht="27" customHeight="1">
      <c r="M70"/>
    </row>
    <row r="71" spans="13:13" ht="27" customHeight="1">
      <c r="M71"/>
    </row>
    <row r="72" spans="13:13" ht="27" customHeight="1">
      <c r="M72"/>
    </row>
    <row r="73" spans="13:13" ht="27" customHeight="1">
      <c r="M73"/>
    </row>
    <row r="74" spans="13:13" ht="27" customHeight="1">
      <c r="M74"/>
    </row>
    <row r="75" spans="13:13" ht="27" customHeight="1">
      <c r="M75"/>
    </row>
    <row r="76" spans="13:13" ht="27" customHeight="1">
      <c r="M76"/>
    </row>
    <row r="77" spans="13:13" ht="27" customHeight="1">
      <c r="M77"/>
    </row>
    <row r="78" spans="13:13" ht="27" customHeight="1">
      <c r="M78"/>
    </row>
    <row r="79" spans="13:13" ht="27" customHeight="1">
      <c r="M79"/>
    </row>
    <row r="80" spans="13:13" ht="27" customHeight="1">
      <c r="M80"/>
    </row>
    <row r="81" spans="13:13" ht="27" customHeight="1">
      <c r="M81"/>
    </row>
    <row r="82" spans="13:13" ht="27" customHeight="1">
      <c r="M82"/>
    </row>
    <row r="83" spans="13:13" ht="27" customHeight="1">
      <c r="M83"/>
    </row>
    <row r="84" spans="13:13" ht="27" customHeight="1">
      <c r="M84"/>
    </row>
    <row r="85" spans="13:13" ht="27" customHeight="1">
      <c r="M85"/>
    </row>
    <row r="86" spans="13:13" ht="27" customHeight="1">
      <c r="M86"/>
    </row>
    <row r="87" spans="13:13" ht="27" customHeight="1">
      <c r="M87"/>
    </row>
    <row r="88" spans="13:13" ht="27" customHeight="1">
      <c r="M88"/>
    </row>
    <row r="89" spans="13:13" ht="27" customHeight="1">
      <c r="M89"/>
    </row>
    <row r="90" spans="13:13" ht="27" customHeight="1">
      <c r="M90"/>
    </row>
    <row r="91" spans="13:13" ht="27" customHeight="1">
      <c r="M91"/>
    </row>
    <row r="92" spans="13:13" ht="27" customHeight="1">
      <c r="M92"/>
    </row>
    <row r="93" spans="13:13" ht="27" customHeight="1">
      <c r="M93"/>
    </row>
    <row r="94" spans="13:13" ht="27" customHeight="1">
      <c r="M94"/>
    </row>
    <row r="95" spans="13:13" ht="27" customHeight="1">
      <c r="M95"/>
    </row>
    <row r="96" spans="13:13" ht="27" customHeight="1">
      <c r="M96"/>
    </row>
    <row r="97" spans="13:13" ht="27" customHeight="1">
      <c r="M97"/>
    </row>
    <row r="98" spans="13:13" ht="27" customHeight="1">
      <c r="M98"/>
    </row>
    <row r="99" spans="13:13" ht="27" customHeight="1">
      <c r="M99"/>
    </row>
    <row r="100" spans="13:13" ht="27" customHeight="1">
      <c r="M100"/>
    </row>
    <row r="101" spans="13:13" ht="27" customHeight="1">
      <c r="M101"/>
    </row>
    <row r="102" spans="13:13" ht="27" customHeight="1">
      <c r="M102"/>
    </row>
    <row r="103" spans="13:13" ht="27" customHeight="1">
      <c r="M103"/>
    </row>
    <row r="104" spans="13:13" ht="27" customHeight="1">
      <c r="M104"/>
    </row>
    <row r="105" spans="13:13" ht="27" customHeight="1">
      <c r="M105"/>
    </row>
    <row r="106" spans="13:13" ht="27" customHeight="1">
      <c r="M106"/>
    </row>
    <row r="107" spans="13:13" ht="27" customHeight="1">
      <c r="M107"/>
    </row>
    <row r="108" spans="13:13" ht="27" customHeight="1">
      <c r="M108"/>
    </row>
    <row r="109" spans="13:13" ht="27" customHeight="1">
      <c r="M109"/>
    </row>
    <row r="110" spans="13:13" ht="27" customHeight="1">
      <c r="M110"/>
    </row>
    <row r="111" spans="13:13" ht="27" customHeight="1">
      <c r="M111"/>
    </row>
    <row r="112" spans="13:13" ht="27" customHeight="1">
      <c r="M112"/>
    </row>
    <row r="113" spans="13:13" ht="27" customHeight="1">
      <c r="M113"/>
    </row>
    <row r="114" spans="13:13" ht="27" customHeight="1">
      <c r="M114"/>
    </row>
    <row r="115" spans="13:13" ht="27" customHeight="1">
      <c r="M115"/>
    </row>
    <row r="116" spans="13:13" ht="27" customHeight="1">
      <c r="M116"/>
    </row>
    <row r="117" spans="13:13" ht="27" customHeight="1">
      <c r="M117"/>
    </row>
    <row r="118" spans="13:13" ht="27" customHeight="1">
      <c r="M118"/>
    </row>
    <row r="119" spans="13:13" ht="27" customHeight="1">
      <c r="M119"/>
    </row>
  </sheetData>
  <mergeCells count="34">
    <mergeCell ref="A1:Q1"/>
    <mergeCell ref="A3:C3"/>
    <mergeCell ref="D3:L3"/>
    <mergeCell ref="M3:Q3"/>
    <mergeCell ref="A4:C14"/>
    <mergeCell ref="N4:P4"/>
    <mergeCell ref="E5:K5"/>
    <mergeCell ref="P5:P6"/>
    <mergeCell ref="Q5:Q6"/>
    <mergeCell ref="E6:K6"/>
    <mergeCell ref="L7:L8"/>
    <mergeCell ref="E8:K8"/>
    <mergeCell ref="E10:K10"/>
    <mergeCell ref="N10:P10"/>
    <mergeCell ref="E11:K11"/>
    <mergeCell ref="L11:L13"/>
    <mergeCell ref="A15:C35"/>
    <mergeCell ref="E16:K16"/>
    <mergeCell ref="S16:U16"/>
    <mergeCell ref="E18:K18"/>
    <mergeCell ref="P18:P19"/>
    <mergeCell ref="U18:U19"/>
    <mergeCell ref="E20:K20"/>
    <mergeCell ref="E23:K23"/>
    <mergeCell ref="S25:T25"/>
    <mergeCell ref="F27:J27"/>
    <mergeCell ref="M27:Q27"/>
    <mergeCell ref="F29:F31"/>
    <mergeCell ref="M29:M31"/>
    <mergeCell ref="E13:K13"/>
    <mergeCell ref="E24:K24"/>
    <mergeCell ref="N25:O25"/>
    <mergeCell ref="E12:K12"/>
    <mergeCell ref="O12:P12"/>
  </mergeCells>
  <pageMargins left="0.70866141732283472" right="0.70866141732283472" top="0.74803149606299213" bottom="0.74803149606299213" header="0.31496062992125984" footer="0.31496062992125984"/>
  <pageSetup paperSize="9" scale="49" orientation="landscape" r:id="rId1"/>
  <headerFooter>
    <oddHeader>&amp;C&amp;G</oddHeader>
  </headerFooter>
  <colBreaks count="1" manualBreakCount="1">
    <brk id="17" max="51" man="1"/>
  </colBreaks>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Q150"/>
  <sheetViews>
    <sheetView showGridLines="0" topLeftCell="A51" zoomScale="80" zoomScaleNormal="80" zoomScaleSheetLayoutView="85" workbookViewId="0">
      <selection activeCell="D63" sqref="A63:XFD65"/>
    </sheetView>
  </sheetViews>
  <sheetFormatPr baseColWidth="10" defaultColWidth="11.42578125" defaultRowHeight="27" customHeight="1"/>
  <cols>
    <col min="1" max="1" width="4" customWidth="1"/>
    <col min="2" max="2" width="34.42578125" customWidth="1"/>
    <col min="3" max="3" width="4" customWidth="1"/>
    <col min="4" max="4" width="4.7109375" customWidth="1"/>
    <col min="5" max="11" width="20" customWidth="1"/>
    <col min="12" max="12" width="4.7109375" customWidth="1"/>
    <col min="13" max="13" width="6.140625" style="90" customWidth="1"/>
    <col min="14" max="14" width="13.7109375" customWidth="1"/>
    <col min="15" max="15" width="17.28515625" customWidth="1"/>
    <col min="16" max="16" width="16.42578125" customWidth="1"/>
    <col min="17" max="17" width="18" customWidth="1"/>
    <col min="261" max="261" width="28.42578125" customWidth="1"/>
    <col min="262" max="262" width="61" customWidth="1"/>
    <col min="263" max="263" width="5.7109375" customWidth="1"/>
    <col min="265" max="265" width="17.28515625" customWidth="1"/>
    <col min="266" max="266" width="16.42578125" customWidth="1"/>
    <col min="268" max="268" width="17.7109375" bestFit="1" customWidth="1"/>
    <col min="269" max="269" width="15" customWidth="1"/>
    <col min="517" max="517" width="28.42578125" customWidth="1"/>
    <col min="518" max="518" width="61" customWidth="1"/>
    <col min="519" max="519" width="5.7109375" customWidth="1"/>
    <col min="521" max="521" width="17.28515625" customWidth="1"/>
    <col min="522" max="522" width="16.42578125" customWidth="1"/>
    <col min="524" max="524" width="17.7109375" bestFit="1" customWidth="1"/>
    <col min="525" max="525" width="15" customWidth="1"/>
    <col min="773" max="773" width="28.42578125" customWidth="1"/>
    <col min="774" max="774" width="61" customWidth="1"/>
    <col min="775" max="775" width="5.7109375" customWidth="1"/>
    <col min="777" max="777" width="17.28515625" customWidth="1"/>
    <col min="778" max="778" width="16.42578125" customWidth="1"/>
    <col min="780" max="780" width="17.7109375" bestFit="1" customWidth="1"/>
    <col min="781" max="781" width="15" customWidth="1"/>
    <col min="1029" max="1029" width="28.42578125" customWidth="1"/>
    <col min="1030" max="1030" width="61" customWidth="1"/>
    <col min="1031" max="1031" width="5.7109375" customWidth="1"/>
    <col min="1033" max="1033" width="17.28515625" customWidth="1"/>
    <col min="1034" max="1034" width="16.42578125" customWidth="1"/>
    <col min="1036" max="1036" width="17.7109375" bestFit="1" customWidth="1"/>
    <col min="1037" max="1037" width="15" customWidth="1"/>
    <col min="1285" max="1285" width="28.42578125" customWidth="1"/>
    <col min="1286" max="1286" width="61" customWidth="1"/>
    <col min="1287" max="1287" width="5.7109375" customWidth="1"/>
    <col min="1289" max="1289" width="17.28515625" customWidth="1"/>
    <col min="1290" max="1290" width="16.42578125" customWidth="1"/>
    <col min="1292" max="1292" width="17.7109375" bestFit="1" customWidth="1"/>
    <col min="1293" max="1293" width="15" customWidth="1"/>
    <col min="1541" max="1541" width="28.42578125" customWidth="1"/>
    <col min="1542" max="1542" width="61" customWidth="1"/>
    <col min="1543" max="1543" width="5.7109375" customWidth="1"/>
    <col min="1545" max="1545" width="17.28515625" customWidth="1"/>
    <col min="1546" max="1546" width="16.42578125" customWidth="1"/>
    <col min="1548" max="1548" width="17.7109375" bestFit="1" customWidth="1"/>
    <col min="1549" max="1549" width="15" customWidth="1"/>
    <col min="1797" max="1797" width="28.42578125" customWidth="1"/>
    <col min="1798" max="1798" width="61" customWidth="1"/>
    <col min="1799" max="1799" width="5.7109375" customWidth="1"/>
    <col min="1801" max="1801" width="17.28515625" customWidth="1"/>
    <col min="1802" max="1802" width="16.42578125" customWidth="1"/>
    <col min="1804" max="1804" width="17.7109375" bestFit="1" customWidth="1"/>
    <col min="1805" max="1805" width="15" customWidth="1"/>
    <col min="2053" max="2053" width="28.42578125" customWidth="1"/>
    <col min="2054" max="2054" width="61" customWidth="1"/>
    <col min="2055" max="2055" width="5.7109375" customWidth="1"/>
    <col min="2057" max="2057" width="17.28515625" customWidth="1"/>
    <col min="2058" max="2058" width="16.42578125" customWidth="1"/>
    <col min="2060" max="2060" width="17.7109375" bestFit="1" customWidth="1"/>
    <col min="2061" max="2061" width="15" customWidth="1"/>
    <col min="2309" max="2309" width="28.42578125" customWidth="1"/>
    <col min="2310" max="2310" width="61" customWidth="1"/>
    <col min="2311" max="2311" width="5.7109375" customWidth="1"/>
    <col min="2313" max="2313" width="17.28515625" customWidth="1"/>
    <col min="2314" max="2314" width="16.42578125" customWidth="1"/>
    <col min="2316" max="2316" width="17.7109375" bestFit="1" customWidth="1"/>
    <col min="2317" max="2317" width="15" customWidth="1"/>
    <col min="2565" max="2565" width="28.42578125" customWidth="1"/>
    <col min="2566" max="2566" width="61" customWidth="1"/>
    <col min="2567" max="2567" width="5.7109375" customWidth="1"/>
    <col min="2569" max="2569" width="17.28515625" customWidth="1"/>
    <col min="2570" max="2570" width="16.42578125" customWidth="1"/>
    <col min="2572" max="2572" width="17.7109375" bestFit="1" customWidth="1"/>
    <col min="2573" max="2573" width="15" customWidth="1"/>
    <col min="2821" max="2821" width="28.42578125" customWidth="1"/>
    <col min="2822" max="2822" width="61" customWidth="1"/>
    <col min="2823" max="2823" width="5.7109375" customWidth="1"/>
    <col min="2825" max="2825" width="17.28515625" customWidth="1"/>
    <col min="2826" max="2826" width="16.42578125" customWidth="1"/>
    <col min="2828" max="2828" width="17.7109375" bestFit="1" customWidth="1"/>
    <col min="2829" max="2829" width="15" customWidth="1"/>
    <col min="3077" max="3077" width="28.42578125" customWidth="1"/>
    <col min="3078" max="3078" width="61" customWidth="1"/>
    <col min="3079" max="3079" width="5.7109375" customWidth="1"/>
    <col min="3081" max="3081" width="17.28515625" customWidth="1"/>
    <col min="3082" max="3082" width="16.42578125" customWidth="1"/>
    <col min="3084" max="3084" width="17.7109375" bestFit="1" customWidth="1"/>
    <col min="3085" max="3085" width="15" customWidth="1"/>
    <col min="3333" max="3333" width="28.42578125" customWidth="1"/>
    <col min="3334" max="3334" width="61" customWidth="1"/>
    <col min="3335" max="3335" width="5.7109375" customWidth="1"/>
    <col min="3337" max="3337" width="17.28515625" customWidth="1"/>
    <col min="3338" max="3338" width="16.42578125" customWidth="1"/>
    <col min="3340" max="3340" width="17.7109375" bestFit="1" customWidth="1"/>
    <col min="3341" max="3341" width="15" customWidth="1"/>
    <col min="3589" max="3589" width="28.42578125" customWidth="1"/>
    <col min="3590" max="3590" width="61" customWidth="1"/>
    <col min="3591" max="3591" width="5.7109375" customWidth="1"/>
    <col min="3593" max="3593" width="17.28515625" customWidth="1"/>
    <col min="3594" max="3594" width="16.42578125" customWidth="1"/>
    <col min="3596" max="3596" width="17.7109375" bestFit="1" customWidth="1"/>
    <col min="3597" max="3597" width="15" customWidth="1"/>
    <col min="3845" max="3845" width="28.42578125" customWidth="1"/>
    <col min="3846" max="3846" width="61" customWidth="1"/>
    <col min="3847" max="3847" width="5.7109375" customWidth="1"/>
    <col min="3849" max="3849" width="17.28515625" customWidth="1"/>
    <col min="3850" max="3850" width="16.42578125" customWidth="1"/>
    <col min="3852" max="3852" width="17.7109375" bestFit="1" customWidth="1"/>
    <col min="3853" max="3853" width="15" customWidth="1"/>
    <col min="4101" max="4101" width="28.42578125" customWidth="1"/>
    <col min="4102" max="4102" width="61" customWidth="1"/>
    <col min="4103" max="4103" width="5.7109375" customWidth="1"/>
    <col min="4105" max="4105" width="17.28515625" customWidth="1"/>
    <col min="4106" max="4106" width="16.42578125" customWidth="1"/>
    <col min="4108" max="4108" width="17.7109375" bestFit="1" customWidth="1"/>
    <col min="4109" max="4109" width="15" customWidth="1"/>
    <col min="4357" max="4357" width="28.42578125" customWidth="1"/>
    <col min="4358" max="4358" width="61" customWidth="1"/>
    <col min="4359" max="4359" width="5.7109375" customWidth="1"/>
    <col min="4361" max="4361" width="17.28515625" customWidth="1"/>
    <col min="4362" max="4362" width="16.42578125" customWidth="1"/>
    <col min="4364" max="4364" width="17.7109375" bestFit="1" customWidth="1"/>
    <col min="4365" max="4365" width="15" customWidth="1"/>
    <col min="4613" max="4613" width="28.42578125" customWidth="1"/>
    <col min="4614" max="4614" width="61" customWidth="1"/>
    <col min="4615" max="4615" width="5.7109375" customWidth="1"/>
    <col min="4617" max="4617" width="17.28515625" customWidth="1"/>
    <col min="4618" max="4618" width="16.42578125" customWidth="1"/>
    <col min="4620" max="4620" width="17.7109375" bestFit="1" customWidth="1"/>
    <col min="4621" max="4621" width="15" customWidth="1"/>
    <col min="4869" max="4869" width="28.42578125" customWidth="1"/>
    <col min="4870" max="4870" width="61" customWidth="1"/>
    <col min="4871" max="4871" width="5.7109375" customWidth="1"/>
    <col min="4873" max="4873" width="17.28515625" customWidth="1"/>
    <col min="4874" max="4874" width="16.42578125" customWidth="1"/>
    <col min="4876" max="4876" width="17.7109375" bestFit="1" customWidth="1"/>
    <col min="4877" max="4877" width="15" customWidth="1"/>
    <col min="5125" max="5125" width="28.42578125" customWidth="1"/>
    <col min="5126" max="5126" width="61" customWidth="1"/>
    <col min="5127" max="5127" width="5.7109375" customWidth="1"/>
    <col min="5129" max="5129" width="17.28515625" customWidth="1"/>
    <col min="5130" max="5130" width="16.42578125" customWidth="1"/>
    <col min="5132" max="5132" width="17.7109375" bestFit="1" customWidth="1"/>
    <col min="5133" max="5133" width="15" customWidth="1"/>
    <col min="5381" max="5381" width="28.42578125" customWidth="1"/>
    <col min="5382" max="5382" width="61" customWidth="1"/>
    <col min="5383" max="5383" width="5.7109375" customWidth="1"/>
    <col min="5385" max="5385" width="17.28515625" customWidth="1"/>
    <col min="5386" max="5386" width="16.42578125" customWidth="1"/>
    <col min="5388" max="5388" width="17.7109375" bestFit="1" customWidth="1"/>
    <col min="5389" max="5389" width="15" customWidth="1"/>
    <col min="5637" max="5637" width="28.42578125" customWidth="1"/>
    <col min="5638" max="5638" width="61" customWidth="1"/>
    <col min="5639" max="5639" width="5.7109375" customWidth="1"/>
    <col min="5641" max="5641" width="17.28515625" customWidth="1"/>
    <col min="5642" max="5642" width="16.42578125" customWidth="1"/>
    <col min="5644" max="5644" width="17.7109375" bestFit="1" customWidth="1"/>
    <col min="5645" max="5645" width="15" customWidth="1"/>
    <col min="5893" max="5893" width="28.42578125" customWidth="1"/>
    <col min="5894" max="5894" width="61" customWidth="1"/>
    <col min="5895" max="5895" width="5.7109375" customWidth="1"/>
    <col min="5897" max="5897" width="17.28515625" customWidth="1"/>
    <col min="5898" max="5898" width="16.42578125" customWidth="1"/>
    <col min="5900" max="5900" width="17.7109375" bestFit="1" customWidth="1"/>
    <col min="5901" max="5901" width="15" customWidth="1"/>
    <col min="6149" max="6149" width="28.42578125" customWidth="1"/>
    <col min="6150" max="6150" width="61" customWidth="1"/>
    <col min="6151" max="6151" width="5.7109375" customWidth="1"/>
    <col min="6153" max="6153" width="17.28515625" customWidth="1"/>
    <col min="6154" max="6154" width="16.42578125" customWidth="1"/>
    <col min="6156" max="6156" width="17.7109375" bestFit="1" customWidth="1"/>
    <col min="6157" max="6157" width="15" customWidth="1"/>
    <col min="6405" max="6405" width="28.42578125" customWidth="1"/>
    <col min="6406" max="6406" width="61" customWidth="1"/>
    <col min="6407" max="6407" width="5.7109375" customWidth="1"/>
    <col min="6409" max="6409" width="17.28515625" customWidth="1"/>
    <col min="6410" max="6410" width="16.42578125" customWidth="1"/>
    <col min="6412" max="6412" width="17.7109375" bestFit="1" customWidth="1"/>
    <col min="6413" max="6413" width="15" customWidth="1"/>
    <col min="6661" max="6661" width="28.42578125" customWidth="1"/>
    <col min="6662" max="6662" width="61" customWidth="1"/>
    <col min="6663" max="6663" width="5.7109375" customWidth="1"/>
    <col min="6665" max="6665" width="17.28515625" customWidth="1"/>
    <col min="6666" max="6666" width="16.42578125" customWidth="1"/>
    <col min="6668" max="6668" width="17.7109375" bestFit="1" customWidth="1"/>
    <col min="6669" max="6669" width="15" customWidth="1"/>
    <col min="6917" max="6917" width="28.42578125" customWidth="1"/>
    <col min="6918" max="6918" width="61" customWidth="1"/>
    <col min="6919" max="6919" width="5.7109375" customWidth="1"/>
    <col min="6921" max="6921" width="17.28515625" customWidth="1"/>
    <col min="6922" max="6922" width="16.42578125" customWidth="1"/>
    <col min="6924" max="6924" width="17.7109375" bestFit="1" customWidth="1"/>
    <col min="6925" max="6925" width="15" customWidth="1"/>
    <col min="7173" max="7173" width="28.42578125" customWidth="1"/>
    <col min="7174" max="7174" width="61" customWidth="1"/>
    <col min="7175" max="7175" width="5.7109375" customWidth="1"/>
    <col min="7177" max="7177" width="17.28515625" customWidth="1"/>
    <col min="7178" max="7178" width="16.42578125" customWidth="1"/>
    <col min="7180" max="7180" width="17.7109375" bestFit="1" customWidth="1"/>
    <col min="7181" max="7181" width="15" customWidth="1"/>
    <col min="7429" max="7429" width="28.42578125" customWidth="1"/>
    <col min="7430" max="7430" width="61" customWidth="1"/>
    <col min="7431" max="7431" width="5.7109375" customWidth="1"/>
    <col min="7433" max="7433" width="17.28515625" customWidth="1"/>
    <col min="7434" max="7434" width="16.42578125" customWidth="1"/>
    <col min="7436" max="7436" width="17.7109375" bestFit="1" customWidth="1"/>
    <col min="7437" max="7437" width="15" customWidth="1"/>
    <col min="7685" max="7685" width="28.42578125" customWidth="1"/>
    <col min="7686" max="7686" width="61" customWidth="1"/>
    <col min="7687" max="7687" width="5.7109375" customWidth="1"/>
    <col min="7689" max="7689" width="17.28515625" customWidth="1"/>
    <col min="7690" max="7690" width="16.42578125" customWidth="1"/>
    <col min="7692" max="7692" width="17.7109375" bestFit="1" customWidth="1"/>
    <col min="7693" max="7693" width="15" customWidth="1"/>
    <col min="7941" max="7941" width="28.42578125" customWidth="1"/>
    <col min="7942" max="7942" width="61" customWidth="1"/>
    <col min="7943" max="7943" width="5.7109375" customWidth="1"/>
    <col min="7945" max="7945" width="17.28515625" customWidth="1"/>
    <col min="7946" max="7946" width="16.42578125" customWidth="1"/>
    <col min="7948" max="7948" width="17.7109375" bestFit="1" customWidth="1"/>
    <col min="7949" max="7949" width="15" customWidth="1"/>
    <col min="8197" max="8197" width="28.42578125" customWidth="1"/>
    <col min="8198" max="8198" width="61" customWidth="1"/>
    <col min="8199" max="8199" width="5.7109375" customWidth="1"/>
    <col min="8201" max="8201" width="17.28515625" customWidth="1"/>
    <col min="8202" max="8202" width="16.42578125" customWidth="1"/>
    <col min="8204" max="8204" width="17.7109375" bestFit="1" customWidth="1"/>
    <col min="8205" max="8205" width="15" customWidth="1"/>
    <col min="8453" max="8453" width="28.42578125" customWidth="1"/>
    <col min="8454" max="8454" width="61" customWidth="1"/>
    <col min="8455" max="8455" width="5.7109375" customWidth="1"/>
    <col min="8457" max="8457" width="17.28515625" customWidth="1"/>
    <col min="8458" max="8458" width="16.42578125" customWidth="1"/>
    <col min="8460" max="8460" width="17.7109375" bestFit="1" customWidth="1"/>
    <col min="8461" max="8461" width="15" customWidth="1"/>
    <col min="8709" max="8709" width="28.42578125" customWidth="1"/>
    <col min="8710" max="8710" width="61" customWidth="1"/>
    <col min="8711" max="8711" width="5.7109375" customWidth="1"/>
    <col min="8713" max="8713" width="17.28515625" customWidth="1"/>
    <col min="8714" max="8714" width="16.42578125" customWidth="1"/>
    <col min="8716" max="8716" width="17.7109375" bestFit="1" customWidth="1"/>
    <col min="8717" max="8717" width="15" customWidth="1"/>
    <col min="8965" max="8965" width="28.42578125" customWidth="1"/>
    <col min="8966" max="8966" width="61" customWidth="1"/>
    <col min="8967" max="8967" width="5.7109375" customWidth="1"/>
    <col min="8969" max="8969" width="17.28515625" customWidth="1"/>
    <col min="8970" max="8970" width="16.42578125" customWidth="1"/>
    <col min="8972" max="8972" width="17.7109375" bestFit="1" customWidth="1"/>
    <col min="8973" max="8973" width="15" customWidth="1"/>
    <col min="9221" max="9221" width="28.42578125" customWidth="1"/>
    <col min="9222" max="9222" width="61" customWidth="1"/>
    <col min="9223" max="9223" width="5.7109375" customWidth="1"/>
    <col min="9225" max="9225" width="17.28515625" customWidth="1"/>
    <col min="9226" max="9226" width="16.42578125" customWidth="1"/>
    <col min="9228" max="9228" width="17.7109375" bestFit="1" customWidth="1"/>
    <col min="9229" max="9229" width="15" customWidth="1"/>
    <col min="9477" max="9477" width="28.42578125" customWidth="1"/>
    <col min="9478" max="9478" width="61" customWidth="1"/>
    <col min="9479" max="9479" width="5.7109375" customWidth="1"/>
    <col min="9481" max="9481" width="17.28515625" customWidth="1"/>
    <col min="9482" max="9482" width="16.42578125" customWidth="1"/>
    <col min="9484" max="9484" width="17.7109375" bestFit="1" customWidth="1"/>
    <col min="9485" max="9485" width="15" customWidth="1"/>
    <col min="9733" max="9733" width="28.42578125" customWidth="1"/>
    <col min="9734" max="9734" width="61" customWidth="1"/>
    <col min="9735" max="9735" width="5.7109375" customWidth="1"/>
    <col min="9737" max="9737" width="17.28515625" customWidth="1"/>
    <col min="9738" max="9738" width="16.42578125" customWidth="1"/>
    <col min="9740" max="9740" width="17.7109375" bestFit="1" customWidth="1"/>
    <col min="9741" max="9741" width="15" customWidth="1"/>
    <col min="9989" max="9989" width="28.42578125" customWidth="1"/>
    <col min="9990" max="9990" width="61" customWidth="1"/>
    <col min="9991" max="9991" width="5.7109375" customWidth="1"/>
    <col min="9993" max="9993" width="17.28515625" customWidth="1"/>
    <col min="9994" max="9994" width="16.42578125" customWidth="1"/>
    <col min="9996" max="9996" width="17.7109375" bestFit="1" customWidth="1"/>
    <col min="9997" max="9997" width="15" customWidth="1"/>
    <col min="10245" max="10245" width="28.42578125" customWidth="1"/>
    <col min="10246" max="10246" width="61" customWidth="1"/>
    <col min="10247" max="10247" width="5.7109375" customWidth="1"/>
    <col min="10249" max="10249" width="17.28515625" customWidth="1"/>
    <col min="10250" max="10250" width="16.42578125" customWidth="1"/>
    <col min="10252" max="10252" width="17.7109375" bestFit="1" customWidth="1"/>
    <col min="10253" max="10253" width="15" customWidth="1"/>
    <col min="10501" max="10501" width="28.42578125" customWidth="1"/>
    <col min="10502" max="10502" width="61" customWidth="1"/>
    <col min="10503" max="10503" width="5.7109375" customWidth="1"/>
    <col min="10505" max="10505" width="17.28515625" customWidth="1"/>
    <col min="10506" max="10506" width="16.42578125" customWidth="1"/>
    <col min="10508" max="10508" width="17.7109375" bestFit="1" customWidth="1"/>
    <col min="10509" max="10509" width="15" customWidth="1"/>
    <col min="10757" max="10757" width="28.42578125" customWidth="1"/>
    <col min="10758" max="10758" width="61" customWidth="1"/>
    <col min="10759" max="10759" width="5.7109375" customWidth="1"/>
    <col min="10761" max="10761" width="17.28515625" customWidth="1"/>
    <col min="10762" max="10762" width="16.42578125" customWidth="1"/>
    <col min="10764" max="10764" width="17.7109375" bestFit="1" customWidth="1"/>
    <col min="10765" max="10765" width="15" customWidth="1"/>
    <col min="11013" max="11013" width="28.42578125" customWidth="1"/>
    <col min="11014" max="11014" width="61" customWidth="1"/>
    <col min="11015" max="11015" width="5.7109375" customWidth="1"/>
    <col min="11017" max="11017" width="17.28515625" customWidth="1"/>
    <col min="11018" max="11018" width="16.42578125" customWidth="1"/>
    <col min="11020" max="11020" width="17.7109375" bestFit="1" customWidth="1"/>
    <col min="11021" max="11021" width="15" customWidth="1"/>
    <col min="11269" max="11269" width="28.42578125" customWidth="1"/>
    <col min="11270" max="11270" width="61" customWidth="1"/>
    <col min="11271" max="11271" width="5.7109375" customWidth="1"/>
    <col min="11273" max="11273" width="17.28515625" customWidth="1"/>
    <col min="11274" max="11274" width="16.42578125" customWidth="1"/>
    <col min="11276" max="11276" width="17.7109375" bestFit="1" customWidth="1"/>
    <col min="11277" max="11277" width="15" customWidth="1"/>
    <col min="11525" max="11525" width="28.42578125" customWidth="1"/>
    <col min="11526" max="11526" width="61" customWidth="1"/>
    <col min="11527" max="11527" width="5.7109375" customWidth="1"/>
    <col min="11529" max="11529" width="17.28515625" customWidth="1"/>
    <col min="11530" max="11530" width="16.42578125" customWidth="1"/>
    <col min="11532" max="11532" width="17.7109375" bestFit="1" customWidth="1"/>
    <col min="11533" max="11533" width="15" customWidth="1"/>
    <col min="11781" max="11781" width="28.42578125" customWidth="1"/>
    <col min="11782" max="11782" width="61" customWidth="1"/>
    <col min="11783" max="11783" width="5.7109375" customWidth="1"/>
    <col min="11785" max="11785" width="17.28515625" customWidth="1"/>
    <col min="11786" max="11786" width="16.42578125" customWidth="1"/>
    <col min="11788" max="11788" width="17.7109375" bestFit="1" customWidth="1"/>
    <col min="11789" max="11789" width="15" customWidth="1"/>
    <col min="12037" max="12037" width="28.42578125" customWidth="1"/>
    <col min="12038" max="12038" width="61" customWidth="1"/>
    <col min="12039" max="12039" width="5.7109375" customWidth="1"/>
    <col min="12041" max="12041" width="17.28515625" customWidth="1"/>
    <col min="12042" max="12042" width="16.42578125" customWidth="1"/>
    <col min="12044" max="12044" width="17.7109375" bestFit="1" customWidth="1"/>
    <col min="12045" max="12045" width="15" customWidth="1"/>
    <col min="12293" max="12293" width="28.42578125" customWidth="1"/>
    <col min="12294" max="12294" width="61" customWidth="1"/>
    <col min="12295" max="12295" width="5.7109375" customWidth="1"/>
    <col min="12297" max="12297" width="17.28515625" customWidth="1"/>
    <col min="12298" max="12298" width="16.42578125" customWidth="1"/>
    <col min="12300" max="12300" width="17.7109375" bestFit="1" customWidth="1"/>
    <col min="12301" max="12301" width="15" customWidth="1"/>
    <col min="12549" max="12549" width="28.42578125" customWidth="1"/>
    <col min="12550" max="12550" width="61" customWidth="1"/>
    <col min="12551" max="12551" width="5.7109375" customWidth="1"/>
    <col min="12553" max="12553" width="17.28515625" customWidth="1"/>
    <col min="12554" max="12554" width="16.42578125" customWidth="1"/>
    <col min="12556" max="12556" width="17.7109375" bestFit="1" customWidth="1"/>
    <col min="12557" max="12557" width="15" customWidth="1"/>
    <col min="12805" max="12805" width="28.42578125" customWidth="1"/>
    <col min="12806" max="12806" width="61" customWidth="1"/>
    <col min="12807" max="12807" width="5.7109375" customWidth="1"/>
    <col min="12809" max="12809" width="17.28515625" customWidth="1"/>
    <col min="12810" max="12810" width="16.42578125" customWidth="1"/>
    <col min="12812" max="12812" width="17.7109375" bestFit="1" customWidth="1"/>
    <col min="12813" max="12813" width="15" customWidth="1"/>
    <col min="13061" max="13061" width="28.42578125" customWidth="1"/>
    <col min="13062" max="13062" width="61" customWidth="1"/>
    <col min="13063" max="13063" width="5.7109375" customWidth="1"/>
    <col min="13065" max="13065" width="17.28515625" customWidth="1"/>
    <col min="13066" max="13066" width="16.42578125" customWidth="1"/>
    <col min="13068" max="13068" width="17.7109375" bestFit="1" customWidth="1"/>
    <col min="13069" max="13069" width="15" customWidth="1"/>
    <col min="13317" max="13317" width="28.42578125" customWidth="1"/>
    <col min="13318" max="13318" width="61" customWidth="1"/>
    <col min="13319" max="13319" width="5.7109375" customWidth="1"/>
    <col min="13321" max="13321" width="17.28515625" customWidth="1"/>
    <col min="13322" max="13322" width="16.42578125" customWidth="1"/>
    <col min="13324" max="13324" width="17.7109375" bestFit="1" customWidth="1"/>
    <col min="13325" max="13325" width="15" customWidth="1"/>
    <col min="13573" max="13573" width="28.42578125" customWidth="1"/>
    <col min="13574" max="13574" width="61" customWidth="1"/>
    <col min="13575" max="13575" width="5.7109375" customWidth="1"/>
    <col min="13577" max="13577" width="17.28515625" customWidth="1"/>
    <col min="13578" max="13578" width="16.42578125" customWidth="1"/>
    <col min="13580" max="13580" width="17.7109375" bestFit="1" customWidth="1"/>
    <col min="13581" max="13581" width="15" customWidth="1"/>
    <col min="13829" max="13829" width="28.42578125" customWidth="1"/>
    <col min="13830" max="13830" width="61" customWidth="1"/>
    <col min="13831" max="13831" width="5.7109375" customWidth="1"/>
    <col min="13833" max="13833" width="17.28515625" customWidth="1"/>
    <col min="13834" max="13834" width="16.42578125" customWidth="1"/>
    <col min="13836" max="13836" width="17.7109375" bestFit="1" customWidth="1"/>
    <col min="13837" max="13837" width="15" customWidth="1"/>
    <col min="14085" max="14085" width="28.42578125" customWidth="1"/>
    <col min="14086" max="14086" width="61" customWidth="1"/>
    <col min="14087" max="14087" width="5.7109375" customWidth="1"/>
    <col min="14089" max="14089" width="17.28515625" customWidth="1"/>
    <col min="14090" max="14090" width="16.42578125" customWidth="1"/>
    <col min="14092" max="14092" width="17.7109375" bestFit="1" customWidth="1"/>
    <col min="14093" max="14093" width="15" customWidth="1"/>
    <col min="14341" max="14341" width="28.42578125" customWidth="1"/>
    <col min="14342" max="14342" width="61" customWidth="1"/>
    <col min="14343" max="14343" width="5.7109375" customWidth="1"/>
    <col min="14345" max="14345" width="17.28515625" customWidth="1"/>
    <col min="14346" max="14346" width="16.42578125" customWidth="1"/>
    <col min="14348" max="14348" width="17.7109375" bestFit="1" customWidth="1"/>
    <col min="14349" max="14349" width="15" customWidth="1"/>
    <col min="14597" max="14597" width="28.42578125" customWidth="1"/>
    <col min="14598" max="14598" width="61" customWidth="1"/>
    <col min="14599" max="14599" width="5.7109375" customWidth="1"/>
    <col min="14601" max="14601" width="17.28515625" customWidth="1"/>
    <col min="14602" max="14602" width="16.42578125" customWidth="1"/>
    <col min="14604" max="14604" width="17.7109375" bestFit="1" customWidth="1"/>
    <col min="14605" max="14605" width="15" customWidth="1"/>
    <col min="14853" max="14853" width="28.42578125" customWidth="1"/>
    <col min="14854" max="14854" width="61" customWidth="1"/>
    <col min="14855" max="14855" width="5.7109375" customWidth="1"/>
    <col min="14857" max="14857" width="17.28515625" customWidth="1"/>
    <col min="14858" max="14858" width="16.42578125" customWidth="1"/>
    <col min="14860" max="14860" width="17.7109375" bestFit="1" customWidth="1"/>
    <col min="14861" max="14861" width="15" customWidth="1"/>
    <col min="15109" max="15109" width="28.42578125" customWidth="1"/>
    <col min="15110" max="15110" width="61" customWidth="1"/>
    <col min="15111" max="15111" width="5.7109375" customWidth="1"/>
    <col min="15113" max="15113" width="17.28515625" customWidth="1"/>
    <col min="15114" max="15114" width="16.42578125" customWidth="1"/>
    <col min="15116" max="15116" width="17.7109375" bestFit="1" customWidth="1"/>
    <col min="15117" max="15117" width="15" customWidth="1"/>
    <col min="15365" max="15365" width="28.42578125" customWidth="1"/>
    <col min="15366" max="15366" width="61" customWidth="1"/>
    <col min="15367" max="15367" width="5.7109375" customWidth="1"/>
    <col min="15369" max="15369" width="17.28515625" customWidth="1"/>
    <col min="15370" max="15370" width="16.42578125" customWidth="1"/>
    <col min="15372" max="15372" width="17.7109375" bestFit="1" customWidth="1"/>
    <col min="15373" max="15373" width="15" customWidth="1"/>
    <col min="15621" max="15621" width="28.42578125" customWidth="1"/>
    <col min="15622" max="15622" width="61" customWidth="1"/>
    <col min="15623" max="15623" width="5.7109375" customWidth="1"/>
    <col min="15625" max="15625" width="17.28515625" customWidth="1"/>
    <col min="15626" max="15626" width="16.42578125" customWidth="1"/>
    <col min="15628" max="15628" width="17.7109375" bestFit="1" customWidth="1"/>
    <col min="15629" max="15629" width="15" customWidth="1"/>
    <col min="15877" max="15877" width="28.42578125" customWidth="1"/>
    <col min="15878" max="15878" width="61" customWidth="1"/>
    <col min="15879" max="15879" width="5.7109375" customWidth="1"/>
    <col min="15881" max="15881" width="17.28515625" customWidth="1"/>
    <col min="15882" max="15882" width="16.42578125" customWidth="1"/>
    <col min="15884" max="15884" width="17.7109375" bestFit="1" customWidth="1"/>
    <col min="15885" max="15885" width="15" customWidth="1"/>
    <col min="16133" max="16133" width="28.42578125" customWidth="1"/>
    <col min="16134" max="16134" width="61" customWidth="1"/>
    <col min="16135" max="16135" width="5.7109375" customWidth="1"/>
    <col min="16137" max="16137" width="17.28515625" customWidth="1"/>
    <col min="16138" max="16138" width="16.42578125" customWidth="1"/>
    <col min="16140" max="16140" width="17.7109375" bestFit="1" customWidth="1"/>
    <col min="16141" max="16141" width="15" customWidth="1"/>
  </cols>
  <sheetData>
    <row r="1" spans="1:17" ht="27" customHeight="1" thickBot="1">
      <c r="A1" s="642" t="s">
        <v>339</v>
      </c>
      <c r="B1" s="643"/>
      <c r="C1" s="643"/>
      <c r="D1" s="643"/>
      <c r="E1" s="643"/>
      <c r="F1" s="643"/>
      <c r="G1" s="643"/>
      <c r="H1" s="643"/>
      <c r="I1" s="643"/>
      <c r="J1" s="643"/>
      <c r="K1" s="643"/>
      <c r="L1" s="643"/>
      <c r="M1" s="643"/>
      <c r="N1" s="643"/>
      <c r="O1" s="643"/>
      <c r="P1" s="643"/>
      <c r="Q1" s="644"/>
    </row>
    <row r="2" spans="1:17" ht="27" customHeight="1" thickBot="1">
      <c r="A2" s="243" t="s">
        <v>52</v>
      </c>
      <c r="B2" s="242"/>
      <c r="C2" s="242"/>
      <c r="D2" s="242"/>
      <c r="E2" s="242"/>
      <c r="F2" s="242"/>
      <c r="G2" s="242"/>
      <c r="H2" s="242"/>
      <c r="I2" s="242"/>
      <c r="J2" s="242"/>
      <c r="K2" s="242"/>
      <c r="L2" s="242"/>
      <c r="M2" s="242"/>
      <c r="N2" s="1"/>
      <c r="O2" s="1"/>
      <c r="P2" s="1"/>
      <c r="Q2" s="1"/>
    </row>
    <row r="3" spans="1:17" ht="27" customHeight="1" thickBot="1">
      <c r="A3" s="469" t="s">
        <v>1</v>
      </c>
      <c r="B3" s="545"/>
      <c r="C3" s="545"/>
      <c r="D3" s="545" t="s">
        <v>53</v>
      </c>
      <c r="E3" s="545"/>
      <c r="F3" s="545"/>
      <c r="G3" s="545"/>
      <c r="H3" s="545"/>
      <c r="I3" s="545"/>
      <c r="J3" s="545"/>
      <c r="K3" s="545"/>
      <c r="L3" s="470"/>
      <c r="M3" s="645" t="s">
        <v>54</v>
      </c>
      <c r="N3" s="646"/>
      <c r="O3" s="646"/>
      <c r="P3" s="646"/>
      <c r="Q3" s="647"/>
    </row>
    <row r="4" spans="1:17" ht="27" customHeight="1" thickBot="1">
      <c r="A4" s="633" t="s">
        <v>340</v>
      </c>
      <c r="B4" s="634"/>
      <c r="C4" s="634"/>
      <c r="D4" s="37"/>
      <c r="E4" s="648" t="s">
        <v>397</v>
      </c>
      <c r="F4" s="648"/>
      <c r="G4" s="648"/>
      <c r="H4" s="648"/>
      <c r="I4" s="648"/>
      <c r="J4" s="648"/>
      <c r="K4" s="648"/>
      <c r="L4" s="308"/>
      <c r="M4" s="100"/>
      <c r="N4" s="270"/>
      <c r="O4" s="270"/>
      <c r="P4" s="270"/>
      <c r="Q4" s="27"/>
    </row>
    <row r="5" spans="1:17" ht="27" customHeight="1" thickBot="1">
      <c r="A5" s="635"/>
      <c r="B5" s="636"/>
      <c r="C5" s="636"/>
      <c r="D5" s="303"/>
      <c r="E5" s="657" t="s">
        <v>398</v>
      </c>
      <c r="F5" s="535"/>
      <c r="G5" s="535"/>
      <c r="H5" s="535"/>
      <c r="I5" s="535"/>
      <c r="J5" s="535"/>
      <c r="K5" s="535"/>
      <c r="L5" s="309"/>
      <c r="M5" s="3"/>
      <c r="N5" s="639" t="s">
        <v>57</v>
      </c>
      <c r="O5" s="640"/>
      <c r="P5" s="641"/>
      <c r="Q5" s="99">
        <v>720</v>
      </c>
    </row>
    <row r="6" spans="1:17" ht="55.5" customHeight="1" thickBot="1">
      <c r="A6" s="635"/>
      <c r="B6" s="636"/>
      <c r="C6" s="636"/>
      <c r="D6" s="303"/>
      <c r="E6" s="47"/>
      <c r="F6" s="339"/>
      <c r="G6" s="339"/>
      <c r="H6" s="339"/>
      <c r="I6" s="339"/>
      <c r="J6" s="339"/>
      <c r="K6" s="339"/>
      <c r="L6" s="44"/>
      <c r="M6" s="3"/>
      <c r="N6" s="282" t="s">
        <v>59</v>
      </c>
      <c r="O6" s="282" t="s">
        <v>60</v>
      </c>
      <c r="P6" s="326" t="s">
        <v>220</v>
      </c>
      <c r="Q6" s="284" t="s">
        <v>62</v>
      </c>
    </row>
    <row r="7" spans="1:17" ht="27" customHeight="1" thickBot="1">
      <c r="A7" s="635"/>
      <c r="B7" s="636"/>
      <c r="C7" s="636"/>
      <c r="D7" s="303"/>
      <c r="E7" s="521" t="s">
        <v>345</v>
      </c>
      <c r="F7" s="521"/>
      <c r="G7" s="521"/>
      <c r="H7" s="521"/>
      <c r="I7" s="521"/>
      <c r="J7" s="521"/>
      <c r="K7" s="521"/>
      <c r="L7" s="135"/>
      <c r="M7" s="3"/>
      <c r="N7" s="282" t="s">
        <v>63</v>
      </c>
      <c r="O7" s="293" t="s">
        <v>63</v>
      </c>
      <c r="P7" s="327"/>
      <c r="Q7" s="287"/>
    </row>
    <row r="8" spans="1:17" ht="27" customHeight="1" thickBot="1">
      <c r="A8" s="635"/>
      <c r="B8" s="636"/>
      <c r="C8" s="636"/>
      <c r="D8" s="303"/>
      <c r="E8" s="398" t="s">
        <v>218</v>
      </c>
      <c r="F8" s="398"/>
      <c r="G8" s="398"/>
      <c r="H8" s="398"/>
      <c r="I8" s="398"/>
      <c r="J8" s="398"/>
      <c r="K8" s="398"/>
      <c r="L8" s="44"/>
      <c r="M8" s="3"/>
      <c r="N8" s="102">
        <v>100</v>
      </c>
      <c r="O8" s="123">
        <f>$N$8-(P8/$Q$5*100)</f>
        <v>99.583333333333329</v>
      </c>
      <c r="P8" s="122">
        <v>3</v>
      </c>
      <c r="Q8" s="105">
        <v>0</v>
      </c>
    </row>
    <row r="9" spans="1:17" ht="27" customHeight="1" thickBot="1">
      <c r="A9" s="635"/>
      <c r="B9" s="636"/>
      <c r="C9" s="636"/>
      <c r="D9" s="303"/>
      <c r="E9" s="47"/>
      <c r="F9" s="339"/>
      <c r="G9" s="339"/>
      <c r="H9" s="339"/>
      <c r="I9" s="339"/>
      <c r="J9" s="339"/>
      <c r="K9" s="339"/>
      <c r="L9" s="44"/>
      <c r="M9" s="3"/>
      <c r="N9" s="111">
        <v>99.57</v>
      </c>
      <c r="O9" s="123">
        <f>$N$8-(P9/$Q$5*100)</f>
        <v>98.611111111111114</v>
      </c>
      <c r="P9" s="122">
        <v>10</v>
      </c>
      <c r="Q9" s="105">
        <v>0.1</v>
      </c>
    </row>
    <row r="10" spans="1:17" ht="27" customHeight="1" thickBot="1">
      <c r="A10" s="635"/>
      <c r="B10" s="636"/>
      <c r="C10" s="636"/>
      <c r="D10" s="303"/>
      <c r="E10" s="398" t="s">
        <v>347</v>
      </c>
      <c r="F10" s="398"/>
      <c r="G10" s="398"/>
      <c r="H10" s="398"/>
      <c r="I10" s="398"/>
      <c r="J10" s="398"/>
      <c r="K10" s="398"/>
      <c r="L10" s="44"/>
      <c r="M10" s="3"/>
      <c r="N10" s="111">
        <v>98.6</v>
      </c>
      <c r="O10" s="123">
        <f>$N$8-(P10/$Q$5*100)</f>
        <v>97.916666666666671</v>
      </c>
      <c r="P10" s="122">
        <v>15</v>
      </c>
      <c r="Q10" s="105">
        <v>0.15</v>
      </c>
    </row>
    <row r="11" spans="1:17" ht="27" customHeight="1" thickBot="1">
      <c r="A11" s="635"/>
      <c r="B11" s="636"/>
      <c r="C11" s="636"/>
      <c r="D11" s="303"/>
      <c r="E11" s="398" t="s">
        <v>221</v>
      </c>
      <c r="F11" s="398"/>
      <c r="G11" s="398"/>
      <c r="H11" s="398"/>
      <c r="I11" s="398"/>
      <c r="J11" s="398"/>
      <c r="K11" s="398"/>
      <c r="L11" s="44"/>
      <c r="M11" s="3"/>
      <c r="N11" s="111">
        <v>97.91</v>
      </c>
      <c r="O11" s="123">
        <f>$N$8-(P11/$Q$5*100)</f>
        <v>97.222222222222229</v>
      </c>
      <c r="P11" s="122">
        <v>20</v>
      </c>
      <c r="Q11" s="105">
        <v>0.25</v>
      </c>
    </row>
    <row r="12" spans="1:17" ht="27" customHeight="1" thickBot="1">
      <c r="A12" s="635"/>
      <c r="B12" s="636"/>
      <c r="C12" s="636"/>
      <c r="D12" s="303"/>
      <c r="E12" s="535" t="s">
        <v>313</v>
      </c>
      <c r="F12" s="535"/>
      <c r="G12" s="535"/>
      <c r="H12" s="535"/>
      <c r="I12" s="535"/>
      <c r="J12" s="535"/>
      <c r="K12" s="535"/>
      <c r="L12" s="44"/>
      <c r="M12" s="3"/>
      <c r="N12" s="111">
        <v>97.21</v>
      </c>
      <c r="O12" s="123">
        <f>$N$8-(P12/$Q$5*100)</f>
        <v>95.833333333333329</v>
      </c>
      <c r="P12" s="122">
        <v>30</v>
      </c>
      <c r="Q12" s="105">
        <v>0.5</v>
      </c>
    </row>
    <row r="13" spans="1:17" ht="27" customHeight="1" thickBot="1">
      <c r="A13" s="635"/>
      <c r="B13" s="636"/>
      <c r="C13" s="636"/>
      <c r="D13" s="303"/>
      <c r="E13" s="535" t="s">
        <v>314</v>
      </c>
      <c r="F13" s="535"/>
      <c r="G13" s="535"/>
      <c r="H13" s="535"/>
      <c r="I13" s="535"/>
      <c r="J13" s="535"/>
      <c r="K13" s="535"/>
      <c r="L13" s="44"/>
      <c r="M13" s="98"/>
      <c r="N13" s="649" t="s">
        <v>341</v>
      </c>
      <c r="O13" s="650"/>
      <c r="P13" s="651"/>
      <c r="Q13" s="340">
        <v>1</v>
      </c>
    </row>
    <row r="14" spans="1:17" ht="27" customHeight="1">
      <c r="A14" s="635"/>
      <c r="B14" s="636"/>
      <c r="C14" s="636"/>
      <c r="D14" s="303"/>
      <c r="E14" s="535" t="s">
        <v>348</v>
      </c>
      <c r="F14" s="535"/>
      <c r="G14" s="535"/>
      <c r="H14" s="535"/>
      <c r="I14" s="535"/>
      <c r="J14" s="535"/>
      <c r="K14" s="535"/>
      <c r="L14" s="44"/>
      <c r="M14" s="98"/>
      <c r="N14" s="97"/>
      <c r="O14" s="97"/>
      <c r="P14" s="97"/>
      <c r="Q14" s="96"/>
    </row>
    <row r="15" spans="1:17" ht="27" customHeight="1">
      <c r="A15" s="635"/>
      <c r="B15" s="636"/>
      <c r="C15" s="636"/>
      <c r="D15" s="303"/>
      <c r="F15" s="118"/>
      <c r="G15" s="118"/>
      <c r="H15" s="118"/>
      <c r="I15" s="118"/>
      <c r="J15" s="118"/>
      <c r="K15" s="118"/>
      <c r="L15" s="43"/>
      <c r="M15" s="3"/>
      <c r="N15" s="1"/>
      <c r="O15" s="252"/>
      <c r="P15" s="328"/>
      <c r="Q15" s="5"/>
    </row>
    <row r="16" spans="1:17" ht="27" customHeight="1">
      <c r="A16" s="635"/>
      <c r="B16" s="636"/>
      <c r="C16" s="636"/>
      <c r="D16" s="303"/>
      <c r="E16" s="307"/>
      <c r="F16" s="118"/>
      <c r="G16" s="118"/>
      <c r="H16" s="118"/>
      <c r="I16" s="118"/>
      <c r="J16" s="118"/>
      <c r="K16" s="118"/>
      <c r="L16" s="44"/>
      <c r="M16" s="95"/>
      <c r="N16" s="9"/>
      <c r="O16" s="9"/>
      <c r="P16" s="9"/>
      <c r="Q16" s="94"/>
    </row>
    <row r="17" spans="1:17" ht="27" customHeight="1" thickBot="1">
      <c r="A17" s="637"/>
      <c r="B17" s="638"/>
      <c r="C17" s="638"/>
      <c r="D17" s="304"/>
      <c r="E17" s="313"/>
      <c r="F17" s="305"/>
      <c r="G17" s="305"/>
      <c r="H17" s="305"/>
      <c r="I17" s="305"/>
      <c r="J17" s="305"/>
      <c r="K17" s="305"/>
      <c r="L17" s="314"/>
      <c r="M17" s="93"/>
      <c r="N17" s="92"/>
      <c r="O17" s="92"/>
      <c r="P17" s="92"/>
      <c r="Q17" s="91"/>
    </row>
    <row r="18" spans="1:17" ht="27" customHeight="1" thickBot="1">
      <c r="A18" s="633" t="s">
        <v>342</v>
      </c>
      <c r="B18" s="634"/>
      <c r="C18" s="634"/>
      <c r="D18" s="37"/>
      <c r="E18" s="648" t="s">
        <v>343</v>
      </c>
      <c r="F18" s="648"/>
      <c r="G18" s="648"/>
      <c r="H18" s="648"/>
      <c r="I18" s="648"/>
      <c r="J18" s="648"/>
      <c r="K18" s="648"/>
      <c r="L18" s="308"/>
      <c r="M18" s="100"/>
      <c r="N18" s="270"/>
      <c r="O18" s="270"/>
      <c r="P18" s="270"/>
      <c r="Q18" s="27"/>
    </row>
    <row r="19" spans="1:17" ht="27" customHeight="1" thickBot="1">
      <c r="A19" s="635"/>
      <c r="B19" s="636"/>
      <c r="C19" s="636"/>
      <c r="D19" s="303"/>
      <c r="E19" s="657" t="s">
        <v>344</v>
      </c>
      <c r="F19" s="535"/>
      <c r="G19" s="535"/>
      <c r="H19" s="535"/>
      <c r="I19" s="535"/>
      <c r="J19" s="535"/>
      <c r="K19" s="535"/>
      <c r="L19" s="309"/>
      <c r="M19" s="3"/>
      <c r="N19" s="639" t="s">
        <v>57</v>
      </c>
      <c r="O19" s="640"/>
      <c r="P19" s="641"/>
      <c r="Q19" s="99">
        <v>720</v>
      </c>
    </row>
    <row r="20" spans="1:17" ht="55.5" customHeight="1" thickBot="1">
      <c r="A20" s="635"/>
      <c r="B20" s="636"/>
      <c r="C20" s="636"/>
      <c r="D20" s="303"/>
      <c r="E20" s="47"/>
      <c r="F20" s="339"/>
      <c r="G20" s="339"/>
      <c r="H20" s="339"/>
      <c r="I20" s="339"/>
      <c r="J20" s="339"/>
      <c r="K20" s="339"/>
      <c r="L20" s="44"/>
      <c r="M20" s="3"/>
      <c r="N20" s="282" t="s">
        <v>59</v>
      </c>
      <c r="O20" s="282" t="s">
        <v>60</v>
      </c>
      <c r="P20" s="326" t="s">
        <v>220</v>
      </c>
      <c r="Q20" s="284" t="s">
        <v>62</v>
      </c>
    </row>
    <row r="21" spans="1:17" ht="27" customHeight="1" thickBot="1">
      <c r="A21" s="635"/>
      <c r="B21" s="636"/>
      <c r="C21" s="636"/>
      <c r="D21" s="303"/>
      <c r="E21" s="521" t="s">
        <v>346</v>
      </c>
      <c r="F21" s="521"/>
      <c r="G21" s="521"/>
      <c r="H21" s="521"/>
      <c r="I21" s="521"/>
      <c r="J21" s="521"/>
      <c r="K21" s="521"/>
      <c r="L21" s="135"/>
      <c r="M21" s="3"/>
      <c r="N21" s="282" t="s">
        <v>63</v>
      </c>
      <c r="O21" s="293" t="s">
        <v>63</v>
      </c>
      <c r="P21" s="327"/>
      <c r="Q21" s="287"/>
    </row>
    <row r="22" spans="1:17" ht="27" customHeight="1" thickBot="1">
      <c r="A22" s="635"/>
      <c r="B22" s="636"/>
      <c r="C22" s="636"/>
      <c r="D22" s="303"/>
      <c r="E22" s="398" t="s">
        <v>218</v>
      </c>
      <c r="F22" s="398"/>
      <c r="G22" s="398"/>
      <c r="H22" s="398"/>
      <c r="I22" s="398"/>
      <c r="J22" s="398"/>
      <c r="K22" s="398"/>
      <c r="L22" s="44"/>
      <c r="M22" s="3"/>
      <c r="N22" s="102">
        <v>100</v>
      </c>
      <c r="O22" s="123">
        <f>$N$8-(P22/$Q$5*100)</f>
        <v>99.583333333333329</v>
      </c>
      <c r="P22" s="122">
        <v>3</v>
      </c>
      <c r="Q22" s="105">
        <v>0</v>
      </c>
    </row>
    <row r="23" spans="1:17" ht="27" customHeight="1" thickBot="1">
      <c r="A23" s="635"/>
      <c r="B23" s="636"/>
      <c r="C23" s="636"/>
      <c r="D23" s="303"/>
      <c r="E23" s="47"/>
      <c r="F23" s="339"/>
      <c r="G23" s="339"/>
      <c r="H23" s="339"/>
      <c r="I23" s="339"/>
      <c r="J23" s="339"/>
      <c r="K23" s="339"/>
      <c r="L23" s="44"/>
      <c r="M23" s="3"/>
      <c r="N23" s="111">
        <v>99.85</v>
      </c>
      <c r="O23" s="123">
        <f>$N$8-(P23/$Q$5*100)</f>
        <v>98.611111111111114</v>
      </c>
      <c r="P23" s="122">
        <v>10</v>
      </c>
      <c r="Q23" s="105">
        <v>0.1</v>
      </c>
    </row>
    <row r="24" spans="1:17" ht="27" customHeight="1" thickBot="1">
      <c r="A24" s="635"/>
      <c r="B24" s="636"/>
      <c r="C24" s="636"/>
      <c r="D24" s="303"/>
      <c r="E24" s="398" t="s">
        <v>347</v>
      </c>
      <c r="F24" s="398"/>
      <c r="G24" s="398"/>
      <c r="H24" s="398"/>
      <c r="I24" s="398"/>
      <c r="J24" s="398"/>
      <c r="K24" s="398"/>
      <c r="L24" s="44"/>
      <c r="M24" s="3"/>
      <c r="N24" s="111">
        <v>99.78</v>
      </c>
      <c r="O24" s="123">
        <f>$N$8-(P24/$Q$5*100)</f>
        <v>97.916666666666671</v>
      </c>
      <c r="P24" s="122">
        <v>15</v>
      </c>
      <c r="Q24" s="105">
        <v>0.15</v>
      </c>
    </row>
    <row r="25" spans="1:17" ht="27" customHeight="1" thickBot="1">
      <c r="A25" s="635"/>
      <c r="B25" s="636"/>
      <c r="C25" s="636"/>
      <c r="D25" s="303"/>
      <c r="E25" s="398" t="s">
        <v>221</v>
      </c>
      <c r="F25" s="398"/>
      <c r="G25" s="398"/>
      <c r="H25" s="398"/>
      <c r="I25" s="398"/>
      <c r="J25" s="398"/>
      <c r="K25" s="398"/>
      <c r="L25" s="44"/>
      <c r="M25" s="3"/>
      <c r="N25" s="111">
        <v>99.71</v>
      </c>
      <c r="O25" s="123">
        <f>$N$8-(P25/$Q$5*100)</f>
        <v>97.222222222222229</v>
      </c>
      <c r="P25" s="122">
        <v>20</v>
      </c>
      <c r="Q25" s="105">
        <v>0.25</v>
      </c>
    </row>
    <row r="26" spans="1:17" ht="27" customHeight="1" thickBot="1">
      <c r="A26" s="635"/>
      <c r="B26" s="636"/>
      <c r="C26" s="636"/>
      <c r="D26" s="303"/>
      <c r="E26" s="535" t="s">
        <v>313</v>
      </c>
      <c r="F26" s="535"/>
      <c r="G26" s="535"/>
      <c r="H26" s="535"/>
      <c r="I26" s="535"/>
      <c r="J26" s="535"/>
      <c r="K26" s="535"/>
      <c r="L26" s="44"/>
      <c r="M26" s="3"/>
      <c r="N26" s="111">
        <v>99.57</v>
      </c>
      <c r="O26" s="123">
        <f>$N$8-(P26/$Q$5*100)</f>
        <v>95.833333333333329</v>
      </c>
      <c r="P26" s="122">
        <v>30</v>
      </c>
      <c r="Q26" s="105">
        <v>0.5</v>
      </c>
    </row>
    <row r="27" spans="1:17" ht="27" customHeight="1" thickBot="1">
      <c r="A27" s="635"/>
      <c r="B27" s="636"/>
      <c r="C27" s="636"/>
      <c r="D27" s="303"/>
      <c r="E27" s="535" t="s">
        <v>314</v>
      </c>
      <c r="F27" s="535"/>
      <c r="G27" s="535"/>
      <c r="H27" s="535"/>
      <c r="I27" s="535"/>
      <c r="J27" s="535"/>
      <c r="K27" s="535"/>
      <c r="L27" s="44"/>
      <c r="M27" s="98"/>
      <c r="N27" s="649" t="s">
        <v>341</v>
      </c>
      <c r="O27" s="650"/>
      <c r="P27" s="651"/>
      <c r="Q27" s="340">
        <v>1</v>
      </c>
    </row>
    <row r="28" spans="1:17" ht="27" customHeight="1">
      <c r="A28" s="635"/>
      <c r="B28" s="636"/>
      <c r="C28" s="636"/>
      <c r="D28" s="303"/>
      <c r="E28" s="535" t="s">
        <v>348</v>
      </c>
      <c r="F28" s="535"/>
      <c r="G28" s="535"/>
      <c r="H28" s="535"/>
      <c r="I28" s="535"/>
      <c r="J28" s="535"/>
      <c r="K28" s="535"/>
      <c r="L28" s="44"/>
      <c r="M28" s="98"/>
      <c r="N28" s="97"/>
      <c r="O28" s="97"/>
      <c r="P28" s="97"/>
      <c r="Q28" s="96"/>
    </row>
    <row r="29" spans="1:17" ht="27" customHeight="1">
      <c r="A29" s="635"/>
      <c r="B29" s="636"/>
      <c r="C29" s="636"/>
      <c r="D29" s="303"/>
      <c r="F29" s="118"/>
      <c r="G29" s="118"/>
      <c r="H29" s="118"/>
      <c r="I29" s="118"/>
      <c r="J29" s="118"/>
      <c r="K29" s="118"/>
      <c r="L29" s="43"/>
      <c r="M29" s="3"/>
      <c r="N29" s="1"/>
      <c r="O29" s="252"/>
      <c r="P29" s="328"/>
      <c r="Q29" s="5"/>
    </row>
    <row r="30" spans="1:17" ht="27" customHeight="1">
      <c r="A30" s="635"/>
      <c r="B30" s="636"/>
      <c r="C30" s="636"/>
      <c r="D30" s="303"/>
      <c r="E30" s="307"/>
      <c r="F30" s="118"/>
      <c r="G30" s="118"/>
      <c r="H30" s="118"/>
      <c r="I30" s="118"/>
      <c r="J30" s="118"/>
      <c r="K30" s="118"/>
      <c r="L30" s="44"/>
      <c r="M30" s="95"/>
      <c r="N30" s="9"/>
      <c r="O30" s="9"/>
      <c r="P30" s="9"/>
      <c r="Q30" s="94"/>
    </row>
    <row r="31" spans="1:17" ht="27" customHeight="1" thickBot="1">
      <c r="A31" s="637"/>
      <c r="B31" s="638"/>
      <c r="C31" s="638"/>
      <c r="D31" s="304"/>
      <c r="E31" s="313"/>
      <c r="F31" s="305"/>
      <c r="G31" s="305"/>
      <c r="H31" s="305"/>
      <c r="I31" s="305"/>
      <c r="J31" s="305"/>
      <c r="K31" s="305"/>
      <c r="L31" s="314"/>
      <c r="M31" s="93"/>
      <c r="N31" s="92"/>
      <c r="O31" s="92"/>
      <c r="P31" s="92"/>
      <c r="Q31" s="91"/>
    </row>
    <row r="32" spans="1:17" ht="27" customHeight="1" thickBot="1">
      <c r="A32" s="633" t="s">
        <v>349</v>
      </c>
      <c r="B32" s="634"/>
      <c r="C32" s="634"/>
      <c r="D32" s="37"/>
      <c r="E32" s="648" t="s">
        <v>350</v>
      </c>
      <c r="F32" s="648"/>
      <c r="G32" s="648"/>
      <c r="H32" s="648"/>
      <c r="I32" s="648"/>
      <c r="J32" s="648"/>
      <c r="K32" s="648"/>
      <c r="L32" s="308"/>
      <c r="M32" s="100"/>
      <c r="N32" s="270"/>
      <c r="O32" s="270"/>
      <c r="P32" s="270"/>
      <c r="Q32" s="27"/>
    </row>
    <row r="33" spans="1:17" ht="27" customHeight="1" thickBot="1">
      <c r="A33" s="635"/>
      <c r="B33" s="636"/>
      <c r="C33" s="636"/>
      <c r="D33" s="303"/>
      <c r="E33" s="657" t="s">
        <v>344</v>
      </c>
      <c r="F33" s="535"/>
      <c r="G33" s="535"/>
      <c r="H33" s="535"/>
      <c r="I33" s="535"/>
      <c r="J33" s="535"/>
      <c r="K33" s="535"/>
      <c r="L33" s="309"/>
      <c r="M33" s="3"/>
      <c r="N33" s="639" t="s">
        <v>57</v>
      </c>
      <c r="O33" s="640"/>
      <c r="P33" s="641"/>
      <c r="Q33" s="99">
        <v>720</v>
      </c>
    </row>
    <row r="34" spans="1:17" ht="55.5" customHeight="1" thickBot="1">
      <c r="A34" s="635"/>
      <c r="B34" s="636"/>
      <c r="C34" s="636"/>
      <c r="D34" s="303"/>
      <c r="E34" s="47"/>
      <c r="F34" s="339"/>
      <c r="G34" s="339"/>
      <c r="H34" s="339"/>
      <c r="I34" s="339"/>
      <c r="J34" s="339"/>
      <c r="K34" s="339"/>
      <c r="L34" s="44"/>
      <c r="M34" s="3"/>
      <c r="N34" s="282" t="s">
        <v>59</v>
      </c>
      <c r="O34" s="282" t="s">
        <v>60</v>
      </c>
      <c r="P34" s="326" t="s">
        <v>220</v>
      </c>
      <c r="Q34" s="284" t="s">
        <v>62</v>
      </c>
    </row>
    <row r="35" spans="1:17" ht="27" customHeight="1" thickBot="1">
      <c r="A35" s="635"/>
      <c r="B35" s="636"/>
      <c r="C35" s="636"/>
      <c r="D35" s="303"/>
      <c r="E35" s="521" t="s">
        <v>346</v>
      </c>
      <c r="F35" s="521"/>
      <c r="G35" s="521"/>
      <c r="H35" s="521"/>
      <c r="I35" s="521"/>
      <c r="J35" s="521"/>
      <c r="K35" s="521"/>
      <c r="L35" s="135"/>
      <c r="M35" s="3"/>
      <c r="N35" s="282" t="s">
        <v>63</v>
      </c>
      <c r="O35" s="293" t="s">
        <v>63</v>
      </c>
      <c r="P35" s="327"/>
      <c r="Q35" s="287"/>
    </row>
    <row r="36" spans="1:17" ht="27" customHeight="1" thickBot="1">
      <c r="A36" s="635"/>
      <c r="B36" s="636"/>
      <c r="C36" s="636"/>
      <c r="D36" s="303"/>
      <c r="E36" s="398" t="s">
        <v>218</v>
      </c>
      <c r="F36" s="398"/>
      <c r="G36" s="398"/>
      <c r="H36" s="398"/>
      <c r="I36" s="398"/>
      <c r="J36" s="398"/>
      <c r="K36" s="398"/>
      <c r="L36" s="44"/>
      <c r="M36" s="3"/>
      <c r="N36" s="102">
        <v>100</v>
      </c>
      <c r="O36" s="123">
        <f>$N$8-(P36/$Q$5*100)</f>
        <v>99.583333333333329</v>
      </c>
      <c r="P36" s="122">
        <v>3</v>
      </c>
      <c r="Q36" s="105">
        <v>0</v>
      </c>
    </row>
    <row r="37" spans="1:17" ht="27" customHeight="1" thickBot="1">
      <c r="A37" s="635"/>
      <c r="B37" s="636"/>
      <c r="C37" s="636"/>
      <c r="D37" s="303"/>
      <c r="E37" s="47"/>
      <c r="F37" s="339"/>
      <c r="G37" s="339"/>
      <c r="H37" s="339"/>
      <c r="I37" s="339"/>
      <c r="J37" s="339"/>
      <c r="K37" s="339"/>
      <c r="L37" s="44"/>
      <c r="M37" s="3"/>
      <c r="N37" s="111">
        <v>99.85</v>
      </c>
      <c r="O37" s="123">
        <f>$N$8-(P37/$Q$5*100)</f>
        <v>98.611111111111114</v>
      </c>
      <c r="P37" s="122">
        <v>10</v>
      </c>
      <c r="Q37" s="105">
        <v>0.1</v>
      </c>
    </row>
    <row r="38" spans="1:17" ht="27" customHeight="1" thickBot="1">
      <c r="A38" s="635"/>
      <c r="B38" s="636"/>
      <c r="C38" s="636"/>
      <c r="D38" s="303"/>
      <c r="E38" s="398" t="s">
        <v>347</v>
      </c>
      <c r="F38" s="398"/>
      <c r="G38" s="398"/>
      <c r="H38" s="398"/>
      <c r="I38" s="398"/>
      <c r="J38" s="398"/>
      <c r="K38" s="398"/>
      <c r="L38" s="44"/>
      <c r="M38" s="3"/>
      <c r="N38" s="111">
        <v>99.78</v>
      </c>
      <c r="O38" s="123">
        <f>$N$8-(P38/$Q$5*100)</f>
        <v>97.916666666666671</v>
      </c>
      <c r="P38" s="122">
        <v>15</v>
      </c>
      <c r="Q38" s="105">
        <v>0.15</v>
      </c>
    </row>
    <row r="39" spans="1:17" ht="27" customHeight="1" thickBot="1">
      <c r="A39" s="635"/>
      <c r="B39" s="636"/>
      <c r="C39" s="636"/>
      <c r="D39" s="303"/>
      <c r="E39" s="398" t="s">
        <v>221</v>
      </c>
      <c r="F39" s="398"/>
      <c r="G39" s="398"/>
      <c r="H39" s="398"/>
      <c r="I39" s="398"/>
      <c r="J39" s="398"/>
      <c r="K39" s="398"/>
      <c r="L39" s="44"/>
      <c r="M39" s="3"/>
      <c r="N39" s="111">
        <v>99.71</v>
      </c>
      <c r="O39" s="123">
        <f>$N$8-(P39/$Q$5*100)</f>
        <v>97.222222222222229</v>
      </c>
      <c r="P39" s="122">
        <v>20</v>
      </c>
      <c r="Q39" s="105">
        <v>0.25</v>
      </c>
    </row>
    <row r="40" spans="1:17" ht="27" customHeight="1" thickBot="1">
      <c r="A40" s="635"/>
      <c r="B40" s="636"/>
      <c r="C40" s="636"/>
      <c r="D40" s="303"/>
      <c r="E40" s="535" t="s">
        <v>313</v>
      </c>
      <c r="F40" s="535"/>
      <c r="G40" s="535"/>
      <c r="H40" s="535"/>
      <c r="I40" s="535"/>
      <c r="J40" s="535"/>
      <c r="K40" s="535"/>
      <c r="L40" s="44"/>
      <c r="M40" s="3"/>
      <c r="N40" s="111">
        <v>99.57</v>
      </c>
      <c r="O40" s="123">
        <f>$N$8-(P40/$Q$5*100)</f>
        <v>95.833333333333329</v>
      </c>
      <c r="P40" s="122">
        <v>30</v>
      </c>
      <c r="Q40" s="105">
        <v>0.5</v>
      </c>
    </row>
    <row r="41" spans="1:17" ht="27" customHeight="1" thickBot="1">
      <c r="A41" s="635"/>
      <c r="B41" s="636"/>
      <c r="C41" s="636"/>
      <c r="D41" s="303"/>
      <c r="E41" s="535" t="s">
        <v>314</v>
      </c>
      <c r="F41" s="535"/>
      <c r="G41" s="535"/>
      <c r="H41" s="535"/>
      <c r="I41" s="535"/>
      <c r="J41" s="535"/>
      <c r="K41" s="535"/>
      <c r="L41" s="44"/>
      <c r="M41" s="98"/>
      <c r="N41" s="649" t="s">
        <v>341</v>
      </c>
      <c r="O41" s="650"/>
      <c r="P41" s="651"/>
      <c r="Q41" s="340">
        <v>1</v>
      </c>
    </row>
    <row r="42" spans="1:17" ht="27" customHeight="1">
      <c r="A42" s="635"/>
      <c r="B42" s="636"/>
      <c r="C42" s="636"/>
      <c r="D42" s="303"/>
      <c r="E42" s="535" t="s">
        <v>348</v>
      </c>
      <c r="F42" s="535"/>
      <c r="G42" s="535"/>
      <c r="H42" s="535"/>
      <c r="I42" s="535"/>
      <c r="J42" s="535"/>
      <c r="K42" s="535"/>
      <c r="L42" s="44"/>
      <c r="M42" s="98"/>
      <c r="N42" s="97"/>
      <c r="O42" s="97"/>
      <c r="P42" s="97"/>
      <c r="Q42" s="96"/>
    </row>
    <row r="43" spans="1:17" ht="27" customHeight="1">
      <c r="A43" s="635"/>
      <c r="B43" s="636"/>
      <c r="C43" s="636"/>
      <c r="D43" s="303"/>
      <c r="F43" s="118"/>
      <c r="G43" s="118"/>
      <c r="H43" s="118"/>
      <c r="I43" s="118"/>
      <c r="J43" s="118"/>
      <c r="K43" s="118"/>
      <c r="L43" s="43"/>
      <c r="M43" s="3"/>
      <c r="N43" s="1"/>
      <c r="O43" s="252"/>
      <c r="P43" s="328"/>
      <c r="Q43" s="5"/>
    </row>
    <row r="44" spans="1:17" ht="27" customHeight="1">
      <c r="A44" s="635"/>
      <c r="B44" s="636"/>
      <c r="C44" s="636"/>
      <c r="D44" s="303"/>
      <c r="E44" s="307"/>
      <c r="F44" s="118"/>
      <c r="G44" s="118"/>
      <c r="H44" s="118"/>
      <c r="I44" s="118"/>
      <c r="J44" s="118"/>
      <c r="K44" s="118"/>
      <c r="L44" s="44"/>
      <c r="M44" s="95"/>
      <c r="N44" s="9"/>
      <c r="O44" s="9"/>
      <c r="P44" s="9"/>
      <c r="Q44" s="94"/>
    </row>
    <row r="45" spans="1:17" ht="27" customHeight="1" thickBot="1">
      <c r="A45" s="637"/>
      <c r="B45" s="638"/>
      <c r="C45" s="638"/>
      <c r="D45" s="304"/>
      <c r="E45" s="313"/>
      <c r="F45" s="305"/>
      <c r="G45" s="305"/>
      <c r="H45" s="305"/>
      <c r="I45" s="305"/>
      <c r="J45" s="305"/>
      <c r="K45" s="305"/>
      <c r="L45" s="314"/>
      <c r="M45" s="93"/>
      <c r="N45" s="92"/>
      <c r="O45" s="92"/>
      <c r="P45" s="92"/>
      <c r="Q45" s="91"/>
    </row>
    <row r="46" spans="1:17" ht="27" customHeight="1">
      <c r="A46" s="512" t="s">
        <v>351</v>
      </c>
      <c r="B46" s="513"/>
      <c r="C46" s="514"/>
      <c r="D46" s="274"/>
      <c r="E46" s="275"/>
      <c r="F46" s="275"/>
      <c r="G46" s="275"/>
      <c r="H46" s="275"/>
      <c r="I46" s="275"/>
      <c r="J46" s="275"/>
      <c r="K46" s="275"/>
      <c r="L46" s="130"/>
      <c r="M46" s="129"/>
      <c r="N46" s="129"/>
      <c r="O46" s="129"/>
      <c r="P46" s="129"/>
      <c r="Q46" s="130"/>
    </row>
    <row r="47" spans="1:17" ht="27" customHeight="1">
      <c r="A47" s="515"/>
      <c r="B47" s="516"/>
      <c r="C47" s="517"/>
      <c r="D47" s="276"/>
      <c r="E47" s="521" t="s">
        <v>224</v>
      </c>
      <c r="F47" s="521"/>
      <c r="G47" s="521"/>
      <c r="H47" s="521"/>
      <c r="I47" s="521"/>
      <c r="J47" s="521"/>
      <c r="K47" s="521"/>
      <c r="L47" s="315"/>
      <c r="M47" s="319"/>
      <c r="N47" s="319"/>
      <c r="O47" s="319"/>
      <c r="P47" s="319"/>
      <c r="Q47" s="315"/>
    </row>
    <row r="48" spans="1:17" ht="27" customHeight="1" thickBot="1">
      <c r="A48" s="515"/>
      <c r="B48" s="516"/>
      <c r="C48" s="517"/>
      <c r="D48" s="276"/>
      <c r="E48" s="84"/>
      <c r="F48" s="84"/>
      <c r="G48" s="84"/>
      <c r="H48" s="84"/>
      <c r="I48" s="84"/>
      <c r="J48" s="84"/>
      <c r="K48" s="84"/>
      <c r="L48" s="315"/>
      <c r="M48" s="319"/>
      <c r="N48" s="319"/>
      <c r="O48" s="319"/>
      <c r="P48" s="319"/>
      <c r="Q48" s="315"/>
    </row>
    <row r="49" spans="1:17" ht="27" customHeight="1" thickBot="1">
      <c r="A49" s="515"/>
      <c r="B49" s="516"/>
      <c r="C49" s="517"/>
      <c r="D49" s="276"/>
      <c r="E49" s="521" t="s">
        <v>225</v>
      </c>
      <c r="F49" s="521"/>
      <c r="G49" s="521"/>
      <c r="H49" s="521"/>
      <c r="I49" s="521"/>
      <c r="J49" s="521"/>
      <c r="K49" s="521"/>
      <c r="L49" s="315"/>
      <c r="M49" s="319"/>
      <c r="N49" s="298" t="s">
        <v>59</v>
      </c>
      <c r="O49" s="302" t="s">
        <v>60</v>
      </c>
      <c r="P49" s="523" t="s">
        <v>62</v>
      </c>
      <c r="Q49" s="315"/>
    </row>
    <row r="50" spans="1:17" ht="27" customHeight="1" thickBot="1">
      <c r="A50" s="515"/>
      <c r="B50" s="516"/>
      <c r="C50" s="517"/>
      <c r="D50" s="276"/>
      <c r="E50" s="84"/>
      <c r="F50" s="84"/>
      <c r="G50" s="84"/>
      <c r="H50" s="84"/>
      <c r="I50" s="84"/>
      <c r="J50" s="84"/>
      <c r="K50" s="84"/>
      <c r="L50" s="321"/>
      <c r="M50" s="140"/>
      <c r="N50" s="300" t="s">
        <v>63</v>
      </c>
      <c r="O50" s="300" t="s">
        <v>63</v>
      </c>
      <c r="P50" s="524"/>
      <c r="Q50" s="321"/>
    </row>
    <row r="51" spans="1:17" ht="27" customHeight="1">
      <c r="A51" s="515"/>
      <c r="B51" s="516"/>
      <c r="C51" s="517"/>
      <c r="D51" s="276"/>
      <c r="E51" s="521" t="s">
        <v>226</v>
      </c>
      <c r="F51" s="521"/>
      <c r="G51" s="521"/>
      <c r="H51" s="521"/>
      <c r="I51" s="521"/>
      <c r="J51" s="521"/>
      <c r="K51" s="521"/>
      <c r="L51" s="315"/>
      <c r="M51" s="319"/>
      <c r="N51" s="78">
        <v>100</v>
      </c>
      <c r="O51" s="79">
        <v>95</v>
      </c>
      <c r="P51" s="157">
        <v>0</v>
      </c>
      <c r="Q51" s="315"/>
    </row>
    <row r="52" spans="1:17" ht="27" customHeight="1">
      <c r="A52" s="515"/>
      <c r="B52" s="516"/>
      <c r="C52" s="517"/>
      <c r="D52" s="276"/>
      <c r="E52" s="84"/>
      <c r="F52" s="84"/>
      <c r="G52" s="84"/>
      <c r="H52" s="84"/>
      <c r="I52" s="84"/>
      <c r="J52" s="84"/>
      <c r="K52" s="84"/>
      <c r="L52" s="315"/>
      <c r="M52" s="319"/>
      <c r="N52" s="80">
        <v>94.99</v>
      </c>
      <c r="O52" s="81">
        <v>90</v>
      </c>
      <c r="P52" s="88">
        <v>0.1</v>
      </c>
      <c r="Q52" s="315"/>
    </row>
    <row r="53" spans="1:17" ht="27" customHeight="1">
      <c r="A53" s="515"/>
      <c r="B53" s="516"/>
      <c r="C53" s="517"/>
      <c r="D53" s="276"/>
      <c r="E53" s="84"/>
      <c r="F53" s="84"/>
      <c r="G53" s="84"/>
      <c r="H53" s="84"/>
      <c r="I53" s="84"/>
      <c r="J53" s="84"/>
      <c r="K53" s="84"/>
      <c r="L53" s="315"/>
      <c r="M53" s="319"/>
      <c r="N53" s="80">
        <v>89.99</v>
      </c>
      <c r="O53" s="81">
        <v>85</v>
      </c>
      <c r="P53" s="88">
        <v>0.15</v>
      </c>
      <c r="Q53" s="315"/>
    </row>
    <row r="54" spans="1:17" ht="27" customHeight="1">
      <c r="A54" s="515"/>
      <c r="B54" s="516"/>
      <c r="C54" s="517"/>
      <c r="D54" s="276"/>
      <c r="E54" s="521" t="s">
        <v>88</v>
      </c>
      <c r="F54" s="521"/>
      <c r="G54" s="521"/>
      <c r="H54" s="521"/>
      <c r="I54" s="521"/>
      <c r="J54" s="521"/>
      <c r="K54" s="521"/>
      <c r="L54" s="317"/>
      <c r="M54" s="183"/>
      <c r="N54" s="80">
        <v>84.99</v>
      </c>
      <c r="O54" s="81">
        <v>80</v>
      </c>
      <c r="P54" s="88">
        <v>0.25</v>
      </c>
      <c r="Q54" s="317"/>
    </row>
    <row r="55" spans="1:17" ht="27" customHeight="1">
      <c r="A55" s="515"/>
      <c r="B55" s="516"/>
      <c r="C55" s="517"/>
      <c r="D55" s="276"/>
      <c r="E55" s="521" t="s">
        <v>90</v>
      </c>
      <c r="F55" s="521"/>
      <c r="G55" s="521"/>
      <c r="H55" s="521"/>
      <c r="I55" s="521"/>
      <c r="J55" s="521"/>
      <c r="K55" s="521"/>
      <c r="L55" s="316"/>
      <c r="M55" s="124"/>
      <c r="N55" s="80">
        <v>79.989999999999995</v>
      </c>
      <c r="O55" s="81">
        <v>75</v>
      </c>
      <c r="P55" s="88">
        <v>0.5</v>
      </c>
      <c r="Q55" s="316"/>
    </row>
    <row r="56" spans="1:17" ht="27" customHeight="1" thickBot="1">
      <c r="A56" s="515"/>
      <c r="B56" s="516"/>
      <c r="C56" s="517"/>
      <c r="D56" s="276"/>
      <c r="E56" s="84"/>
      <c r="F56" s="84"/>
      <c r="G56" s="84"/>
      <c r="H56" s="84"/>
      <c r="I56" s="84"/>
      <c r="J56" s="84"/>
      <c r="K56" s="84"/>
      <c r="L56" s="316"/>
      <c r="M56" s="124"/>
      <c r="N56" s="539" t="s">
        <v>181</v>
      </c>
      <c r="O56" s="540"/>
      <c r="P56" s="89">
        <v>1</v>
      </c>
      <c r="Q56" s="316"/>
    </row>
    <row r="57" spans="1:17" ht="27" customHeight="1" thickBot="1">
      <c r="A57" s="515"/>
      <c r="B57" s="516"/>
      <c r="C57" s="517"/>
      <c r="D57" s="276"/>
      <c r="E57" s="84"/>
      <c r="F57" s="84"/>
      <c r="G57" s="84"/>
      <c r="H57" s="84"/>
      <c r="I57" s="84"/>
      <c r="J57" s="84"/>
      <c r="K57" s="84"/>
      <c r="L57" s="143"/>
      <c r="M57" s="126"/>
      <c r="N57" s="126"/>
      <c r="O57" s="126"/>
      <c r="P57" s="126"/>
      <c r="Q57" s="143"/>
    </row>
    <row r="58" spans="1:17" ht="27" customHeight="1" thickBot="1">
      <c r="A58" s="515"/>
      <c r="B58" s="516"/>
      <c r="C58" s="517"/>
      <c r="D58" s="276"/>
      <c r="E58" s="84"/>
      <c r="F58" s="578" t="s">
        <v>92</v>
      </c>
      <c r="G58" s="579"/>
      <c r="H58" s="579"/>
      <c r="I58" s="579"/>
      <c r="J58" s="580"/>
      <c r="K58" s="84"/>
      <c r="L58" s="143"/>
      <c r="M58" s="594"/>
      <c r="N58" s="594"/>
      <c r="O58" s="594"/>
      <c r="P58" s="594"/>
      <c r="Q58" s="659"/>
    </row>
    <row r="59" spans="1:17" ht="27" customHeight="1" thickBot="1">
      <c r="A59" s="515"/>
      <c r="B59" s="516"/>
      <c r="C59" s="517"/>
      <c r="D59" s="276"/>
      <c r="E59" s="84"/>
      <c r="F59" s="50" t="s">
        <v>93</v>
      </c>
      <c r="G59" s="51" t="s">
        <v>94</v>
      </c>
      <c r="H59" s="51" t="s">
        <v>182</v>
      </c>
      <c r="I59" s="51" t="s">
        <v>183</v>
      </c>
      <c r="J59" s="51" t="s">
        <v>184</v>
      </c>
      <c r="K59" s="84"/>
      <c r="L59" s="143"/>
      <c r="M59" s="35"/>
      <c r="N59" s="35"/>
      <c r="O59" s="35"/>
      <c r="P59" s="35"/>
      <c r="Q59" s="323"/>
    </row>
    <row r="60" spans="1:17" ht="27" customHeight="1">
      <c r="A60" s="515"/>
      <c r="B60" s="516"/>
      <c r="C60" s="517"/>
      <c r="D60" s="276"/>
      <c r="E60" s="84"/>
      <c r="F60" s="595" t="s">
        <v>99</v>
      </c>
      <c r="G60" s="53" t="s">
        <v>100</v>
      </c>
      <c r="H60" s="70">
        <v>5</v>
      </c>
      <c r="I60" s="70">
        <v>5</v>
      </c>
      <c r="J60" s="71">
        <v>5</v>
      </c>
      <c r="K60" s="84"/>
      <c r="L60" s="143"/>
      <c r="M60" s="594"/>
      <c r="N60" s="318"/>
      <c r="O60" s="145"/>
      <c r="P60" s="145"/>
      <c r="Q60" s="324"/>
    </row>
    <row r="61" spans="1:17" ht="27" customHeight="1">
      <c r="A61" s="515"/>
      <c r="B61" s="516"/>
      <c r="C61" s="517"/>
      <c r="D61" s="276"/>
      <c r="E61" s="84"/>
      <c r="F61" s="596"/>
      <c r="G61" s="52" t="s">
        <v>185</v>
      </c>
      <c r="H61" s="166">
        <v>25</v>
      </c>
      <c r="I61" s="166">
        <v>55</v>
      </c>
      <c r="J61" s="167">
        <v>75</v>
      </c>
      <c r="K61" s="84"/>
      <c r="L61" s="143"/>
      <c r="M61" s="594"/>
      <c r="N61" s="318"/>
      <c r="O61" s="145"/>
      <c r="P61" s="145"/>
      <c r="Q61" s="324"/>
    </row>
    <row r="62" spans="1:17" ht="27" customHeight="1">
      <c r="A62" s="515"/>
      <c r="B62" s="516"/>
      <c r="C62" s="517"/>
      <c r="D62" s="276"/>
      <c r="E62" s="84"/>
      <c r="F62" s="597"/>
      <c r="G62" s="72" t="s">
        <v>113</v>
      </c>
      <c r="H62" s="73">
        <f>SUM(H60:H61)</f>
        <v>30</v>
      </c>
      <c r="I62" s="73">
        <f>SUM(I60:I61)</f>
        <v>60</v>
      </c>
      <c r="J62" s="74">
        <f>SUM(J60:J61)</f>
        <v>80</v>
      </c>
      <c r="K62" s="84"/>
      <c r="L62" s="143"/>
      <c r="M62" s="594"/>
      <c r="N62" s="170"/>
      <c r="O62" s="169"/>
      <c r="P62" s="169"/>
      <c r="Q62" s="325"/>
    </row>
    <row r="63" spans="1:17" ht="27" customHeight="1">
      <c r="A63" s="515"/>
      <c r="B63" s="516"/>
      <c r="C63" s="517"/>
      <c r="D63" s="276"/>
      <c r="E63" s="84"/>
      <c r="F63" s="84"/>
      <c r="G63" s="84"/>
      <c r="H63" s="84"/>
      <c r="I63" s="84"/>
      <c r="J63" s="84"/>
      <c r="K63" s="84"/>
      <c r="L63" s="143"/>
      <c r="M63"/>
      <c r="Q63" s="12"/>
    </row>
    <row r="64" spans="1:17" ht="27" customHeight="1">
      <c r="A64" s="515"/>
      <c r="B64" s="516"/>
      <c r="C64" s="517"/>
      <c r="D64" s="276"/>
      <c r="E64" s="84"/>
      <c r="F64" s="84"/>
      <c r="G64" s="84"/>
      <c r="H64" s="84"/>
      <c r="I64" s="84"/>
      <c r="J64" s="84"/>
      <c r="K64" s="84"/>
      <c r="L64" s="143"/>
      <c r="M64"/>
      <c r="Q64" s="12"/>
    </row>
    <row r="65" spans="1:17" ht="27" customHeight="1">
      <c r="A65" s="515"/>
      <c r="B65" s="516"/>
      <c r="C65" s="517"/>
      <c r="D65" s="276"/>
      <c r="E65" s="84"/>
      <c r="F65" s="84"/>
      <c r="G65" s="84"/>
      <c r="H65" s="84"/>
      <c r="I65" s="84"/>
      <c r="J65" s="84"/>
      <c r="K65" s="84"/>
      <c r="L65" s="143"/>
      <c r="M65"/>
      <c r="Q65" s="12"/>
    </row>
    <row r="66" spans="1:17" ht="27" customHeight="1" thickBot="1">
      <c r="A66" s="518"/>
      <c r="B66" s="519"/>
      <c r="C66" s="520"/>
      <c r="D66" s="277"/>
      <c r="E66" s="278"/>
      <c r="F66" s="278"/>
      <c r="G66" s="278"/>
      <c r="H66" s="278"/>
      <c r="I66" s="278"/>
      <c r="J66" s="278"/>
      <c r="K66" s="278"/>
      <c r="L66" s="13"/>
      <c r="M66" s="162"/>
      <c r="N66" s="162"/>
      <c r="O66" s="162"/>
      <c r="P66" s="162"/>
      <c r="Q66" s="13"/>
    </row>
    <row r="67" spans="1:17" ht="27" customHeight="1">
      <c r="M67"/>
    </row>
    <row r="68" spans="1:17" ht="27" customHeight="1">
      <c r="M68"/>
    </row>
    <row r="69" spans="1:17" ht="27" customHeight="1">
      <c r="M69"/>
    </row>
    <row r="70" spans="1:17" ht="27" customHeight="1">
      <c r="M70"/>
    </row>
    <row r="71" spans="1:17" ht="27" customHeight="1">
      <c r="M71"/>
    </row>
    <row r="72" spans="1:17" ht="27" customHeight="1">
      <c r="M72"/>
    </row>
    <row r="73" spans="1:17" ht="27" customHeight="1">
      <c r="M73"/>
    </row>
    <row r="74" spans="1:17" ht="27" customHeight="1">
      <c r="M74"/>
    </row>
    <row r="75" spans="1:17" ht="27" customHeight="1">
      <c r="M75"/>
    </row>
    <row r="76" spans="1:17" ht="27" customHeight="1">
      <c r="M76"/>
    </row>
    <row r="77" spans="1:17" ht="27" customHeight="1">
      <c r="M77"/>
    </row>
    <row r="78" spans="1:17" ht="27" customHeight="1">
      <c r="M78"/>
    </row>
    <row r="79" spans="1:17" ht="27" customHeight="1">
      <c r="M79"/>
    </row>
    <row r="80" spans="1:17" ht="27" customHeight="1">
      <c r="M80"/>
    </row>
    <row r="81" spans="13:13" ht="27" customHeight="1">
      <c r="M81"/>
    </row>
    <row r="82" spans="13:13" ht="27" customHeight="1">
      <c r="M82"/>
    </row>
    <row r="83" spans="13:13" ht="27" customHeight="1">
      <c r="M83"/>
    </row>
    <row r="84" spans="13:13" ht="27" customHeight="1">
      <c r="M84"/>
    </row>
    <row r="85" spans="13:13" ht="27" customHeight="1">
      <c r="M85"/>
    </row>
    <row r="86" spans="13:13" ht="27" customHeight="1">
      <c r="M86"/>
    </row>
    <row r="87" spans="13:13" ht="27" customHeight="1">
      <c r="M87"/>
    </row>
    <row r="88" spans="13:13" ht="27" customHeight="1">
      <c r="M88"/>
    </row>
    <row r="89" spans="13:13" ht="27" customHeight="1">
      <c r="M89"/>
    </row>
    <row r="90" spans="13:13" ht="27" customHeight="1">
      <c r="M90"/>
    </row>
    <row r="91" spans="13:13" ht="27" customHeight="1">
      <c r="M91"/>
    </row>
    <row r="92" spans="13:13" ht="27" customHeight="1">
      <c r="M92"/>
    </row>
    <row r="93" spans="13:13" ht="27" customHeight="1">
      <c r="M93"/>
    </row>
    <row r="94" spans="13:13" ht="27" customHeight="1">
      <c r="M94"/>
    </row>
    <row r="95" spans="13:13" ht="27" customHeight="1">
      <c r="M95"/>
    </row>
    <row r="96" spans="13:13" ht="27" customHeight="1">
      <c r="M96"/>
    </row>
    <row r="97" spans="13:13" ht="27" customHeight="1">
      <c r="M97"/>
    </row>
    <row r="98" spans="13:13" ht="27" customHeight="1">
      <c r="M98"/>
    </row>
    <row r="99" spans="13:13" ht="27" customHeight="1">
      <c r="M99"/>
    </row>
    <row r="100" spans="13:13" ht="27" customHeight="1">
      <c r="M100"/>
    </row>
    <row r="101" spans="13:13" ht="27" customHeight="1">
      <c r="M101"/>
    </row>
    <row r="102" spans="13:13" ht="27" customHeight="1">
      <c r="M102"/>
    </row>
    <row r="103" spans="13:13" ht="27" customHeight="1">
      <c r="M103"/>
    </row>
    <row r="104" spans="13:13" ht="27" customHeight="1">
      <c r="M104"/>
    </row>
    <row r="105" spans="13:13" ht="27" customHeight="1">
      <c r="M105"/>
    </row>
    <row r="106" spans="13:13" ht="27" customHeight="1">
      <c r="M106"/>
    </row>
    <row r="107" spans="13:13" ht="27" customHeight="1">
      <c r="M107"/>
    </row>
    <row r="108" spans="13:13" ht="27" customHeight="1">
      <c r="M108"/>
    </row>
    <row r="109" spans="13:13" ht="27" customHeight="1">
      <c r="M109"/>
    </row>
    <row r="110" spans="13:13" ht="27" customHeight="1">
      <c r="M110"/>
    </row>
    <row r="111" spans="13:13" ht="27" customHeight="1">
      <c r="M111"/>
    </row>
    <row r="112" spans="13:13" ht="27" customHeight="1">
      <c r="M112"/>
    </row>
    <row r="113" spans="13:13" ht="27" customHeight="1">
      <c r="M113"/>
    </row>
    <row r="114" spans="13:13" ht="27" customHeight="1">
      <c r="M114"/>
    </row>
    <row r="115" spans="13:13" ht="27" customHeight="1">
      <c r="M115"/>
    </row>
    <row r="116" spans="13:13" ht="27" customHeight="1">
      <c r="M116"/>
    </row>
    <row r="117" spans="13:13" ht="27" customHeight="1">
      <c r="M117"/>
    </row>
    <row r="118" spans="13:13" ht="27" customHeight="1">
      <c r="M118"/>
    </row>
    <row r="119" spans="13:13" ht="27" customHeight="1">
      <c r="M119"/>
    </row>
    <row r="120" spans="13:13" ht="27" customHeight="1">
      <c r="M120"/>
    </row>
    <row r="121" spans="13:13" ht="27" customHeight="1">
      <c r="M121"/>
    </row>
    <row r="122" spans="13:13" ht="27" customHeight="1">
      <c r="M122"/>
    </row>
    <row r="123" spans="13:13" ht="27" customHeight="1">
      <c r="M123"/>
    </row>
    <row r="124" spans="13:13" ht="27" customHeight="1">
      <c r="M124"/>
    </row>
    <row r="125" spans="13:13" ht="27" customHeight="1">
      <c r="M125"/>
    </row>
    <row r="126" spans="13:13" ht="27" customHeight="1">
      <c r="M126"/>
    </row>
    <row r="127" spans="13:13" ht="27" customHeight="1">
      <c r="M127"/>
    </row>
    <row r="128" spans="13:13" ht="27" customHeight="1">
      <c r="M128"/>
    </row>
    <row r="129" spans="13:13" ht="27" customHeight="1">
      <c r="M129"/>
    </row>
    <row r="130" spans="13:13" ht="27" customHeight="1">
      <c r="M130"/>
    </row>
    <row r="131" spans="13:13" ht="27" customHeight="1">
      <c r="M131"/>
    </row>
    <row r="132" spans="13:13" ht="27" customHeight="1">
      <c r="M132"/>
    </row>
    <row r="133" spans="13:13" ht="27" customHeight="1">
      <c r="M133"/>
    </row>
    <row r="134" spans="13:13" ht="27" customHeight="1">
      <c r="M134"/>
    </row>
    <row r="135" spans="13:13" ht="27" customHeight="1">
      <c r="M135"/>
    </row>
    <row r="136" spans="13:13" ht="27" customHeight="1">
      <c r="M136"/>
    </row>
    <row r="137" spans="13:13" ht="27" customHeight="1">
      <c r="M137"/>
    </row>
    <row r="138" spans="13:13" ht="27" customHeight="1">
      <c r="M138"/>
    </row>
    <row r="139" spans="13:13" ht="27" customHeight="1">
      <c r="M139"/>
    </row>
    <row r="140" spans="13:13" ht="27" customHeight="1">
      <c r="M140"/>
    </row>
    <row r="141" spans="13:13" ht="27" customHeight="1">
      <c r="M141"/>
    </row>
    <row r="142" spans="13:13" ht="27" customHeight="1">
      <c r="M142"/>
    </row>
    <row r="143" spans="13:13" ht="27" customHeight="1">
      <c r="M143"/>
    </row>
    <row r="144" spans="13:13" ht="27" customHeight="1">
      <c r="M144"/>
    </row>
    <row r="145" spans="13:13" ht="27" customHeight="1">
      <c r="M145"/>
    </row>
    <row r="146" spans="13:13" ht="27" customHeight="1">
      <c r="M146"/>
    </row>
    <row r="147" spans="13:13" ht="27" customHeight="1">
      <c r="M147"/>
    </row>
    <row r="148" spans="13:13" ht="27" customHeight="1">
      <c r="M148"/>
    </row>
    <row r="149" spans="13:13" ht="27" customHeight="1">
      <c r="M149"/>
    </row>
    <row r="150" spans="13:13" ht="27" customHeight="1">
      <c r="M150"/>
    </row>
  </sheetData>
  <mergeCells count="52">
    <mergeCell ref="E10:K10"/>
    <mergeCell ref="E11:K11"/>
    <mergeCell ref="E12:K12"/>
    <mergeCell ref="E13:K13"/>
    <mergeCell ref="A1:Q1"/>
    <mergeCell ref="A3:C3"/>
    <mergeCell ref="D3:L3"/>
    <mergeCell ref="M3:Q3"/>
    <mergeCell ref="N13:P13"/>
    <mergeCell ref="E14:K14"/>
    <mergeCell ref="A18:C31"/>
    <mergeCell ref="E18:K18"/>
    <mergeCell ref="E19:K19"/>
    <mergeCell ref="N19:P19"/>
    <mergeCell ref="E21:K21"/>
    <mergeCell ref="E22:K22"/>
    <mergeCell ref="E24:K24"/>
    <mergeCell ref="E25:K25"/>
    <mergeCell ref="A4:C17"/>
    <mergeCell ref="E4:K4"/>
    <mergeCell ref="E5:K5"/>
    <mergeCell ref="N5:P5"/>
    <mergeCell ref="E7:K7"/>
    <mergeCell ref="E8:K8"/>
    <mergeCell ref="E26:K26"/>
    <mergeCell ref="E27:K27"/>
    <mergeCell ref="N27:P27"/>
    <mergeCell ref="E28:K28"/>
    <mergeCell ref="A46:C66"/>
    <mergeCell ref="E47:K47"/>
    <mergeCell ref="E55:K55"/>
    <mergeCell ref="N56:O56"/>
    <mergeCell ref="A32:C45"/>
    <mergeCell ref="E32:K32"/>
    <mergeCell ref="E54:K54"/>
    <mergeCell ref="E40:K40"/>
    <mergeCell ref="E41:K41"/>
    <mergeCell ref="N41:P41"/>
    <mergeCell ref="E42:K42"/>
    <mergeCell ref="F60:F62"/>
    <mergeCell ref="M60:M62"/>
    <mergeCell ref="E39:K39"/>
    <mergeCell ref="E33:K33"/>
    <mergeCell ref="N33:P33"/>
    <mergeCell ref="E35:K35"/>
    <mergeCell ref="E36:K36"/>
    <mergeCell ref="E38:K38"/>
    <mergeCell ref="E49:K49"/>
    <mergeCell ref="P49:P50"/>
    <mergeCell ref="E51:K51"/>
    <mergeCell ref="F58:J58"/>
    <mergeCell ref="M58:Q58"/>
  </mergeCells>
  <pageMargins left="0.70866141732283472" right="0.70866141732283472" top="0.74803149606299213" bottom="0.74803149606299213" header="0.31496062992125984" footer="0.31496062992125984"/>
  <pageSetup paperSize="9" scale="49" orientation="landscape" r:id="rId1"/>
  <headerFooter>
    <oddHeader>&amp;C&amp;G</oddHead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U150"/>
  <sheetViews>
    <sheetView showGridLines="0" zoomScale="80" zoomScaleNormal="80" zoomScaleSheetLayoutView="85" workbookViewId="0">
      <selection activeCell="H65" sqref="H65"/>
    </sheetView>
  </sheetViews>
  <sheetFormatPr baseColWidth="10" defaultColWidth="11.42578125" defaultRowHeight="27" customHeight="1"/>
  <cols>
    <col min="1" max="1" width="4" customWidth="1"/>
    <col min="2" max="2" width="34.42578125" customWidth="1"/>
    <col min="3" max="3" width="4" customWidth="1"/>
    <col min="4" max="4" width="4.7109375" customWidth="1"/>
    <col min="5" max="11" width="20" customWidth="1"/>
    <col min="12" max="12" width="4.7109375" customWidth="1"/>
    <col min="13" max="13" width="6.140625" style="90" customWidth="1"/>
    <col min="14" max="14" width="13.7109375" customWidth="1"/>
    <col min="15" max="15" width="17.28515625" customWidth="1"/>
    <col min="16" max="16" width="16.42578125" customWidth="1"/>
    <col min="17" max="17" width="18" customWidth="1"/>
    <col min="18" max="18" width="9.28515625" customWidth="1"/>
    <col min="21" max="21" width="19.28515625" customWidth="1"/>
    <col min="265" max="265" width="28.42578125" customWidth="1"/>
    <col min="266" max="266" width="61" customWidth="1"/>
    <col min="267" max="267" width="5.7109375" customWidth="1"/>
    <col min="269" max="269" width="17.28515625" customWidth="1"/>
    <col min="270" max="270" width="16.42578125" customWidth="1"/>
    <col min="272" max="272" width="17.7109375" bestFit="1" customWidth="1"/>
    <col min="273" max="273" width="15" customWidth="1"/>
    <col min="521" max="521" width="28.42578125" customWidth="1"/>
    <col min="522" max="522" width="61" customWidth="1"/>
    <col min="523" max="523" width="5.7109375" customWidth="1"/>
    <col min="525" max="525" width="17.28515625" customWidth="1"/>
    <col min="526" max="526" width="16.42578125" customWidth="1"/>
    <col min="528" max="528" width="17.7109375" bestFit="1" customWidth="1"/>
    <col min="529" max="529" width="15" customWidth="1"/>
    <col min="777" max="777" width="28.42578125" customWidth="1"/>
    <col min="778" max="778" width="61" customWidth="1"/>
    <col min="779" max="779" width="5.7109375" customWidth="1"/>
    <col min="781" max="781" width="17.28515625" customWidth="1"/>
    <col min="782" max="782" width="16.42578125" customWidth="1"/>
    <col min="784" max="784" width="17.7109375" bestFit="1" customWidth="1"/>
    <col min="785" max="785" width="15" customWidth="1"/>
    <col min="1033" max="1033" width="28.42578125" customWidth="1"/>
    <col min="1034" max="1034" width="61" customWidth="1"/>
    <col min="1035" max="1035" width="5.7109375" customWidth="1"/>
    <col min="1037" max="1037" width="17.28515625" customWidth="1"/>
    <col min="1038" max="1038" width="16.42578125" customWidth="1"/>
    <col min="1040" max="1040" width="17.7109375" bestFit="1" customWidth="1"/>
    <col min="1041" max="1041" width="15" customWidth="1"/>
    <col min="1289" max="1289" width="28.42578125" customWidth="1"/>
    <col min="1290" max="1290" width="61" customWidth="1"/>
    <col min="1291" max="1291" width="5.7109375" customWidth="1"/>
    <col min="1293" max="1293" width="17.28515625" customWidth="1"/>
    <col min="1294" max="1294" width="16.42578125" customWidth="1"/>
    <col min="1296" max="1296" width="17.7109375" bestFit="1" customWidth="1"/>
    <col min="1297" max="1297" width="15" customWidth="1"/>
    <col min="1545" max="1545" width="28.42578125" customWidth="1"/>
    <col min="1546" max="1546" width="61" customWidth="1"/>
    <col min="1547" max="1547" width="5.7109375" customWidth="1"/>
    <col min="1549" max="1549" width="17.28515625" customWidth="1"/>
    <col min="1550" max="1550" width="16.42578125" customWidth="1"/>
    <col min="1552" max="1552" width="17.7109375" bestFit="1" customWidth="1"/>
    <col min="1553" max="1553" width="15" customWidth="1"/>
    <col min="1801" max="1801" width="28.42578125" customWidth="1"/>
    <col min="1802" max="1802" width="61" customWidth="1"/>
    <col min="1803" max="1803" width="5.7109375" customWidth="1"/>
    <col min="1805" max="1805" width="17.28515625" customWidth="1"/>
    <col min="1806" max="1806" width="16.42578125" customWidth="1"/>
    <col min="1808" max="1808" width="17.7109375" bestFit="1" customWidth="1"/>
    <col min="1809" max="1809" width="15" customWidth="1"/>
    <col min="2057" max="2057" width="28.42578125" customWidth="1"/>
    <col min="2058" max="2058" width="61" customWidth="1"/>
    <col min="2059" max="2059" width="5.7109375" customWidth="1"/>
    <col min="2061" max="2061" width="17.28515625" customWidth="1"/>
    <col min="2062" max="2062" width="16.42578125" customWidth="1"/>
    <col min="2064" max="2064" width="17.7109375" bestFit="1" customWidth="1"/>
    <col min="2065" max="2065" width="15" customWidth="1"/>
    <col min="2313" max="2313" width="28.42578125" customWidth="1"/>
    <col min="2314" max="2314" width="61" customWidth="1"/>
    <col min="2315" max="2315" width="5.7109375" customWidth="1"/>
    <col min="2317" max="2317" width="17.28515625" customWidth="1"/>
    <col min="2318" max="2318" width="16.42578125" customWidth="1"/>
    <col min="2320" max="2320" width="17.7109375" bestFit="1" customWidth="1"/>
    <col min="2321" max="2321" width="15" customWidth="1"/>
    <col min="2569" max="2569" width="28.42578125" customWidth="1"/>
    <col min="2570" max="2570" width="61" customWidth="1"/>
    <col min="2571" max="2571" width="5.7109375" customWidth="1"/>
    <col min="2573" max="2573" width="17.28515625" customWidth="1"/>
    <col min="2574" max="2574" width="16.42578125" customWidth="1"/>
    <col min="2576" max="2576" width="17.7109375" bestFit="1" customWidth="1"/>
    <col min="2577" max="2577" width="15" customWidth="1"/>
    <col min="2825" max="2825" width="28.42578125" customWidth="1"/>
    <col min="2826" max="2826" width="61" customWidth="1"/>
    <col min="2827" max="2827" width="5.7109375" customWidth="1"/>
    <col min="2829" max="2829" width="17.28515625" customWidth="1"/>
    <col min="2830" max="2830" width="16.42578125" customWidth="1"/>
    <col min="2832" max="2832" width="17.7109375" bestFit="1" customWidth="1"/>
    <col min="2833" max="2833" width="15" customWidth="1"/>
    <col min="3081" max="3081" width="28.42578125" customWidth="1"/>
    <col min="3082" max="3082" width="61" customWidth="1"/>
    <col min="3083" max="3083" width="5.7109375" customWidth="1"/>
    <col min="3085" max="3085" width="17.28515625" customWidth="1"/>
    <col min="3086" max="3086" width="16.42578125" customWidth="1"/>
    <col min="3088" max="3088" width="17.7109375" bestFit="1" customWidth="1"/>
    <col min="3089" max="3089" width="15" customWidth="1"/>
    <col min="3337" max="3337" width="28.42578125" customWidth="1"/>
    <col min="3338" max="3338" width="61" customWidth="1"/>
    <col min="3339" max="3339" width="5.7109375" customWidth="1"/>
    <col min="3341" max="3341" width="17.28515625" customWidth="1"/>
    <col min="3342" max="3342" width="16.42578125" customWidth="1"/>
    <col min="3344" max="3344" width="17.7109375" bestFit="1" customWidth="1"/>
    <col min="3345" max="3345" width="15" customWidth="1"/>
    <col min="3593" max="3593" width="28.42578125" customWidth="1"/>
    <col min="3594" max="3594" width="61" customWidth="1"/>
    <col min="3595" max="3595" width="5.7109375" customWidth="1"/>
    <col min="3597" max="3597" width="17.28515625" customWidth="1"/>
    <col min="3598" max="3598" width="16.42578125" customWidth="1"/>
    <col min="3600" max="3600" width="17.7109375" bestFit="1" customWidth="1"/>
    <col min="3601" max="3601" width="15" customWidth="1"/>
    <col min="3849" max="3849" width="28.42578125" customWidth="1"/>
    <col min="3850" max="3850" width="61" customWidth="1"/>
    <col min="3851" max="3851" width="5.7109375" customWidth="1"/>
    <col min="3853" max="3853" width="17.28515625" customWidth="1"/>
    <col min="3854" max="3854" width="16.42578125" customWidth="1"/>
    <col min="3856" max="3856" width="17.7109375" bestFit="1" customWidth="1"/>
    <col min="3857" max="3857" width="15" customWidth="1"/>
    <col min="4105" max="4105" width="28.42578125" customWidth="1"/>
    <col min="4106" max="4106" width="61" customWidth="1"/>
    <col min="4107" max="4107" width="5.7109375" customWidth="1"/>
    <col min="4109" max="4109" width="17.28515625" customWidth="1"/>
    <col min="4110" max="4110" width="16.42578125" customWidth="1"/>
    <col min="4112" max="4112" width="17.7109375" bestFit="1" customWidth="1"/>
    <col min="4113" max="4113" width="15" customWidth="1"/>
    <col min="4361" max="4361" width="28.42578125" customWidth="1"/>
    <col min="4362" max="4362" width="61" customWidth="1"/>
    <col min="4363" max="4363" width="5.7109375" customWidth="1"/>
    <col min="4365" max="4365" width="17.28515625" customWidth="1"/>
    <col min="4366" max="4366" width="16.42578125" customWidth="1"/>
    <col min="4368" max="4368" width="17.7109375" bestFit="1" customWidth="1"/>
    <col min="4369" max="4369" width="15" customWidth="1"/>
    <col min="4617" max="4617" width="28.42578125" customWidth="1"/>
    <col min="4618" max="4618" width="61" customWidth="1"/>
    <col min="4619" max="4619" width="5.7109375" customWidth="1"/>
    <col min="4621" max="4621" width="17.28515625" customWidth="1"/>
    <col min="4622" max="4622" width="16.42578125" customWidth="1"/>
    <col min="4624" max="4624" width="17.7109375" bestFit="1" customWidth="1"/>
    <col min="4625" max="4625" width="15" customWidth="1"/>
    <col min="4873" max="4873" width="28.42578125" customWidth="1"/>
    <col min="4874" max="4874" width="61" customWidth="1"/>
    <col min="4875" max="4875" width="5.7109375" customWidth="1"/>
    <col min="4877" max="4877" width="17.28515625" customWidth="1"/>
    <col min="4878" max="4878" width="16.42578125" customWidth="1"/>
    <col min="4880" max="4880" width="17.7109375" bestFit="1" customWidth="1"/>
    <col min="4881" max="4881" width="15" customWidth="1"/>
    <col min="5129" max="5129" width="28.42578125" customWidth="1"/>
    <col min="5130" max="5130" width="61" customWidth="1"/>
    <col min="5131" max="5131" width="5.7109375" customWidth="1"/>
    <col min="5133" max="5133" width="17.28515625" customWidth="1"/>
    <col min="5134" max="5134" width="16.42578125" customWidth="1"/>
    <col min="5136" max="5136" width="17.7109375" bestFit="1" customWidth="1"/>
    <col min="5137" max="5137" width="15" customWidth="1"/>
    <col min="5385" max="5385" width="28.42578125" customWidth="1"/>
    <col min="5386" max="5386" width="61" customWidth="1"/>
    <col min="5387" max="5387" width="5.7109375" customWidth="1"/>
    <col min="5389" max="5389" width="17.28515625" customWidth="1"/>
    <col min="5390" max="5390" width="16.42578125" customWidth="1"/>
    <col min="5392" max="5392" width="17.7109375" bestFit="1" customWidth="1"/>
    <col min="5393" max="5393" width="15" customWidth="1"/>
    <col min="5641" max="5641" width="28.42578125" customWidth="1"/>
    <col min="5642" max="5642" width="61" customWidth="1"/>
    <col min="5643" max="5643" width="5.7109375" customWidth="1"/>
    <col min="5645" max="5645" width="17.28515625" customWidth="1"/>
    <col min="5646" max="5646" width="16.42578125" customWidth="1"/>
    <col min="5648" max="5648" width="17.7109375" bestFit="1" customWidth="1"/>
    <col min="5649" max="5649" width="15" customWidth="1"/>
    <col min="5897" max="5897" width="28.42578125" customWidth="1"/>
    <col min="5898" max="5898" width="61" customWidth="1"/>
    <col min="5899" max="5899" width="5.7109375" customWidth="1"/>
    <col min="5901" max="5901" width="17.28515625" customWidth="1"/>
    <col min="5902" max="5902" width="16.42578125" customWidth="1"/>
    <col min="5904" max="5904" width="17.7109375" bestFit="1" customWidth="1"/>
    <col min="5905" max="5905" width="15" customWidth="1"/>
    <col min="6153" max="6153" width="28.42578125" customWidth="1"/>
    <col min="6154" max="6154" width="61" customWidth="1"/>
    <col min="6155" max="6155" width="5.7109375" customWidth="1"/>
    <col min="6157" max="6157" width="17.28515625" customWidth="1"/>
    <col min="6158" max="6158" width="16.42578125" customWidth="1"/>
    <col min="6160" max="6160" width="17.7109375" bestFit="1" customWidth="1"/>
    <col min="6161" max="6161" width="15" customWidth="1"/>
    <col min="6409" max="6409" width="28.42578125" customWidth="1"/>
    <col min="6410" max="6410" width="61" customWidth="1"/>
    <col min="6411" max="6411" width="5.7109375" customWidth="1"/>
    <col min="6413" max="6413" width="17.28515625" customWidth="1"/>
    <col min="6414" max="6414" width="16.42578125" customWidth="1"/>
    <col min="6416" max="6416" width="17.7109375" bestFit="1" customWidth="1"/>
    <col min="6417" max="6417" width="15" customWidth="1"/>
    <col min="6665" max="6665" width="28.42578125" customWidth="1"/>
    <col min="6666" max="6666" width="61" customWidth="1"/>
    <col min="6667" max="6667" width="5.7109375" customWidth="1"/>
    <col min="6669" max="6669" width="17.28515625" customWidth="1"/>
    <col min="6670" max="6670" width="16.42578125" customWidth="1"/>
    <col min="6672" max="6672" width="17.7109375" bestFit="1" customWidth="1"/>
    <col min="6673" max="6673" width="15" customWidth="1"/>
    <col min="6921" max="6921" width="28.42578125" customWidth="1"/>
    <col min="6922" max="6922" width="61" customWidth="1"/>
    <col min="6923" max="6923" width="5.7109375" customWidth="1"/>
    <col min="6925" max="6925" width="17.28515625" customWidth="1"/>
    <col min="6926" max="6926" width="16.42578125" customWidth="1"/>
    <col min="6928" max="6928" width="17.7109375" bestFit="1" customWidth="1"/>
    <col min="6929" max="6929" width="15" customWidth="1"/>
    <col min="7177" max="7177" width="28.42578125" customWidth="1"/>
    <col min="7178" max="7178" width="61" customWidth="1"/>
    <col min="7179" max="7179" width="5.7109375" customWidth="1"/>
    <col min="7181" max="7181" width="17.28515625" customWidth="1"/>
    <col min="7182" max="7182" width="16.42578125" customWidth="1"/>
    <col min="7184" max="7184" width="17.7109375" bestFit="1" customWidth="1"/>
    <col min="7185" max="7185" width="15" customWidth="1"/>
    <col min="7433" max="7433" width="28.42578125" customWidth="1"/>
    <col min="7434" max="7434" width="61" customWidth="1"/>
    <col min="7435" max="7435" width="5.7109375" customWidth="1"/>
    <col min="7437" max="7437" width="17.28515625" customWidth="1"/>
    <col min="7438" max="7438" width="16.42578125" customWidth="1"/>
    <col min="7440" max="7440" width="17.7109375" bestFit="1" customWidth="1"/>
    <col min="7441" max="7441" width="15" customWidth="1"/>
    <col min="7689" max="7689" width="28.42578125" customWidth="1"/>
    <col min="7690" max="7690" width="61" customWidth="1"/>
    <col min="7691" max="7691" width="5.7109375" customWidth="1"/>
    <col min="7693" max="7693" width="17.28515625" customWidth="1"/>
    <col min="7694" max="7694" width="16.42578125" customWidth="1"/>
    <col min="7696" max="7696" width="17.7109375" bestFit="1" customWidth="1"/>
    <col min="7697" max="7697" width="15" customWidth="1"/>
    <col min="7945" max="7945" width="28.42578125" customWidth="1"/>
    <col min="7946" max="7946" width="61" customWidth="1"/>
    <col min="7947" max="7947" width="5.7109375" customWidth="1"/>
    <col min="7949" max="7949" width="17.28515625" customWidth="1"/>
    <col min="7950" max="7950" width="16.42578125" customWidth="1"/>
    <col min="7952" max="7952" width="17.7109375" bestFit="1" customWidth="1"/>
    <col min="7953" max="7953" width="15" customWidth="1"/>
    <col min="8201" max="8201" width="28.42578125" customWidth="1"/>
    <col min="8202" max="8202" width="61" customWidth="1"/>
    <col min="8203" max="8203" width="5.7109375" customWidth="1"/>
    <col min="8205" max="8205" width="17.28515625" customWidth="1"/>
    <col min="8206" max="8206" width="16.42578125" customWidth="1"/>
    <col min="8208" max="8208" width="17.7109375" bestFit="1" customWidth="1"/>
    <col min="8209" max="8209" width="15" customWidth="1"/>
    <col min="8457" max="8457" width="28.42578125" customWidth="1"/>
    <col min="8458" max="8458" width="61" customWidth="1"/>
    <col min="8459" max="8459" width="5.7109375" customWidth="1"/>
    <col min="8461" max="8461" width="17.28515625" customWidth="1"/>
    <col min="8462" max="8462" width="16.42578125" customWidth="1"/>
    <col min="8464" max="8464" width="17.7109375" bestFit="1" customWidth="1"/>
    <col min="8465" max="8465" width="15" customWidth="1"/>
    <col min="8713" max="8713" width="28.42578125" customWidth="1"/>
    <col min="8714" max="8714" width="61" customWidth="1"/>
    <col min="8715" max="8715" width="5.7109375" customWidth="1"/>
    <col min="8717" max="8717" width="17.28515625" customWidth="1"/>
    <col min="8718" max="8718" width="16.42578125" customWidth="1"/>
    <col min="8720" max="8720" width="17.7109375" bestFit="1" customWidth="1"/>
    <col min="8721" max="8721" width="15" customWidth="1"/>
    <col min="8969" max="8969" width="28.42578125" customWidth="1"/>
    <col min="8970" max="8970" width="61" customWidth="1"/>
    <col min="8971" max="8971" width="5.7109375" customWidth="1"/>
    <col min="8973" max="8973" width="17.28515625" customWidth="1"/>
    <col min="8974" max="8974" width="16.42578125" customWidth="1"/>
    <col min="8976" max="8976" width="17.7109375" bestFit="1" customWidth="1"/>
    <col min="8977" max="8977" width="15" customWidth="1"/>
    <col min="9225" max="9225" width="28.42578125" customWidth="1"/>
    <col min="9226" max="9226" width="61" customWidth="1"/>
    <col min="9227" max="9227" width="5.7109375" customWidth="1"/>
    <col min="9229" max="9229" width="17.28515625" customWidth="1"/>
    <col min="9230" max="9230" width="16.42578125" customWidth="1"/>
    <col min="9232" max="9232" width="17.7109375" bestFit="1" customWidth="1"/>
    <col min="9233" max="9233" width="15" customWidth="1"/>
    <col min="9481" max="9481" width="28.42578125" customWidth="1"/>
    <col min="9482" max="9482" width="61" customWidth="1"/>
    <col min="9483" max="9483" width="5.7109375" customWidth="1"/>
    <col min="9485" max="9485" width="17.28515625" customWidth="1"/>
    <col min="9486" max="9486" width="16.42578125" customWidth="1"/>
    <col min="9488" max="9488" width="17.7109375" bestFit="1" customWidth="1"/>
    <col min="9489" max="9489" width="15" customWidth="1"/>
    <col min="9737" max="9737" width="28.42578125" customWidth="1"/>
    <col min="9738" max="9738" width="61" customWidth="1"/>
    <col min="9739" max="9739" width="5.7109375" customWidth="1"/>
    <col min="9741" max="9741" width="17.28515625" customWidth="1"/>
    <col min="9742" max="9742" width="16.42578125" customWidth="1"/>
    <col min="9744" max="9744" width="17.7109375" bestFit="1" customWidth="1"/>
    <col min="9745" max="9745" width="15" customWidth="1"/>
    <col min="9993" max="9993" width="28.42578125" customWidth="1"/>
    <col min="9994" max="9994" width="61" customWidth="1"/>
    <col min="9995" max="9995" width="5.7109375" customWidth="1"/>
    <col min="9997" max="9997" width="17.28515625" customWidth="1"/>
    <col min="9998" max="9998" width="16.42578125" customWidth="1"/>
    <col min="10000" max="10000" width="17.7109375" bestFit="1" customWidth="1"/>
    <col min="10001" max="10001" width="15" customWidth="1"/>
    <col min="10249" max="10249" width="28.42578125" customWidth="1"/>
    <col min="10250" max="10250" width="61" customWidth="1"/>
    <col min="10251" max="10251" width="5.7109375" customWidth="1"/>
    <col min="10253" max="10253" width="17.28515625" customWidth="1"/>
    <col min="10254" max="10254" width="16.42578125" customWidth="1"/>
    <col min="10256" max="10256" width="17.7109375" bestFit="1" customWidth="1"/>
    <col min="10257" max="10257" width="15" customWidth="1"/>
    <col min="10505" max="10505" width="28.42578125" customWidth="1"/>
    <col min="10506" max="10506" width="61" customWidth="1"/>
    <col min="10507" max="10507" width="5.7109375" customWidth="1"/>
    <col min="10509" max="10509" width="17.28515625" customWidth="1"/>
    <col min="10510" max="10510" width="16.42578125" customWidth="1"/>
    <col min="10512" max="10512" width="17.7109375" bestFit="1" customWidth="1"/>
    <col min="10513" max="10513" width="15" customWidth="1"/>
    <col min="10761" max="10761" width="28.42578125" customWidth="1"/>
    <col min="10762" max="10762" width="61" customWidth="1"/>
    <col min="10763" max="10763" width="5.7109375" customWidth="1"/>
    <col min="10765" max="10765" width="17.28515625" customWidth="1"/>
    <col min="10766" max="10766" width="16.42578125" customWidth="1"/>
    <col min="10768" max="10768" width="17.7109375" bestFit="1" customWidth="1"/>
    <col min="10769" max="10769" width="15" customWidth="1"/>
    <col min="11017" max="11017" width="28.42578125" customWidth="1"/>
    <col min="11018" max="11018" width="61" customWidth="1"/>
    <col min="11019" max="11019" width="5.7109375" customWidth="1"/>
    <col min="11021" max="11021" width="17.28515625" customWidth="1"/>
    <col min="11022" max="11022" width="16.42578125" customWidth="1"/>
    <col min="11024" max="11024" width="17.7109375" bestFit="1" customWidth="1"/>
    <col min="11025" max="11025" width="15" customWidth="1"/>
    <col min="11273" max="11273" width="28.42578125" customWidth="1"/>
    <col min="11274" max="11274" width="61" customWidth="1"/>
    <col min="11275" max="11275" width="5.7109375" customWidth="1"/>
    <col min="11277" max="11277" width="17.28515625" customWidth="1"/>
    <col min="11278" max="11278" width="16.42578125" customWidth="1"/>
    <col min="11280" max="11280" width="17.7109375" bestFit="1" customWidth="1"/>
    <col min="11281" max="11281" width="15" customWidth="1"/>
    <col min="11529" max="11529" width="28.42578125" customWidth="1"/>
    <col min="11530" max="11530" width="61" customWidth="1"/>
    <col min="11531" max="11531" width="5.7109375" customWidth="1"/>
    <col min="11533" max="11533" width="17.28515625" customWidth="1"/>
    <col min="11534" max="11534" width="16.42578125" customWidth="1"/>
    <col min="11536" max="11536" width="17.7109375" bestFit="1" customWidth="1"/>
    <col min="11537" max="11537" width="15" customWidth="1"/>
    <col min="11785" max="11785" width="28.42578125" customWidth="1"/>
    <col min="11786" max="11786" width="61" customWidth="1"/>
    <col min="11787" max="11787" width="5.7109375" customWidth="1"/>
    <col min="11789" max="11789" width="17.28515625" customWidth="1"/>
    <col min="11790" max="11790" width="16.42578125" customWidth="1"/>
    <col min="11792" max="11792" width="17.7109375" bestFit="1" customWidth="1"/>
    <col min="11793" max="11793" width="15" customWidth="1"/>
    <col min="12041" max="12041" width="28.42578125" customWidth="1"/>
    <col min="12042" max="12042" width="61" customWidth="1"/>
    <col min="12043" max="12043" width="5.7109375" customWidth="1"/>
    <col min="12045" max="12045" width="17.28515625" customWidth="1"/>
    <col min="12046" max="12046" width="16.42578125" customWidth="1"/>
    <col min="12048" max="12048" width="17.7109375" bestFit="1" customWidth="1"/>
    <col min="12049" max="12049" width="15" customWidth="1"/>
    <col min="12297" max="12297" width="28.42578125" customWidth="1"/>
    <col min="12298" max="12298" width="61" customWidth="1"/>
    <col min="12299" max="12299" width="5.7109375" customWidth="1"/>
    <col min="12301" max="12301" width="17.28515625" customWidth="1"/>
    <col min="12302" max="12302" width="16.42578125" customWidth="1"/>
    <col min="12304" max="12304" width="17.7109375" bestFit="1" customWidth="1"/>
    <col min="12305" max="12305" width="15" customWidth="1"/>
    <col min="12553" max="12553" width="28.42578125" customWidth="1"/>
    <col min="12554" max="12554" width="61" customWidth="1"/>
    <col min="12555" max="12555" width="5.7109375" customWidth="1"/>
    <col min="12557" max="12557" width="17.28515625" customWidth="1"/>
    <col min="12558" max="12558" width="16.42578125" customWidth="1"/>
    <col min="12560" max="12560" width="17.7109375" bestFit="1" customWidth="1"/>
    <col min="12561" max="12561" width="15" customWidth="1"/>
    <col min="12809" max="12809" width="28.42578125" customWidth="1"/>
    <col min="12810" max="12810" width="61" customWidth="1"/>
    <col min="12811" max="12811" width="5.7109375" customWidth="1"/>
    <col min="12813" max="12813" width="17.28515625" customWidth="1"/>
    <col min="12814" max="12814" width="16.42578125" customWidth="1"/>
    <col min="12816" max="12816" width="17.7109375" bestFit="1" customWidth="1"/>
    <col min="12817" max="12817" width="15" customWidth="1"/>
    <col min="13065" max="13065" width="28.42578125" customWidth="1"/>
    <col min="13066" max="13066" width="61" customWidth="1"/>
    <col min="13067" max="13067" width="5.7109375" customWidth="1"/>
    <col min="13069" max="13069" width="17.28515625" customWidth="1"/>
    <col min="13070" max="13070" width="16.42578125" customWidth="1"/>
    <col min="13072" max="13072" width="17.7109375" bestFit="1" customWidth="1"/>
    <col min="13073" max="13073" width="15" customWidth="1"/>
    <col min="13321" max="13321" width="28.42578125" customWidth="1"/>
    <col min="13322" max="13322" width="61" customWidth="1"/>
    <col min="13323" max="13323" width="5.7109375" customWidth="1"/>
    <col min="13325" max="13325" width="17.28515625" customWidth="1"/>
    <col min="13326" max="13326" width="16.42578125" customWidth="1"/>
    <col min="13328" max="13328" width="17.7109375" bestFit="1" customWidth="1"/>
    <col min="13329" max="13329" width="15" customWidth="1"/>
    <col min="13577" max="13577" width="28.42578125" customWidth="1"/>
    <col min="13578" max="13578" width="61" customWidth="1"/>
    <col min="13579" max="13579" width="5.7109375" customWidth="1"/>
    <col min="13581" max="13581" width="17.28515625" customWidth="1"/>
    <col min="13582" max="13582" width="16.42578125" customWidth="1"/>
    <col min="13584" max="13584" width="17.7109375" bestFit="1" customWidth="1"/>
    <col min="13585" max="13585" width="15" customWidth="1"/>
    <col min="13833" max="13833" width="28.42578125" customWidth="1"/>
    <col min="13834" max="13834" width="61" customWidth="1"/>
    <col min="13835" max="13835" width="5.7109375" customWidth="1"/>
    <col min="13837" max="13837" width="17.28515625" customWidth="1"/>
    <col min="13838" max="13838" width="16.42578125" customWidth="1"/>
    <col min="13840" max="13840" width="17.7109375" bestFit="1" customWidth="1"/>
    <col min="13841" max="13841" width="15" customWidth="1"/>
    <col min="14089" max="14089" width="28.42578125" customWidth="1"/>
    <col min="14090" max="14090" width="61" customWidth="1"/>
    <col min="14091" max="14091" width="5.7109375" customWidth="1"/>
    <col min="14093" max="14093" width="17.28515625" customWidth="1"/>
    <col min="14094" max="14094" width="16.42578125" customWidth="1"/>
    <col min="14096" max="14096" width="17.7109375" bestFit="1" customWidth="1"/>
    <col min="14097" max="14097" width="15" customWidth="1"/>
    <col min="14345" max="14345" width="28.42578125" customWidth="1"/>
    <col min="14346" max="14346" width="61" customWidth="1"/>
    <col min="14347" max="14347" width="5.7109375" customWidth="1"/>
    <col min="14349" max="14349" width="17.28515625" customWidth="1"/>
    <col min="14350" max="14350" width="16.42578125" customWidth="1"/>
    <col min="14352" max="14352" width="17.7109375" bestFit="1" customWidth="1"/>
    <col min="14353" max="14353" width="15" customWidth="1"/>
    <col min="14601" max="14601" width="28.42578125" customWidth="1"/>
    <col min="14602" max="14602" width="61" customWidth="1"/>
    <col min="14603" max="14603" width="5.7109375" customWidth="1"/>
    <col min="14605" max="14605" width="17.28515625" customWidth="1"/>
    <col min="14606" max="14606" width="16.42578125" customWidth="1"/>
    <col min="14608" max="14608" width="17.7109375" bestFit="1" customWidth="1"/>
    <col min="14609" max="14609" width="15" customWidth="1"/>
    <col min="14857" max="14857" width="28.42578125" customWidth="1"/>
    <col min="14858" max="14858" width="61" customWidth="1"/>
    <col min="14859" max="14859" width="5.7109375" customWidth="1"/>
    <col min="14861" max="14861" width="17.28515625" customWidth="1"/>
    <col min="14862" max="14862" width="16.42578125" customWidth="1"/>
    <col min="14864" max="14864" width="17.7109375" bestFit="1" customWidth="1"/>
    <col min="14865" max="14865" width="15" customWidth="1"/>
    <col min="15113" max="15113" width="28.42578125" customWidth="1"/>
    <col min="15114" max="15114" width="61" customWidth="1"/>
    <col min="15115" max="15115" width="5.7109375" customWidth="1"/>
    <col min="15117" max="15117" width="17.28515625" customWidth="1"/>
    <col min="15118" max="15118" width="16.42578125" customWidth="1"/>
    <col min="15120" max="15120" width="17.7109375" bestFit="1" customWidth="1"/>
    <col min="15121" max="15121" width="15" customWidth="1"/>
    <col min="15369" max="15369" width="28.42578125" customWidth="1"/>
    <col min="15370" max="15370" width="61" customWidth="1"/>
    <col min="15371" max="15371" width="5.7109375" customWidth="1"/>
    <col min="15373" max="15373" width="17.28515625" customWidth="1"/>
    <col min="15374" max="15374" width="16.42578125" customWidth="1"/>
    <col min="15376" max="15376" width="17.7109375" bestFit="1" customWidth="1"/>
    <col min="15377" max="15377" width="15" customWidth="1"/>
    <col min="15625" max="15625" width="28.42578125" customWidth="1"/>
    <col min="15626" max="15626" width="61" customWidth="1"/>
    <col min="15627" max="15627" width="5.7109375" customWidth="1"/>
    <col min="15629" max="15629" width="17.28515625" customWidth="1"/>
    <col min="15630" max="15630" width="16.42578125" customWidth="1"/>
    <col min="15632" max="15632" width="17.7109375" bestFit="1" customWidth="1"/>
    <col min="15633" max="15633" width="15" customWidth="1"/>
    <col min="15881" max="15881" width="28.42578125" customWidth="1"/>
    <col min="15882" max="15882" width="61" customWidth="1"/>
    <col min="15883" max="15883" width="5.7109375" customWidth="1"/>
    <col min="15885" max="15885" width="17.28515625" customWidth="1"/>
    <col min="15886" max="15886" width="16.42578125" customWidth="1"/>
    <col min="15888" max="15888" width="17.7109375" bestFit="1" customWidth="1"/>
    <col min="15889" max="15889" width="15" customWidth="1"/>
    <col min="16137" max="16137" width="28.42578125" customWidth="1"/>
    <col min="16138" max="16138" width="61" customWidth="1"/>
    <col min="16139" max="16139" width="5.7109375" customWidth="1"/>
    <col min="16141" max="16141" width="17.28515625" customWidth="1"/>
    <col min="16142" max="16142" width="16.42578125" customWidth="1"/>
    <col min="16144" max="16144" width="17.7109375" bestFit="1" customWidth="1"/>
    <col min="16145" max="16145" width="15" customWidth="1"/>
  </cols>
  <sheetData>
    <row r="1" spans="1:17" ht="27" customHeight="1" thickBot="1">
      <c r="A1" s="642" t="s">
        <v>321</v>
      </c>
      <c r="B1" s="643"/>
      <c r="C1" s="643"/>
      <c r="D1" s="643"/>
      <c r="E1" s="643"/>
      <c r="F1" s="643"/>
      <c r="G1" s="643"/>
      <c r="H1" s="643"/>
      <c r="I1" s="643"/>
      <c r="J1" s="643"/>
      <c r="K1" s="643"/>
      <c r="L1" s="643"/>
      <c r="M1" s="643"/>
      <c r="N1" s="643"/>
      <c r="O1" s="643"/>
      <c r="P1" s="643"/>
      <c r="Q1" s="644"/>
    </row>
    <row r="2" spans="1:17" ht="27" customHeight="1" thickBot="1">
      <c r="A2" s="243" t="s">
        <v>52</v>
      </c>
      <c r="B2" s="242"/>
      <c r="C2" s="242"/>
      <c r="D2" s="242"/>
      <c r="E2" s="242"/>
      <c r="F2" s="242"/>
      <c r="G2" s="242"/>
      <c r="H2" s="242"/>
      <c r="I2" s="242"/>
      <c r="J2" s="242"/>
      <c r="K2" s="242"/>
      <c r="L2" s="242"/>
      <c r="M2" s="242"/>
      <c r="N2" s="1"/>
      <c r="O2" s="1"/>
      <c r="P2" s="1"/>
      <c r="Q2" s="1"/>
    </row>
    <row r="3" spans="1:17" ht="27" customHeight="1" thickBot="1">
      <c r="A3" s="469" t="s">
        <v>1</v>
      </c>
      <c r="B3" s="545"/>
      <c r="C3" s="545"/>
      <c r="D3" s="545" t="s">
        <v>53</v>
      </c>
      <c r="E3" s="545"/>
      <c r="F3" s="545"/>
      <c r="G3" s="545"/>
      <c r="H3" s="545"/>
      <c r="I3" s="545"/>
      <c r="J3" s="545"/>
      <c r="K3" s="545"/>
      <c r="L3" s="470"/>
      <c r="M3" s="645" t="s">
        <v>54</v>
      </c>
      <c r="N3" s="646"/>
      <c r="O3" s="646"/>
      <c r="P3" s="646"/>
      <c r="Q3" s="647"/>
    </row>
    <row r="4" spans="1:17" ht="27" customHeight="1" thickBot="1">
      <c r="A4" s="633" t="s">
        <v>363</v>
      </c>
      <c r="B4" s="634"/>
      <c r="C4" s="634"/>
      <c r="D4" s="37"/>
      <c r="E4" s="648" t="s">
        <v>364</v>
      </c>
      <c r="F4" s="648"/>
      <c r="G4" s="648"/>
      <c r="H4" s="648"/>
      <c r="I4" s="648"/>
      <c r="J4" s="648"/>
      <c r="K4" s="648"/>
      <c r="L4" s="308"/>
      <c r="M4" s="100"/>
      <c r="N4" s="270"/>
      <c r="O4" s="270"/>
      <c r="P4" s="270"/>
      <c r="Q4" s="27"/>
    </row>
    <row r="5" spans="1:17" ht="27" customHeight="1" thickBot="1">
      <c r="A5" s="635"/>
      <c r="B5" s="636"/>
      <c r="C5" s="636"/>
      <c r="D5" s="303"/>
      <c r="E5" s="657" t="s">
        <v>370</v>
      </c>
      <c r="F5" s="535"/>
      <c r="G5" s="535"/>
      <c r="H5" s="535"/>
      <c r="I5" s="535"/>
      <c r="J5" s="535"/>
      <c r="K5" s="535"/>
      <c r="L5" s="309"/>
      <c r="M5" s="3"/>
      <c r="N5" s="639" t="s">
        <v>57</v>
      </c>
      <c r="O5" s="640"/>
      <c r="P5" s="641"/>
      <c r="Q5" s="99">
        <v>720</v>
      </c>
    </row>
    <row r="6" spans="1:17" ht="55.5" customHeight="1" thickBot="1">
      <c r="A6" s="635"/>
      <c r="B6" s="636"/>
      <c r="C6" s="636"/>
      <c r="D6" s="303"/>
      <c r="E6" s="47"/>
      <c r="F6" s="339"/>
      <c r="G6" s="339"/>
      <c r="H6" s="339"/>
      <c r="I6" s="339"/>
      <c r="J6" s="339"/>
      <c r="K6" s="339"/>
      <c r="L6" s="44"/>
      <c r="M6" s="3"/>
      <c r="N6" s="282" t="s">
        <v>59</v>
      </c>
      <c r="O6" s="282" t="s">
        <v>60</v>
      </c>
      <c r="P6" s="326" t="s">
        <v>220</v>
      </c>
      <c r="Q6" s="284" t="s">
        <v>62</v>
      </c>
    </row>
    <row r="7" spans="1:17" ht="27" customHeight="1" thickBot="1">
      <c r="A7" s="635"/>
      <c r="B7" s="636"/>
      <c r="C7" s="636"/>
      <c r="D7" s="303"/>
      <c r="E7" s="521" t="s">
        <v>440</v>
      </c>
      <c r="F7" s="521"/>
      <c r="G7" s="521"/>
      <c r="H7" s="521"/>
      <c r="I7" s="521"/>
      <c r="J7" s="521"/>
      <c r="K7" s="521"/>
      <c r="L7" s="135"/>
      <c r="M7" s="3"/>
      <c r="N7" s="282" t="s">
        <v>63</v>
      </c>
      <c r="O7" s="293" t="s">
        <v>63</v>
      </c>
      <c r="P7" s="327"/>
      <c r="Q7" s="287"/>
    </row>
    <row r="8" spans="1:17" ht="27" customHeight="1" thickBot="1">
      <c r="A8" s="635"/>
      <c r="B8" s="636"/>
      <c r="C8" s="636"/>
      <c r="D8" s="303"/>
      <c r="E8" s="398" t="s">
        <v>218</v>
      </c>
      <c r="F8" s="398"/>
      <c r="G8" s="398"/>
      <c r="H8" s="398"/>
      <c r="I8" s="398"/>
      <c r="J8" s="398"/>
      <c r="K8" s="398"/>
      <c r="L8" s="44"/>
      <c r="M8" s="3"/>
      <c r="N8" s="102">
        <v>100</v>
      </c>
      <c r="O8" s="123">
        <f>$N$8-(P8/$Q$5*100)</f>
        <v>99.791666666666671</v>
      </c>
      <c r="P8" s="122">
        <v>1.5</v>
      </c>
      <c r="Q8" s="105">
        <v>0</v>
      </c>
    </row>
    <row r="9" spans="1:17" ht="27" customHeight="1" thickBot="1">
      <c r="A9" s="635"/>
      <c r="B9" s="636"/>
      <c r="C9" s="636"/>
      <c r="D9" s="303"/>
      <c r="E9" s="47"/>
      <c r="F9" s="339"/>
      <c r="G9" s="339"/>
      <c r="H9" s="339"/>
      <c r="I9" s="339"/>
      <c r="J9" s="339"/>
      <c r="K9" s="339"/>
      <c r="L9" s="44"/>
      <c r="M9" s="3"/>
      <c r="N9" s="111">
        <v>99.57</v>
      </c>
      <c r="O9" s="123">
        <f>$N$8-(P9/$Q$5*100)</f>
        <v>99.583333333333329</v>
      </c>
      <c r="P9" s="122">
        <v>3</v>
      </c>
      <c r="Q9" s="105">
        <v>0.1</v>
      </c>
    </row>
    <row r="10" spans="1:17" ht="27" customHeight="1" thickBot="1">
      <c r="A10" s="635"/>
      <c r="B10" s="636"/>
      <c r="C10" s="636"/>
      <c r="D10" s="303"/>
      <c r="E10" s="398" t="s">
        <v>372</v>
      </c>
      <c r="F10" s="398"/>
      <c r="G10" s="398"/>
      <c r="H10" s="398"/>
      <c r="I10" s="398"/>
      <c r="J10" s="398"/>
      <c r="K10" s="398"/>
      <c r="L10" s="44"/>
      <c r="M10" s="3"/>
      <c r="N10" s="111">
        <v>98.6</v>
      </c>
      <c r="O10" s="123">
        <f>$N$8-(P10/$Q$5*100)</f>
        <v>99.027777777777771</v>
      </c>
      <c r="P10" s="122">
        <v>7</v>
      </c>
      <c r="Q10" s="105">
        <v>0.15</v>
      </c>
    </row>
    <row r="11" spans="1:17" ht="27" customHeight="1" thickBot="1">
      <c r="A11" s="635"/>
      <c r="B11" s="636"/>
      <c r="C11" s="636"/>
      <c r="D11" s="303"/>
      <c r="E11" s="398" t="s">
        <v>221</v>
      </c>
      <c r="F11" s="398"/>
      <c r="G11" s="398"/>
      <c r="H11" s="398"/>
      <c r="I11" s="398"/>
      <c r="J11" s="398"/>
      <c r="K11" s="398"/>
      <c r="L11" s="44"/>
      <c r="M11" s="3"/>
      <c r="N11" s="111">
        <v>97.91</v>
      </c>
      <c r="O11" s="123">
        <f>$N$8-(P11/$Q$5*100)</f>
        <v>98.611111111111114</v>
      </c>
      <c r="P11" s="122">
        <v>10</v>
      </c>
      <c r="Q11" s="105">
        <v>0.25</v>
      </c>
    </row>
    <row r="12" spans="1:17" ht="27" customHeight="1" thickBot="1">
      <c r="A12" s="635"/>
      <c r="B12" s="636"/>
      <c r="C12" s="636"/>
      <c r="D12" s="303"/>
      <c r="E12" s="535" t="s">
        <v>313</v>
      </c>
      <c r="F12" s="535"/>
      <c r="G12" s="535"/>
      <c r="H12" s="535"/>
      <c r="I12" s="535"/>
      <c r="J12" s="535"/>
      <c r="K12" s="535"/>
      <c r="L12" s="44"/>
      <c r="M12" s="3"/>
      <c r="N12" s="111">
        <v>97.21</v>
      </c>
      <c r="O12" s="123">
        <f>$N$8-(P12/$Q$5*100)</f>
        <v>95.833333333333329</v>
      </c>
      <c r="P12" s="122">
        <v>30</v>
      </c>
      <c r="Q12" s="105">
        <v>0.5</v>
      </c>
    </row>
    <row r="13" spans="1:17" ht="27" customHeight="1" thickBot="1">
      <c r="A13" s="635"/>
      <c r="B13" s="636"/>
      <c r="C13" s="636"/>
      <c r="D13" s="303"/>
      <c r="E13" s="535" t="s">
        <v>314</v>
      </c>
      <c r="F13" s="535"/>
      <c r="G13" s="535"/>
      <c r="H13" s="535"/>
      <c r="I13" s="535"/>
      <c r="J13" s="535"/>
      <c r="K13" s="535"/>
      <c r="L13" s="44"/>
      <c r="M13" s="98"/>
      <c r="N13" s="649" t="s">
        <v>341</v>
      </c>
      <c r="O13" s="650"/>
      <c r="P13" s="651"/>
      <c r="Q13" s="340">
        <v>0.75</v>
      </c>
    </row>
    <row r="14" spans="1:17" ht="27" customHeight="1">
      <c r="A14" s="635"/>
      <c r="B14" s="636"/>
      <c r="C14" s="636"/>
      <c r="D14" s="303"/>
      <c r="E14" s="535" t="s">
        <v>373</v>
      </c>
      <c r="F14" s="535"/>
      <c r="G14" s="535"/>
      <c r="H14" s="535"/>
      <c r="I14" s="535"/>
      <c r="J14" s="535"/>
      <c r="K14" s="535"/>
      <c r="L14" s="44"/>
      <c r="M14" s="98"/>
      <c r="N14" s="97"/>
      <c r="O14" s="97"/>
      <c r="P14" s="97"/>
      <c r="Q14" s="96"/>
    </row>
    <row r="15" spans="1:17" ht="27" customHeight="1">
      <c r="A15" s="635"/>
      <c r="B15" s="636"/>
      <c r="C15" s="636"/>
      <c r="D15" s="303"/>
      <c r="F15" s="118"/>
      <c r="G15" s="118"/>
      <c r="H15" s="118"/>
      <c r="I15" s="118"/>
      <c r="J15" s="118"/>
      <c r="K15" s="118"/>
      <c r="L15" s="43"/>
      <c r="M15" s="3"/>
      <c r="N15" s="1"/>
      <c r="O15" s="252"/>
      <c r="P15" s="328"/>
      <c r="Q15" s="5"/>
    </row>
    <row r="16" spans="1:17" ht="27" customHeight="1">
      <c r="A16" s="635"/>
      <c r="B16" s="636"/>
      <c r="C16" s="636"/>
      <c r="D16" s="303"/>
      <c r="E16" s="307"/>
      <c r="F16" s="118"/>
      <c r="G16" s="118"/>
      <c r="H16" s="118"/>
      <c r="I16" s="118"/>
      <c r="J16" s="118"/>
      <c r="K16" s="118"/>
      <c r="L16" s="44"/>
      <c r="M16" s="95"/>
      <c r="N16" s="9"/>
      <c r="O16" s="9"/>
      <c r="P16" s="9"/>
      <c r="Q16" s="94"/>
    </row>
    <row r="17" spans="1:17" ht="27" customHeight="1" thickBot="1">
      <c r="A17" s="637"/>
      <c r="B17" s="638"/>
      <c r="C17" s="638"/>
      <c r="D17" s="304"/>
      <c r="E17" s="313"/>
      <c r="F17" s="305"/>
      <c r="G17" s="305"/>
      <c r="H17" s="305"/>
      <c r="I17" s="305"/>
      <c r="J17" s="305"/>
      <c r="K17" s="305"/>
      <c r="L17" s="314"/>
      <c r="M17" s="93"/>
      <c r="N17" s="92"/>
      <c r="O17" s="92"/>
      <c r="P17" s="92"/>
      <c r="Q17" s="91"/>
    </row>
    <row r="18" spans="1:17" ht="27" customHeight="1" thickBot="1">
      <c r="A18" s="633" t="s">
        <v>352</v>
      </c>
      <c r="B18" s="634"/>
      <c r="C18" s="634"/>
      <c r="D18" s="37"/>
      <c r="E18" s="648" t="s">
        <v>374</v>
      </c>
      <c r="F18" s="648"/>
      <c r="G18" s="648"/>
      <c r="H18" s="648"/>
      <c r="I18" s="648"/>
      <c r="J18" s="648"/>
      <c r="K18" s="648"/>
      <c r="L18" s="308"/>
      <c r="M18" s="100"/>
      <c r="N18" s="270"/>
      <c r="O18" s="270"/>
      <c r="P18" s="270"/>
      <c r="Q18" s="27"/>
    </row>
    <row r="19" spans="1:17" ht="27" customHeight="1" thickBot="1">
      <c r="A19" s="635"/>
      <c r="B19" s="636"/>
      <c r="C19" s="636"/>
      <c r="D19" s="303"/>
      <c r="E19" s="657" t="s">
        <v>375</v>
      </c>
      <c r="F19" s="535"/>
      <c r="G19" s="535"/>
      <c r="H19" s="535"/>
      <c r="I19" s="535"/>
      <c r="J19" s="535"/>
      <c r="K19" s="535"/>
      <c r="L19" s="309"/>
      <c r="M19" s="3"/>
      <c r="N19" s="639" t="s">
        <v>57</v>
      </c>
      <c r="O19" s="640"/>
      <c r="P19" s="641"/>
      <c r="Q19" s="99">
        <v>720</v>
      </c>
    </row>
    <row r="20" spans="1:17" ht="55.5" customHeight="1" thickBot="1">
      <c r="A20" s="635"/>
      <c r="B20" s="636"/>
      <c r="C20" s="636"/>
      <c r="D20" s="303"/>
      <c r="E20" s="47"/>
      <c r="F20" s="339"/>
      <c r="G20" s="339"/>
      <c r="H20" s="339"/>
      <c r="I20" s="339"/>
      <c r="J20" s="339"/>
      <c r="K20" s="339"/>
      <c r="L20" s="44"/>
      <c r="M20" s="3"/>
      <c r="N20" s="282" t="s">
        <v>59</v>
      </c>
      <c r="O20" s="282" t="s">
        <v>60</v>
      </c>
      <c r="P20" s="326" t="s">
        <v>220</v>
      </c>
      <c r="Q20" s="284" t="s">
        <v>62</v>
      </c>
    </row>
    <row r="21" spans="1:17" ht="27" customHeight="1" thickBot="1">
      <c r="A21" s="635"/>
      <c r="B21" s="636"/>
      <c r="C21" s="636"/>
      <c r="D21" s="303"/>
      <c r="E21" s="521" t="s">
        <v>376</v>
      </c>
      <c r="F21" s="521"/>
      <c r="G21" s="521"/>
      <c r="H21" s="521"/>
      <c r="I21" s="521"/>
      <c r="J21" s="521"/>
      <c r="K21" s="521"/>
      <c r="L21" s="135"/>
      <c r="M21" s="3"/>
      <c r="N21" s="282" t="s">
        <v>63</v>
      </c>
      <c r="O21" s="293" t="s">
        <v>63</v>
      </c>
      <c r="P21" s="327"/>
      <c r="Q21" s="287"/>
    </row>
    <row r="22" spans="1:17" ht="27" customHeight="1" thickBot="1">
      <c r="A22" s="635"/>
      <c r="B22" s="636"/>
      <c r="C22" s="636"/>
      <c r="D22" s="303"/>
      <c r="E22" s="398" t="s">
        <v>218</v>
      </c>
      <c r="F22" s="398"/>
      <c r="G22" s="398"/>
      <c r="H22" s="398"/>
      <c r="I22" s="398"/>
      <c r="J22" s="398"/>
      <c r="K22" s="398"/>
      <c r="L22" s="44"/>
      <c r="M22" s="3"/>
      <c r="N22" s="102">
        <v>100</v>
      </c>
      <c r="O22" s="123">
        <f>$N$8-(P22/$Q$5*100)</f>
        <v>99.791666666666671</v>
      </c>
      <c r="P22" s="122">
        <v>1.5</v>
      </c>
      <c r="Q22" s="105">
        <v>0</v>
      </c>
    </row>
    <row r="23" spans="1:17" ht="27" customHeight="1" thickBot="1">
      <c r="A23" s="635"/>
      <c r="B23" s="636"/>
      <c r="C23" s="636"/>
      <c r="D23" s="303"/>
      <c r="E23" s="47"/>
      <c r="F23" s="339"/>
      <c r="G23" s="339"/>
      <c r="H23" s="339"/>
      <c r="I23" s="339"/>
      <c r="J23" s="339"/>
      <c r="K23" s="339"/>
      <c r="L23" s="44"/>
      <c r="M23" s="3"/>
      <c r="N23" s="111">
        <v>99.85</v>
      </c>
      <c r="O23" s="123">
        <f>$N$8-(P23/$Q$5*100)</f>
        <v>99.583333333333329</v>
      </c>
      <c r="P23" s="122">
        <v>3</v>
      </c>
      <c r="Q23" s="105">
        <v>0.1</v>
      </c>
    </row>
    <row r="24" spans="1:17" ht="27" customHeight="1" thickBot="1">
      <c r="A24" s="635"/>
      <c r="B24" s="636"/>
      <c r="C24" s="636"/>
      <c r="D24" s="303"/>
      <c r="E24" s="398" t="s">
        <v>347</v>
      </c>
      <c r="F24" s="398"/>
      <c r="G24" s="398"/>
      <c r="H24" s="398"/>
      <c r="I24" s="398"/>
      <c r="J24" s="398"/>
      <c r="K24" s="398"/>
      <c r="L24" s="44"/>
      <c r="M24" s="3"/>
      <c r="N24" s="111">
        <v>99.78</v>
      </c>
      <c r="O24" s="123">
        <f>$N$8-(P24/$Q$5*100)</f>
        <v>99.027777777777771</v>
      </c>
      <c r="P24" s="122">
        <v>7</v>
      </c>
      <c r="Q24" s="105">
        <v>0.15</v>
      </c>
    </row>
    <row r="25" spans="1:17" ht="27" customHeight="1" thickBot="1">
      <c r="A25" s="635"/>
      <c r="B25" s="636"/>
      <c r="C25" s="636"/>
      <c r="D25" s="303"/>
      <c r="E25" s="398" t="s">
        <v>221</v>
      </c>
      <c r="F25" s="398"/>
      <c r="G25" s="398"/>
      <c r="H25" s="398"/>
      <c r="I25" s="398"/>
      <c r="J25" s="398"/>
      <c r="K25" s="398"/>
      <c r="L25" s="44"/>
      <c r="M25" s="3"/>
      <c r="N25" s="111">
        <v>99.71</v>
      </c>
      <c r="O25" s="123">
        <f>$N$8-(P25/$Q$5*100)</f>
        <v>98.611111111111114</v>
      </c>
      <c r="P25" s="122">
        <v>10</v>
      </c>
      <c r="Q25" s="105">
        <v>0.25</v>
      </c>
    </row>
    <row r="26" spans="1:17" ht="27" customHeight="1" thickBot="1">
      <c r="A26" s="635"/>
      <c r="B26" s="636"/>
      <c r="C26" s="636"/>
      <c r="D26" s="303"/>
      <c r="E26" s="535" t="s">
        <v>313</v>
      </c>
      <c r="F26" s="535"/>
      <c r="G26" s="535"/>
      <c r="H26" s="535"/>
      <c r="I26" s="535"/>
      <c r="J26" s="535"/>
      <c r="K26" s="535"/>
      <c r="L26" s="44"/>
      <c r="M26" s="3"/>
      <c r="N26" s="111">
        <v>99.57</v>
      </c>
      <c r="O26" s="123">
        <f>$N$8-(P26/$Q$5*100)</f>
        <v>95.833333333333329</v>
      </c>
      <c r="P26" s="122">
        <v>30</v>
      </c>
      <c r="Q26" s="105">
        <v>0.5</v>
      </c>
    </row>
    <row r="27" spans="1:17" ht="27" customHeight="1" thickBot="1">
      <c r="A27" s="635"/>
      <c r="B27" s="636"/>
      <c r="C27" s="636"/>
      <c r="D27" s="303"/>
      <c r="E27" s="535" t="s">
        <v>314</v>
      </c>
      <c r="F27" s="535"/>
      <c r="G27" s="535"/>
      <c r="H27" s="535"/>
      <c r="I27" s="535"/>
      <c r="J27" s="535"/>
      <c r="K27" s="535"/>
      <c r="L27" s="44"/>
      <c r="M27" s="98"/>
      <c r="N27" s="649" t="s">
        <v>341</v>
      </c>
      <c r="O27" s="650"/>
      <c r="P27" s="651"/>
      <c r="Q27" s="340">
        <v>0.75</v>
      </c>
    </row>
    <row r="28" spans="1:17" ht="27" customHeight="1">
      <c r="A28" s="635"/>
      <c r="B28" s="636"/>
      <c r="C28" s="636"/>
      <c r="D28" s="303"/>
      <c r="E28" s="535" t="s">
        <v>378</v>
      </c>
      <c r="F28" s="535"/>
      <c r="G28" s="535"/>
      <c r="H28" s="535"/>
      <c r="I28" s="535"/>
      <c r="J28" s="535"/>
      <c r="K28" s="535"/>
      <c r="L28" s="44"/>
      <c r="M28" s="98"/>
      <c r="N28" s="97"/>
      <c r="O28" s="97"/>
      <c r="P28" s="97"/>
      <c r="Q28" s="96"/>
    </row>
    <row r="29" spans="1:17" ht="27" customHeight="1">
      <c r="A29" s="635"/>
      <c r="B29" s="636"/>
      <c r="C29" s="636"/>
      <c r="D29" s="303"/>
      <c r="F29" s="118"/>
      <c r="G29" s="118"/>
      <c r="H29" s="118"/>
      <c r="I29" s="118"/>
      <c r="J29" s="118"/>
      <c r="K29" s="118"/>
      <c r="L29" s="43"/>
      <c r="M29" s="3"/>
      <c r="N29" s="1"/>
      <c r="O29" s="252"/>
      <c r="P29" s="328"/>
      <c r="Q29" s="5"/>
    </row>
    <row r="30" spans="1:17" ht="27" customHeight="1">
      <c r="A30" s="635"/>
      <c r="B30" s="636"/>
      <c r="C30" s="636"/>
      <c r="D30" s="303"/>
      <c r="E30" s="307"/>
      <c r="F30" s="118"/>
      <c r="G30" s="118"/>
      <c r="H30" s="118"/>
      <c r="I30" s="118"/>
      <c r="J30" s="118"/>
      <c r="K30" s="118"/>
      <c r="L30" s="44"/>
      <c r="M30" s="95"/>
      <c r="N30" s="9"/>
      <c r="O30" s="9"/>
      <c r="P30" s="9"/>
      <c r="Q30" s="94"/>
    </row>
    <row r="31" spans="1:17" ht="27" customHeight="1" thickBot="1">
      <c r="A31" s="637"/>
      <c r="B31" s="638"/>
      <c r="C31" s="638"/>
      <c r="D31" s="304"/>
      <c r="E31" s="313"/>
      <c r="F31" s="305"/>
      <c r="G31" s="305"/>
      <c r="H31" s="305"/>
      <c r="I31" s="305"/>
      <c r="J31" s="305"/>
      <c r="K31" s="305"/>
      <c r="L31" s="314"/>
      <c r="M31" s="93"/>
      <c r="N31" s="92"/>
      <c r="O31" s="92"/>
      <c r="P31" s="92"/>
      <c r="Q31" s="91"/>
    </row>
    <row r="32" spans="1:17" ht="27" customHeight="1" thickBot="1">
      <c r="A32" s="633" t="s">
        <v>441</v>
      </c>
      <c r="B32" s="634"/>
      <c r="C32" s="634"/>
      <c r="D32" s="37"/>
      <c r="E32" s="648" t="s">
        <v>379</v>
      </c>
      <c r="F32" s="648"/>
      <c r="G32" s="648"/>
      <c r="H32" s="648"/>
      <c r="I32" s="648"/>
      <c r="J32" s="648"/>
      <c r="K32" s="648"/>
      <c r="L32" s="308"/>
      <c r="M32" s="100"/>
      <c r="N32" s="270"/>
      <c r="O32" s="270"/>
      <c r="P32" s="270"/>
      <c r="Q32" s="27"/>
    </row>
    <row r="33" spans="1:21" ht="27" customHeight="1" thickBot="1">
      <c r="A33" s="635"/>
      <c r="B33" s="636"/>
      <c r="C33" s="636"/>
      <c r="D33" s="303"/>
      <c r="E33" s="657" t="s">
        <v>380</v>
      </c>
      <c r="F33" s="535"/>
      <c r="G33" s="535"/>
      <c r="H33" s="535"/>
      <c r="I33" s="535"/>
      <c r="J33" s="535"/>
      <c r="K33" s="535"/>
      <c r="L33" s="309"/>
      <c r="M33" s="3"/>
      <c r="N33" s="639" t="s">
        <v>57</v>
      </c>
      <c r="O33" s="640"/>
      <c r="P33" s="641"/>
      <c r="Q33" s="99">
        <v>720</v>
      </c>
    </row>
    <row r="34" spans="1:21" ht="55.5" customHeight="1" thickBot="1">
      <c r="A34" s="635"/>
      <c r="B34" s="636"/>
      <c r="C34" s="636"/>
      <c r="D34" s="303"/>
      <c r="E34" s="47"/>
      <c r="F34" s="339"/>
      <c r="G34" s="339"/>
      <c r="H34" s="339"/>
      <c r="I34" s="339"/>
      <c r="J34" s="339"/>
      <c r="K34" s="339"/>
      <c r="L34" s="44"/>
      <c r="M34" s="3"/>
      <c r="N34" s="282" t="s">
        <v>59</v>
      </c>
      <c r="O34" s="282" t="s">
        <v>60</v>
      </c>
      <c r="P34" s="326" t="s">
        <v>220</v>
      </c>
      <c r="Q34" s="284" t="s">
        <v>62</v>
      </c>
    </row>
    <row r="35" spans="1:21" ht="27" customHeight="1" thickBot="1">
      <c r="A35" s="635"/>
      <c r="B35" s="636"/>
      <c r="C35" s="636"/>
      <c r="D35" s="303"/>
      <c r="E35" s="521" t="s">
        <v>381</v>
      </c>
      <c r="F35" s="521"/>
      <c r="G35" s="521"/>
      <c r="H35" s="521"/>
      <c r="I35" s="521"/>
      <c r="J35" s="521"/>
      <c r="K35" s="521"/>
      <c r="L35" s="135"/>
      <c r="M35" s="3"/>
      <c r="N35" s="282" t="s">
        <v>63</v>
      </c>
      <c r="O35" s="293" t="s">
        <v>63</v>
      </c>
      <c r="P35" s="327"/>
      <c r="Q35" s="287"/>
    </row>
    <row r="36" spans="1:21" ht="27" customHeight="1" thickBot="1">
      <c r="A36" s="635"/>
      <c r="B36" s="636"/>
      <c r="C36" s="636"/>
      <c r="D36" s="303"/>
      <c r="E36" s="398" t="s">
        <v>218</v>
      </c>
      <c r="F36" s="398"/>
      <c r="G36" s="398"/>
      <c r="H36" s="398"/>
      <c r="I36" s="398"/>
      <c r="J36" s="398"/>
      <c r="K36" s="398"/>
      <c r="L36" s="44"/>
      <c r="M36" s="3"/>
      <c r="N36" s="102">
        <v>100</v>
      </c>
      <c r="O36" s="123">
        <f>$N$8-(P36/$Q$5*100)</f>
        <v>99.583333333333329</v>
      </c>
      <c r="P36" s="122">
        <v>3</v>
      </c>
      <c r="Q36" s="105">
        <v>0</v>
      </c>
    </row>
    <row r="37" spans="1:21" ht="27" customHeight="1" thickBot="1">
      <c r="A37" s="635"/>
      <c r="B37" s="636"/>
      <c r="C37" s="636"/>
      <c r="D37" s="303"/>
      <c r="E37" s="47"/>
      <c r="F37" s="339"/>
      <c r="G37" s="339"/>
      <c r="H37" s="339"/>
      <c r="I37" s="339"/>
      <c r="J37" s="339"/>
      <c r="K37" s="339"/>
      <c r="L37" s="44"/>
      <c r="M37" s="3"/>
      <c r="N37" s="111">
        <v>99.85</v>
      </c>
      <c r="O37" s="123">
        <f>$N$8-(P37/$Q$5*100)</f>
        <v>98.611111111111114</v>
      </c>
      <c r="P37" s="122">
        <v>10</v>
      </c>
      <c r="Q37" s="105">
        <v>0.1</v>
      </c>
    </row>
    <row r="38" spans="1:21" ht="27" customHeight="1" thickBot="1">
      <c r="A38" s="635"/>
      <c r="B38" s="636"/>
      <c r="C38" s="636"/>
      <c r="D38" s="303"/>
      <c r="E38" s="398" t="s">
        <v>382</v>
      </c>
      <c r="F38" s="398"/>
      <c r="G38" s="398"/>
      <c r="H38" s="398"/>
      <c r="I38" s="398"/>
      <c r="J38" s="398"/>
      <c r="K38" s="398"/>
      <c r="L38" s="44"/>
      <c r="M38" s="3"/>
      <c r="N38" s="111">
        <v>99.78</v>
      </c>
      <c r="O38" s="123">
        <f>$N$8-(P38/$Q$5*100)</f>
        <v>97.916666666666671</v>
      </c>
      <c r="P38" s="122">
        <v>15</v>
      </c>
      <c r="Q38" s="105">
        <v>0.15</v>
      </c>
    </row>
    <row r="39" spans="1:21" ht="27" customHeight="1" thickBot="1">
      <c r="A39" s="635"/>
      <c r="B39" s="636"/>
      <c r="C39" s="636"/>
      <c r="D39" s="303"/>
      <c r="E39" s="398" t="s">
        <v>221</v>
      </c>
      <c r="F39" s="398"/>
      <c r="G39" s="398"/>
      <c r="H39" s="398"/>
      <c r="I39" s="398"/>
      <c r="J39" s="398"/>
      <c r="K39" s="398"/>
      <c r="L39" s="44"/>
      <c r="M39" s="3"/>
      <c r="N39" s="111">
        <v>99.71</v>
      </c>
      <c r="O39" s="123">
        <f>$N$8-(P39/$Q$5*100)</f>
        <v>97.222222222222229</v>
      </c>
      <c r="P39" s="122">
        <v>20</v>
      </c>
      <c r="Q39" s="105">
        <v>0.25</v>
      </c>
    </row>
    <row r="40" spans="1:21" ht="27" customHeight="1" thickBot="1">
      <c r="A40" s="635"/>
      <c r="B40" s="636"/>
      <c r="C40" s="636"/>
      <c r="D40" s="303"/>
      <c r="E40" s="535" t="s">
        <v>313</v>
      </c>
      <c r="F40" s="535"/>
      <c r="G40" s="535"/>
      <c r="H40" s="535"/>
      <c r="I40" s="535"/>
      <c r="J40" s="535"/>
      <c r="K40" s="535"/>
      <c r="L40" s="44"/>
      <c r="M40" s="3"/>
      <c r="N40" s="111">
        <v>99.57</v>
      </c>
      <c r="O40" s="123">
        <f>$N$8-(P40/$Q$5*100)</f>
        <v>95.833333333333329</v>
      </c>
      <c r="P40" s="122">
        <v>30</v>
      </c>
      <c r="Q40" s="105">
        <v>0.5</v>
      </c>
    </row>
    <row r="41" spans="1:21" ht="27" customHeight="1" thickBot="1">
      <c r="A41" s="635"/>
      <c r="B41" s="636"/>
      <c r="C41" s="636"/>
      <c r="D41" s="303"/>
      <c r="E41" s="535" t="s">
        <v>314</v>
      </c>
      <c r="F41" s="535"/>
      <c r="G41" s="535"/>
      <c r="H41" s="535"/>
      <c r="I41" s="535"/>
      <c r="J41" s="535"/>
      <c r="K41" s="535"/>
      <c r="L41" s="44"/>
      <c r="M41" s="98"/>
      <c r="N41" s="649" t="s">
        <v>341</v>
      </c>
      <c r="O41" s="650"/>
      <c r="P41" s="651"/>
      <c r="Q41" s="340">
        <v>1</v>
      </c>
    </row>
    <row r="42" spans="1:21" ht="27" customHeight="1">
      <c r="A42" s="635"/>
      <c r="B42" s="636"/>
      <c r="C42" s="636"/>
      <c r="D42" s="303"/>
      <c r="E42" s="535" t="s">
        <v>383</v>
      </c>
      <c r="F42" s="535"/>
      <c r="G42" s="535"/>
      <c r="H42" s="535"/>
      <c r="I42" s="535"/>
      <c r="J42" s="535"/>
      <c r="K42" s="535"/>
      <c r="L42" s="44"/>
      <c r="M42" s="98"/>
      <c r="N42" s="97"/>
      <c r="O42" s="97"/>
      <c r="P42" s="97"/>
      <c r="Q42" s="96"/>
    </row>
    <row r="43" spans="1:21" ht="27" customHeight="1">
      <c r="A43" s="635"/>
      <c r="B43" s="636"/>
      <c r="C43" s="636"/>
      <c r="D43" s="303"/>
      <c r="F43" s="118"/>
      <c r="G43" s="118"/>
      <c r="H43" s="118"/>
      <c r="I43" s="118"/>
      <c r="J43" s="118"/>
      <c r="K43" s="118"/>
      <c r="L43" s="43"/>
      <c r="M43" s="3"/>
      <c r="N43" s="1"/>
      <c r="O43" s="252"/>
      <c r="P43" s="328"/>
      <c r="Q43" s="5"/>
    </row>
    <row r="44" spans="1:21" ht="27" customHeight="1">
      <c r="A44" s="635"/>
      <c r="B44" s="636"/>
      <c r="C44" s="636"/>
      <c r="D44" s="303"/>
      <c r="E44" s="307"/>
      <c r="F44" s="118"/>
      <c r="G44" s="118"/>
      <c r="H44" s="118"/>
      <c r="I44" s="118"/>
      <c r="J44" s="118"/>
      <c r="K44" s="118"/>
      <c r="L44" s="44"/>
      <c r="M44" s="95"/>
      <c r="N44" s="9"/>
      <c r="O44" s="9"/>
      <c r="P44" s="9"/>
      <c r="Q44" s="94"/>
    </row>
    <row r="45" spans="1:21" ht="27" customHeight="1" thickBot="1">
      <c r="A45" s="637"/>
      <c r="B45" s="638"/>
      <c r="C45" s="638"/>
      <c r="D45" s="304"/>
      <c r="E45" s="313"/>
      <c r="F45" s="305"/>
      <c r="G45" s="305"/>
      <c r="H45" s="305"/>
      <c r="I45" s="305"/>
      <c r="J45" s="305"/>
      <c r="K45" s="305"/>
      <c r="L45" s="314"/>
      <c r="M45" s="93"/>
      <c r="N45" s="92"/>
      <c r="O45" s="92"/>
      <c r="P45" s="92"/>
      <c r="Q45" s="91"/>
    </row>
    <row r="46" spans="1:21" ht="27" customHeight="1">
      <c r="A46" s="512" t="s">
        <v>353</v>
      </c>
      <c r="B46" s="513"/>
      <c r="C46" s="514"/>
      <c r="D46" s="274"/>
      <c r="E46" s="275"/>
      <c r="F46" s="275"/>
      <c r="G46" s="275"/>
      <c r="H46" s="275"/>
      <c r="I46" s="275"/>
      <c r="J46" s="275"/>
      <c r="K46" s="275"/>
      <c r="L46" s="130"/>
      <c r="M46" s="129"/>
      <c r="N46" s="129"/>
      <c r="O46" s="129"/>
      <c r="P46" s="129"/>
      <c r="Q46" s="130"/>
      <c r="R46" s="129"/>
      <c r="S46" s="132"/>
      <c r="T46" s="132"/>
      <c r="U46" s="163"/>
    </row>
    <row r="47" spans="1:21" ht="27" customHeight="1">
      <c r="A47" s="515"/>
      <c r="B47" s="516"/>
      <c r="C47" s="517"/>
      <c r="D47" s="276"/>
      <c r="E47" s="521" t="s">
        <v>224</v>
      </c>
      <c r="F47" s="521"/>
      <c r="G47" s="521"/>
      <c r="H47" s="521"/>
      <c r="I47" s="521"/>
      <c r="J47" s="521"/>
      <c r="K47" s="521"/>
      <c r="L47" s="315"/>
      <c r="M47" s="319"/>
      <c r="N47" s="319"/>
      <c r="O47" s="319"/>
      <c r="P47" s="319"/>
      <c r="Q47" s="315"/>
      <c r="R47" s="312"/>
      <c r="S47" s="601"/>
      <c r="T47" s="601"/>
      <c r="U47" s="660"/>
    </row>
    <row r="48" spans="1:21" ht="27" customHeight="1" thickBot="1">
      <c r="A48" s="515"/>
      <c r="B48" s="516"/>
      <c r="C48" s="517"/>
      <c r="D48" s="276"/>
      <c r="E48" s="84"/>
      <c r="F48" s="84"/>
      <c r="G48" s="84"/>
      <c r="H48" s="84"/>
      <c r="I48" s="84"/>
      <c r="J48" s="84"/>
      <c r="K48" s="84"/>
      <c r="L48" s="315"/>
      <c r="M48" s="319"/>
      <c r="N48" s="319"/>
      <c r="O48" s="319"/>
      <c r="P48" s="319"/>
      <c r="Q48" s="315"/>
      <c r="R48" s="322"/>
      <c r="S48" s="126"/>
      <c r="T48" s="126"/>
      <c r="U48" s="141"/>
    </row>
    <row r="49" spans="1:21" ht="27" customHeight="1" thickBot="1">
      <c r="A49" s="515"/>
      <c r="B49" s="516"/>
      <c r="C49" s="517"/>
      <c r="D49" s="276"/>
      <c r="E49" s="521" t="s">
        <v>225</v>
      </c>
      <c r="F49" s="521"/>
      <c r="G49" s="521"/>
      <c r="H49" s="521"/>
      <c r="I49" s="521"/>
      <c r="J49" s="521"/>
      <c r="K49" s="521"/>
      <c r="L49" s="315"/>
      <c r="M49" s="319"/>
      <c r="N49" s="298" t="s">
        <v>59</v>
      </c>
      <c r="O49" s="302" t="s">
        <v>60</v>
      </c>
      <c r="P49" s="523" t="s">
        <v>62</v>
      </c>
      <c r="Q49" s="315"/>
      <c r="R49" s="312"/>
      <c r="S49" s="320"/>
      <c r="T49" s="320"/>
      <c r="U49" s="594"/>
    </row>
    <row r="50" spans="1:21" ht="27" customHeight="1" thickBot="1">
      <c r="A50" s="515"/>
      <c r="B50" s="516"/>
      <c r="C50" s="517"/>
      <c r="D50" s="276"/>
      <c r="E50" s="84"/>
      <c r="F50" s="84"/>
      <c r="G50" s="84"/>
      <c r="H50" s="84"/>
      <c r="I50" s="84"/>
      <c r="J50" s="84"/>
      <c r="K50" s="84"/>
      <c r="L50" s="321"/>
      <c r="M50" s="140"/>
      <c r="N50" s="300" t="s">
        <v>63</v>
      </c>
      <c r="O50" s="300" t="s">
        <v>63</v>
      </c>
      <c r="P50" s="524"/>
      <c r="Q50" s="321"/>
      <c r="R50" s="312"/>
      <c r="S50" s="84"/>
      <c r="T50" s="84"/>
      <c r="U50" s="594"/>
    </row>
    <row r="51" spans="1:21" ht="27" customHeight="1">
      <c r="A51" s="515"/>
      <c r="B51" s="516"/>
      <c r="C51" s="517"/>
      <c r="D51" s="276"/>
      <c r="E51" s="521" t="s">
        <v>226</v>
      </c>
      <c r="F51" s="521"/>
      <c r="G51" s="521"/>
      <c r="H51" s="521"/>
      <c r="I51" s="521"/>
      <c r="J51" s="521"/>
      <c r="K51" s="521"/>
      <c r="L51" s="315"/>
      <c r="M51" s="319"/>
      <c r="N51" s="78">
        <v>100</v>
      </c>
      <c r="O51" s="79">
        <v>95</v>
      </c>
      <c r="P51" s="157">
        <v>0</v>
      </c>
      <c r="Q51" s="315"/>
      <c r="R51" s="312"/>
      <c r="S51" s="145"/>
      <c r="T51" s="148"/>
      <c r="U51" s="147"/>
    </row>
    <row r="52" spans="1:21" ht="27" customHeight="1">
      <c r="A52" s="515"/>
      <c r="B52" s="516"/>
      <c r="C52" s="517"/>
      <c r="D52" s="276"/>
      <c r="E52" s="84"/>
      <c r="F52" s="84"/>
      <c r="G52" s="84"/>
      <c r="H52" s="84"/>
      <c r="I52" s="84"/>
      <c r="J52" s="84"/>
      <c r="K52" s="84"/>
      <c r="L52" s="315"/>
      <c r="M52" s="319"/>
      <c r="N52" s="80">
        <v>94.99</v>
      </c>
      <c r="O52" s="81">
        <v>90</v>
      </c>
      <c r="P52" s="88">
        <v>0.1</v>
      </c>
      <c r="Q52" s="315"/>
      <c r="R52" s="312"/>
      <c r="S52" s="145"/>
      <c r="T52" s="148"/>
      <c r="U52" s="147"/>
    </row>
    <row r="53" spans="1:21" ht="27" customHeight="1">
      <c r="A53" s="515"/>
      <c r="B53" s="516"/>
      <c r="C53" s="517"/>
      <c r="D53" s="276"/>
      <c r="E53" s="84"/>
      <c r="F53" s="84"/>
      <c r="G53" s="84"/>
      <c r="H53" s="84"/>
      <c r="I53" s="84"/>
      <c r="J53" s="84"/>
      <c r="K53" s="84"/>
      <c r="L53" s="315"/>
      <c r="M53" s="319"/>
      <c r="N53" s="80">
        <v>89.99</v>
      </c>
      <c r="O53" s="81">
        <v>85</v>
      </c>
      <c r="P53" s="88">
        <v>0.15</v>
      </c>
      <c r="Q53" s="315"/>
      <c r="R53" s="312"/>
      <c r="S53" s="145"/>
      <c r="T53" s="148"/>
      <c r="U53" s="147"/>
    </row>
    <row r="54" spans="1:21" ht="27" customHeight="1">
      <c r="A54" s="515"/>
      <c r="B54" s="516"/>
      <c r="C54" s="517"/>
      <c r="D54" s="276"/>
      <c r="E54" s="521" t="s">
        <v>88</v>
      </c>
      <c r="F54" s="521"/>
      <c r="G54" s="521"/>
      <c r="H54" s="521"/>
      <c r="I54" s="521"/>
      <c r="J54" s="521"/>
      <c r="K54" s="521"/>
      <c r="L54" s="317"/>
      <c r="M54" s="183"/>
      <c r="N54" s="80">
        <v>84.99</v>
      </c>
      <c r="O54" s="81">
        <v>80</v>
      </c>
      <c r="P54" s="88">
        <v>0.25</v>
      </c>
      <c r="Q54" s="317"/>
      <c r="R54" s="312"/>
      <c r="S54" s="145"/>
      <c r="T54" s="148"/>
      <c r="U54" s="147"/>
    </row>
    <row r="55" spans="1:21" ht="27" customHeight="1">
      <c r="A55" s="515"/>
      <c r="B55" s="516"/>
      <c r="C55" s="517"/>
      <c r="D55" s="276"/>
      <c r="E55" s="521" t="s">
        <v>90</v>
      </c>
      <c r="F55" s="521"/>
      <c r="G55" s="521"/>
      <c r="H55" s="521"/>
      <c r="I55" s="521"/>
      <c r="J55" s="521"/>
      <c r="K55" s="521"/>
      <c r="L55" s="316"/>
      <c r="M55" s="124"/>
      <c r="N55" s="80">
        <v>79.989999999999995</v>
      </c>
      <c r="O55" s="81">
        <v>75</v>
      </c>
      <c r="P55" s="88">
        <v>0.5</v>
      </c>
      <c r="Q55" s="316"/>
      <c r="R55" s="156"/>
      <c r="S55" s="145"/>
      <c r="T55" s="148"/>
      <c r="U55" s="147"/>
    </row>
    <row r="56" spans="1:21" ht="27" customHeight="1" thickBot="1">
      <c r="A56" s="515"/>
      <c r="B56" s="516"/>
      <c r="C56" s="517"/>
      <c r="D56" s="276"/>
      <c r="E56" s="84"/>
      <c r="F56" s="84"/>
      <c r="G56" s="84"/>
      <c r="H56" s="84"/>
      <c r="I56" s="84"/>
      <c r="J56" s="84"/>
      <c r="K56" s="84"/>
      <c r="L56" s="316"/>
      <c r="M56" s="124"/>
      <c r="N56" s="539" t="s">
        <v>181</v>
      </c>
      <c r="O56" s="540"/>
      <c r="P56" s="89">
        <v>1</v>
      </c>
      <c r="Q56" s="316"/>
      <c r="R56" s="126"/>
      <c r="S56" s="658"/>
      <c r="T56" s="658"/>
      <c r="U56" s="147"/>
    </row>
    <row r="57" spans="1:21" ht="27" customHeight="1" thickBot="1">
      <c r="A57" s="515"/>
      <c r="B57" s="516"/>
      <c r="C57" s="517"/>
      <c r="D57" s="276"/>
      <c r="E57" s="84"/>
      <c r="F57" s="84"/>
      <c r="G57" s="84"/>
      <c r="H57" s="84"/>
      <c r="I57" s="84"/>
      <c r="J57" s="84"/>
      <c r="K57" s="84"/>
      <c r="L57" s="143"/>
      <c r="M57" s="126"/>
      <c r="N57" s="126"/>
      <c r="O57" s="126"/>
      <c r="P57" s="126"/>
      <c r="Q57" s="143"/>
      <c r="R57" s="126"/>
      <c r="S57" s="127"/>
      <c r="T57" s="127"/>
      <c r="U57" s="127"/>
    </row>
    <row r="58" spans="1:21" ht="27" customHeight="1" thickBot="1">
      <c r="A58" s="515"/>
      <c r="B58" s="516"/>
      <c r="C58" s="517"/>
      <c r="D58" s="276"/>
      <c r="E58" s="84"/>
      <c r="F58" s="578" t="s">
        <v>92</v>
      </c>
      <c r="G58" s="579"/>
      <c r="H58" s="579"/>
      <c r="I58" s="579"/>
      <c r="J58" s="580"/>
      <c r="K58" s="84"/>
      <c r="L58" s="143"/>
      <c r="M58" s="594"/>
      <c r="N58" s="594"/>
      <c r="O58" s="594"/>
      <c r="P58" s="594"/>
      <c r="Q58" s="659"/>
      <c r="R58" s="126"/>
      <c r="S58" s="127"/>
      <c r="T58" s="127"/>
      <c r="U58" s="137"/>
    </row>
    <row r="59" spans="1:21" ht="27" customHeight="1" thickBot="1">
      <c r="A59" s="515"/>
      <c r="B59" s="516"/>
      <c r="C59" s="517"/>
      <c r="D59" s="276"/>
      <c r="E59" s="84"/>
      <c r="F59" s="50" t="s">
        <v>93</v>
      </c>
      <c r="G59" s="51" t="s">
        <v>94</v>
      </c>
      <c r="H59" s="51" t="s">
        <v>182</v>
      </c>
      <c r="I59" s="51" t="s">
        <v>183</v>
      </c>
      <c r="J59" s="51" t="s">
        <v>184</v>
      </c>
      <c r="K59" s="84"/>
      <c r="L59" s="143"/>
      <c r="M59" s="35"/>
      <c r="N59" s="35"/>
      <c r="O59" s="35"/>
      <c r="P59" s="35"/>
      <c r="Q59" s="323"/>
      <c r="R59" s="126"/>
      <c r="S59" s="145"/>
      <c r="T59" s="148"/>
      <c r="U59" s="164"/>
    </row>
    <row r="60" spans="1:21" ht="27" customHeight="1">
      <c r="A60" s="515"/>
      <c r="B60" s="516"/>
      <c r="C60" s="517"/>
      <c r="D60" s="276"/>
      <c r="E60" s="84"/>
      <c r="F60" s="595" t="s">
        <v>99</v>
      </c>
      <c r="G60" s="53" t="s">
        <v>100</v>
      </c>
      <c r="H60" s="70">
        <v>5</v>
      </c>
      <c r="I60" s="70">
        <v>5</v>
      </c>
      <c r="J60" s="71">
        <v>5</v>
      </c>
      <c r="K60" s="84"/>
      <c r="L60" s="143"/>
      <c r="M60" s="594"/>
      <c r="N60" s="318"/>
      <c r="O60" s="145"/>
      <c r="P60" s="145"/>
      <c r="Q60" s="324"/>
      <c r="R60" s="126"/>
      <c r="S60" s="145"/>
      <c r="T60" s="148"/>
      <c r="U60" s="164"/>
    </row>
    <row r="61" spans="1:21" ht="27" customHeight="1">
      <c r="A61" s="515"/>
      <c r="B61" s="516"/>
      <c r="C61" s="517"/>
      <c r="D61" s="276"/>
      <c r="E61" s="84"/>
      <c r="F61" s="596"/>
      <c r="G61" s="52" t="s">
        <v>185</v>
      </c>
      <c r="H61" s="166">
        <v>25</v>
      </c>
      <c r="I61" s="166">
        <v>55</v>
      </c>
      <c r="J61" s="167">
        <v>75</v>
      </c>
      <c r="K61" s="84"/>
      <c r="L61" s="143"/>
      <c r="M61" s="594"/>
      <c r="N61" s="318"/>
      <c r="O61" s="145"/>
      <c r="P61" s="145"/>
      <c r="Q61" s="324"/>
      <c r="R61" s="126"/>
      <c r="S61" s="145"/>
      <c r="T61" s="148"/>
      <c r="U61" s="164"/>
    </row>
    <row r="62" spans="1:21" ht="27" customHeight="1">
      <c r="A62" s="515"/>
      <c r="B62" s="516"/>
      <c r="C62" s="517"/>
      <c r="D62" s="276"/>
      <c r="E62" s="84"/>
      <c r="F62" s="597"/>
      <c r="G62" s="72" t="s">
        <v>113</v>
      </c>
      <c r="H62" s="73">
        <f>SUM(H60:H61)</f>
        <v>30</v>
      </c>
      <c r="I62" s="73">
        <f>SUM(I60:I61)</f>
        <v>60</v>
      </c>
      <c r="J62" s="74">
        <f>SUM(J60:J61)</f>
        <v>80</v>
      </c>
      <c r="K62" s="84"/>
      <c r="L62" s="143"/>
      <c r="M62" s="594"/>
      <c r="N62" s="170"/>
      <c r="O62" s="169"/>
      <c r="P62" s="169"/>
      <c r="Q62" s="325"/>
      <c r="R62" s="126"/>
      <c r="S62" s="145"/>
      <c r="T62" s="148"/>
      <c r="U62" s="164"/>
    </row>
    <row r="63" spans="1:21" ht="27" customHeight="1">
      <c r="A63" s="515"/>
      <c r="B63" s="516"/>
      <c r="C63" s="517"/>
      <c r="D63" s="276"/>
      <c r="E63" s="84"/>
      <c r="F63" s="84"/>
      <c r="G63" s="84"/>
      <c r="H63" s="84"/>
      <c r="I63" s="84"/>
      <c r="J63" s="84"/>
      <c r="K63" s="84"/>
      <c r="L63" s="143"/>
      <c r="M63"/>
      <c r="Q63" s="12"/>
      <c r="U63" s="12"/>
    </row>
    <row r="64" spans="1:21" ht="27" customHeight="1">
      <c r="A64" s="515"/>
      <c r="B64" s="516"/>
      <c r="C64" s="517"/>
      <c r="D64" s="276"/>
      <c r="E64" s="84"/>
      <c r="F64" s="84"/>
      <c r="G64" s="84"/>
      <c r="H64" s="84"/>
      <c r="I64" s="84"/>
      <c r="J64" s="84"/>
      <c r="K64" s="84"/>
      <c r="L64" s="143"/>
      <c r="M64"/>
      <c r="Q64" s="12"/>
      <c r="U64" s="12"/>
    </row>
    <row r="65" spans="1:21" ht="27" customHeight="1">
      <c r="A65" s="515"/>
      <c r="B65" s="516"/>
      <c r="C65" s="517"/>
      <c r="D65" s="276"/>
      <c r="E65" s="84"/>
      <c r="F65" s="84"/>
      <c r="G65" s="84"/>
      <c r="H65" s="84"/>
      <c r="I65" s="84"/>
      <c r="J65" s="84"/>
      <c r="K65" s="84"/>
      <c r="L65" s="143"/>
      <c r="M65"/>
      <c r="Q65" s="12"/>
      <c r="U65" s="12"/>
    </row>
    <row r="66" spans="1:21" ht="27" customHeight="1" thickBot="1">
      <c r="A66" s="518"/>
      <c r="B66" s="519"/>
      <c r="C66" s="520"/>
      <c r="D66" s="277"/>
      <c r="E66" s="278"/>
      <c r="F66" s="278"/>
      <c r="G66" s="278"/>
      <c r="H66" s="278"/>
      <c r="I66" s="278"/>
      <c r="J66" s="278"/>
      <c r="K66" s="278"/>
      <c r="L66" s="13"/>
      <c r="M66" s="162"/>
      <c r="N66" s="162"/>
      <c r="O66" s="162"/>
      <c r="P66" s="162"/>
      <c r="Q66" s="13"/>
      <c r="R66" s="162"/>
      <c r="S66" s="162"/>
      <c r="T66" s="162"/>
      <c r="U66" s="13"/>
    </row>
    <row r="67" spans="1:21" ht="27" customHeight="1">
      <c r="M67"/>
    </row>
    <row r="68" spans="1:21" ht="27" customHeight="1">
      <c r="M68"/>
    </row>
    <row r="69" spans="1:21" ht="27" customHeight="1">
      <c r="M69"/>
    </row>
    <row r="70" spans="1:21" ht="27" customHeight="1">
      <c r="M70"/>
    </row>
    <row r="71" spans="1:21" ht="27" customHeight="1">
      <c r="M71"/>
    </row>
    <row r="72" spans="1:21" ht="27" customHeight="1">
      <c r="M72"/>
    </row>
    <row r="73" spans="1:21" ht="27" customHeight="1">
      <c r="M73"/>
    </row>
    <row r="74" spans="1:21" ht="27" customHeight="1">
      <c r="M74"/>
    </row>
    <row r="75" spans="1:21" ht="27" customHeight="1">
      <c r="M75"/>
    </row>
    <row r="76" spans="1:21" ht="27" customHeight="1">
      <c r="M76"/>
    </row>
    <row r="77" spans="1:21" ht="27" customHeight="1">
      <c r="M77"/>
    </row>
    <row r="78" spans="1:21" ht="27" customHeight="1">
      <c r="M78"/>
    </row>
    <row r="79" spans="1:21" ht="27" customHeight="1">
      <c r="M79"/>
    </row>
    <row r="80" spans="1:21" ht="27" customHeight="1">
      <c r="M80"/>
    </row>
    <row r="81" spans="13:13" ht="27" customHeight="1">
      <c r="M81"/>
    </row>
    <row r="82" spans="13:13" ht="27" customHeight="1">
      <c r="M82"/>
    </row>
    <row r="83" spans="13:13" ht="27" customHeight="1">
      <c r="M83"/>
    </row>
    <row r="84" spans="13:13" ht="27" customHeight="1">
      <c r="M84"/>
    </row>
    <row r="85" spans="13:13" ht="27" customHeight="1">
      <c r="M85"/>
    </row>
    <row r="86" spans="13:13" ht="27" customHeight="1">
      <c r="M86"/>
    </row>
    <row r="87" spans="13:13" ht="27" customHeight="1">
      <c r="M87"/>
    </row>
    <row r="88" spans="13:13" ht="27" customHeight="1">
      <c r="M88"/>
    </row>
    <row r="89" spans="13:13" ht="27" customHeight="1">
      <c r="M89"/>
    </row>
    <row r="90" spans="13:13" ht="27" customHeight="1">
      <c r="M90"/>
    </row>
    <row r="91" spans="13:13" ht="27" customHeight="1">
      <c r="M91"/>
    </row>
    <row r="92" spans="13:13" ht="27" customHeight="1">
      <c r="M92"/>
    </row>
    <row r="93" spans="13:13" ht="27" customHeight="1">
      <c r="M93"/>
    </row>
    <row r="94" spans="13:13" ht="27" customHeight="1">
      <c r="M94"/>
    </row>
    <row r="95" spans="13:13" ht="27" customHeight="1">
      <c r="M95"/>
    </row>
    <row r="96" spans="13:13" ht="27" customHeight="1">
      <c r="M96"/>
    </row>
    <row r="97" spans="13:13" ht="27" customHeight="1">
      <c r="M97"/>
    </row>
    <row r="98" spans="13:13" ht="27" customHeight="1">
      <c r="M98"/>
    </row>
    <row r="99" spans="13:13" ht="27" customHeight="1">
      <c r="M99"/>
    </row>
    <row r="100" spans="13:13" ht="27" customHeight="1">
      <c r="M100"/>
    </row>
    <row r="101" spans="13:13" ht="27" customHeight="1">
      <c r="M101"/>
    </row>
    <row r="102" spans="13:13" ht="27" customHeight="1">
      <c r="M102"/>
    </row>
    <row r="103" spans="13:13" ht="27" customHeight="1">
      <c r="M103"/>
    </row>
    <row r="104" spans="13:13" ht="27" customHeight="1">
      <c r="M104"/>
    </row>
    <row r="105" spans="13:13" ht="27" customHeight="1">
      <c r="M105"/>
    </row>
    <row r="106" spans="13:13" ht="27" customHeight="1">
      <c r="M106"/>
    </row>
    <row r="107" spans="13:13" ht="27" customHeight="1">
      <c r="M107"/>
    </row>
    <row r="108" spans="13:13" ht="27" customHeight="1">
      <c r="M108"/>
    </row>
    <row r="109" spans="13:13" ht="27" customHeight="1">
      <c r="M109"/>
    </row>
    <row r="110" spans="13:13" ht="27" customHeight="1">
      <c r="M110"/>
    </row>
    <row r="111" spans="13:13" ht="27" customHeight="1">
      <c r="M111"/>
    </row>
    <row r="112" spans="13:13" ht="27" customHeight="1">
      <c r="M112"/>
    </row>
    <row r="113" spans="13:13" ht="27" customHeight="1">
      <c r="M113"/>
    </row>
    <row r="114" spans="13:13" ht="27" customHeight="1">
      <c r="M114"/>
    </row>
    <row r="115" spans="13:13" ht="27" customHeight="1">
      <c r="M115"/>
    </row>
    <row r="116" spans="13:13" ht="27" customHeight="1">
      <c r="M116"/>
    </row>
    <row r="117" spans="13:13" ht="27" customHeight="1">
      <c r="M117"/>
    </row>
    <row r="118" spans="13:13" ht="27" customHeight="1">
      <c r="M118"/>
    </row>
    <row r="119" spans="13:13" ht="27" customHeight="1">
      <c r="M119"/>
    </row>
    <row r="120" spans="13:13" ht="27" customHeight="1">
      <c r="M120"/>
    </row>
    <row r="121" spans="13:13" ht="27" customHeight="1">
      <c r="M121"/>
    </row>
    <row r="122" spans="13:13" ht="27" customHeight="1">
      <c r="M122"/>
    </row>
    <row r="123" spans="13:13" ht="27" customHeight="1">
      <c r="M123"/>
    </row>
    <row r="124" spans="13:13" ht="27" customHeight="1">
      <c r="M124"/>
    </row>
    <row r="125" spans="13:13" ht="27" customHeight="1">
      <c r="M125"/>
    </row>
    <row r="126" spans="13:13" ht="27" customHeight="1">
      <c r="M126"/>
    </row>
    <row r="127" spans="13:13" ht="27" customHeight="1">
      <c r="M127"/>
    </row>
    <row r="128" spans="13:13" ht="27" customHeight="1">
      <c r="M128"/>
    </row>
    <row r="129" spans="13:13" ht="27" customHeight="1">
      <c r="M129"/>
    </row>
    <row r="130" spans="13:13" ht="27" customHeight="1">
      <c r="M130"/>
    </row>
    <row r="131" spans="13:13" ht="27" customHeight="1">
      <c r="M131"/>
    </row>
    <row r="132" spans="13:13" ht="27" customHeight="1">
      <c r="M132"/>
    </row>
    <row r="133" spans="13:13" ht="27" customHeight="1">
      <c r="M133"/>
    </row>
    <row r="134" spans="13:13" ht="27" customHeight="1">
      <c r="M134"/>
    </row>
    <row r="135" spans="13:13" ht="27" customHeight="1">
      <c r="M135"/>
    </row>
    <row r="136" spans="13:13" ht="27" customHeight="1">
      <c r="M136"/>
    </row>
    <row r="137" spans="13:13" ht="27" customHeight="1">
      <c r="M137"/>
    </row>
    <row r="138" spans="13:13" ht="27" customHeight="1">
      <c r="M138"/>
    </row>
    <row r="139" spans="13:13" ht="27" customHeight="1">
      <c r="M139"/>
    </row>
    <row r="140" spans="13:13" ht="27" customHeight="1">
      <c r="M140"/>
    </row>
    <row r="141" spans="13:13" ht="27" customHeight="1">
      <c r="M141"/>
    </row>
    <row r="142" spans="13:13" ht="27" customHeight="1">
      <c r="M142"/>
    </row>
    <row r="143" spans="13:13" ht="27" customHeight="1">
      <c r="M143"/>
    </row>
    <row r="144" spans="13:13" ht="27" customHeight="1">
      <c r="M144"/>
    </row>
    <row r="145" spans="13:13" ht="27" customHeight="1">
      <c r="M145"/>
    </row>
    <row r="146" spans="13:13" ht="27" customHeight="1">
      <c r="M146"/>
    </row>
    <row r="147" spans="13:13" ht="27" customHeight="1">
      <c r="M147"/>
    </row>
    <row r="148" spans="13:13" ht="27" customHeight="1">
      <c r="M148"/>
    </row>
    <row r="149" spans="13:13" ht="27" customHeight="1">
      <c r="M149"/>
    </row>
    <row r="150" spans="13:13" ht="27" customHeight="1">
      <c r="M150"/>
    </row>
  </sheetData>
  <mergeCells count="55">
    <mergeCell ref="E14:K14"/>
    <mergeCell ref="A1:Q1"/>
    <mergeCell ref="A3:C3"/>
    <mergeCell ref="D3:L3"/>
    <mergeCell ref="M3:Q3"/>
    <mergeCell ref="A4:C17"/>
    <mergeCell ref="E4:K4"/>
    <mergeCell ref="E5:K5"/>
    <mergeCell ref="N5:P5"/>
    <mergeCell ref="E7:K7"/>
    <mergeCell ref="E8:K8"/>
    <mergeCell ref="E10:K10"/>
    <mergeCell ref="E11:K11"/>
    <mergeCell ref="E12:K12"/>
    <mergeCell ref="E13:K13"/>
    <mergeCell ref="N13:P13"/>
    <mergeCell ref="N27:P27"/>
    <mergeCell ref="E28:K28"/>
    <mergeCell ref="A18:C31"/>
    <mergeCell ref="E18:K18"/>
    <mergeCell ref="E19:K19"/>
    <mergeCell ref="N19:P19"/>
    <mergeCell ref="E21:K21"/>
    <mergeCell ref="E22:K22"/>
    <mergeCell ref="E24:K24"/>
    <mergeCell ref="E25:K25"/>
    <mergeCell ref="E26:K26"/>
    <mergeCell ref="E27:K27"/>
    <mergeCell ref="A46:C66"/>
    <mergeCell ref="E47:K47"/>
    <mergeCell ref="E55:K55"/>
    <mergeCell ref="N56:O56"/>
    <mergeCell ref="A32:C45"/>
    <mergeCell ref="E32:K32"/>
    <mergeCell ref="E54:K54"/>
    <mergeCell ref="E40:K40"/>
    <mergeCell ref="E41:K41"/>
    <mergeCell ref="N41:P41"/>
    <mergeCell ref="E42:K42"/>
    <mergeCell ref="E33:K33"/>
    <mergeCell ref="N33:P33"/>
    <mergeCell ref="E35:K35"/>
    <mergeCell ref="F60:F62"/>
    <mergeCell ref="M60:M62"/>
    <mergeCell ref="S47:U47"/>
    <mergeCell ref="E49:K49"/>
    <mergeCell ref="P49:P50"/>
    <mergeCell ref="U49:U50"/>
    <mergeCell ref="E51:K51"/>
    <mergeCell ref="E36:K36"/>
    <mergeCell ref="E38:K38"/>
    <mergeCell ref="E39:K39"/>
    <mergeCell ref="S56:T56"/>
    <mergeCell ref="F58:J58"/>
    <mergeCell ref="M58:Q58"/>
  </mergeCells>
  <pageMargins left="0.70866141732283472" right="0.70866141732283472" top="0.74803149606299213" bottom="0.74803149606299213" header="0.31496062992125984" footer="0.31496062992125984"/>
  <pageSetup paperSize="9" scale="49" orientation="landscape" r:id="rId1"/>
  <headerFooter>
    <oddHeader>&amp;C&amp;G</oddHeader>
  </headerFooter>
  <colBreaks count="1" manualBreakCount="1">
    <brk id="17" max="51" man="1"/>
  </colBreaks>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E24E700155BFC459769A0C5F94F58DA" ma:contentTypeVersion="4" ma:contentTypeDescription="Crear nuevo documento." ma:contentTypeScope="" ma:versionID="4c91403d3f1c006e89a55989113d9980">
  <xsd:schema xmlns:xsd="http://www.w3.org/2001/XMLSchema" xmlns:xs="http://www.w3.org/2001/XMLSchema" xmlns:p="http://schemas.microsoft.com/office/2006/metadata/properties" xmlns:ns2="5a6425d9-3b6e-4527-9b1c-22803e569311" xmlns:ns3="69e620e9-dc30-469d-a2f1-50befe071d05" targetNamespace="http://schemas.microsoft.com/office/2006/metadata/properties" ma:root="true" ma:fieldsID="c9de009c32d3bbe3080bd817964088b2" ns2:_="" ns3:_="">
    <xsd:import namespace="5a6425d9-3b6e-4527-9b1c-22803e569311"/>
    <xsd:import namespace="69e620e9-dc30-469d-a2f1-50befe071d0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6425d9-3b6e-4527-9b1c-22803e569311"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9e620e9-dc30-469d-a2f1-50befe071d0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EC06EC-3762-43D1-8A60-2E01130926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6425d9-3b6e-4527-9b1c-22803e569311"/>
    <ds:schemaRef ds:uri="69e620e9-dc30-469d-a2f1-50befe071d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F74174-FBA2-4D58-B81D-84EA3DBA765E}">
  <ds:schemaRefs>
    <ds:schemaRef ds:uri="http://purl.org/dc/elements/1.1/"/>
    <ds:schemaRef ds:uri="http://schemas.microsoft.com/office/infopath/2007/PartnerControls"/>
    <ds:schemaRef ds:uri="http://schemas.microsoft.com/office/2006/metadata/properties"/>
    <ds:schemaRef ds:uri="http://purl.org/dc/terms/"/>
    <ds:schemaRef ds:uri="5a6425d9-3b6e-4527-9b1c-22803e569311"/>
    <ds:schemaRef ds:uri="http://purl.org/dc/dcmitype/"/>
    <ds:schemaRef ds:uri="http://schemas.microsoft.com/office/2006/documentManagement/types"/>
    <ds:schemaRef ds:uri="http://schemas.openxmlformats.org/package/2006/metadata/core-properties"/>
    <ds:schemaRef ds:uri="69e620e9-dc30-469d-a2f1-50befe071d05"/>
    <ds:schemaRef ds:uri="http://www.w3.org/XML/1998/namespace"/>
  </ds:schemaRefs>
</ds:datastoreItem>
</file>

<file path=customXml/itemProps3.xml><?xml version="1.0" encoding="utf-8"?>
<ds:datastoreItem xmlns:ds="http://schemas.openxmlformats.org/officeDocument/2006/customXml" ds:itemID="{4EB7C02B-3D35-454F-966A-377E740BAB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58</vt:i4>
      </vt:variant>
    </vt:vector>
  </HeadingPairs>
  <TitlesOfParts>
    <vt:vector size="76" baseType="lpstr">
      <vt:lpstr>Introduccion</vt:lpstr>
      <vt:lpstr>Ponderaciones</vt:lpstr>
      <vt:lpstr>Trasnversales</vt:lpstr>
      <vt:lpstr>Atención Primer Nivel</vt:lpstr>
      <vt:lpstr>Servidores</vt:lpstr>
      <vt:lpstr>Almacenamiento</vt:lpstr>
      <vt:lpstr>Respaldos</vt:lpstr>
      <vt:lpstr>Aplicaciones</vt:lpstr>
      <vt:lpstr>Bases de Datos</vt:lpstr>
      <vt:lpstr>Microsoft y Office 365</vt:lpstr>
      <vt:lpstr>Centro de Computo</vt:lpstr>
      <vt:lpstr>Redes LAN</vt:lpstr>
      <vt:lpstr>Redes WLAN</vt:lpstr>
      <vt:lpstr>Seguridad</vt:lpstr>
      <vt:lpstr>Gest. Mon y Herramientas</vt:lpstr>
      <vt:lpstr>DNS</vt:lpstr>
      <vt:lpstr>Voz IP</vt:lpstr>
      <vt:lpstr>Otros Servicios</vt:lpstr>
      <vt:lpstr>ANS_ALM1._Disponibilidad_del_Almacenamiento_SAN</vt:lpstr>
      <vt:lpstr>ANS_ALM2._Disponibilidad_del_Almacenamiento_NAS</vt:lpstr>
      <vt:lpstr>ANS_ALM3._Gestión_de_Incidentes_y_Requerimientos</vt:lpstr>
      <vt:lpstr>ANS_AP1._Disponibilidad_del_servicio_de_aplicativos</vt:lpstr>
      <vt:lpstr>ANS_AP2._Gestión_de_Incidentes_y_Requerimientos</vt:lpstr>
      <vt:lpstr>ANS_BD1._Disponibilidad_del_servicio_Base_de_Datos</vt:lpstr>
      <vt:lpstr>ANS_BD2._Gestión_de_Incidentes_y_Requerimientos</vt:lpstr>
      <vt:lpstr>ANS_BK1._Cumplimiento_de_la_ejecución_exitosa_de_la_toma_de_copias_de_seguridad_íntegras.</vt:lpstr>
      <vt:lpstr>ANS_BK2._Cumplimiento_de_la_ejecución_exitosa_de_tareas_de_restauración_para_soportar_la_continuidad_de_la_información__del_ICBF.</vt:lpstr>
      <vt:lpstr>ANS_BK3._Disponibilidad_de_la_Infraestructura_de_Backup.</vt:lpstr>
      <vt:lpstr>ANS_BK4._Tiempo_de_respuesta_para_la_realización_de_un_respaldo.</vt:lpstr>
      <vt:lpstr>ANS_BK5._Tiempo_de_respuesta_para_la_realización_de_una_restauración_de_un_Backup.</vt:lpstr>
      <vt:lpstr>ANS_BK6._Gestión_de_Incidentes_y_Requerimientos.</vt:lpstr>
      <vt:lpstr>ANS_CC1._Disponibilidad_del_Centro_de_Cómputo</vt:lpstr>
      <vt:lpstr>ANS_CC2._Gestión_de_Incidentes_y_Requerimientos_de_Centro_de_Cómputo</vt:lpstr>
      <vt:lpstr>ANS_E1._Disponibilidad_de_la_infraestructura._SWITCH_CORE_DATACENTER_PRINCIPAL_Y_SWITCH_CORE_SEDE_NACIONAL</vt:lpstr>
      <vt:lpstr>ANS_E2._Disponibilidad_de_la_infraestructura._SWITCH´s_SEDE_NACIONAL_Y_SWITCH´s_SEDES_ANEXAS</vt:lpstr>
      <vt:lpstr>ANS_E3._Gestión_de_Incidentes_y_Requerimientos</vt:lpstr>
      <vt:lpstr>ANS_HM1._Nivel_de_Cobertura_de_Gestión_de_Endpoints</vt:lpstr>
      <vt:lpstr>ANS_HM2._Nivel_de_Cobertura_WSUS</vt:lpstr>
      <vt:lpstr>ANS_HM3._Cobertura_de_monitoreo_de_CI__Elemento_de_Configuración__y_o_Endpoint_y_o_Servicios</vt:lpstr>
      <vt:lpstr>ANS_HM4_Gestión_de_Incidentes_y_Requerimientos_Herramientas_de_Gestión_y_Monitoreo</vt:lpstr>
      <vt:lpstr>ANS_O365_1._Disponibilidad_Del_Grupo_de_Servicios_de_Office_365_en_entorno_Hibrido</vt:lpstr>
      <vt:lpstr>ANS_O365_2._Gestión_de_Incidentes_y_Requerimientos__Office_365___Servicios_Asociados_y_o_derivados</vt:lpstr>
      <vt:lpstr>ANS_S1._Disponibilidad_de_Sistema_de_Seguridad__Firewall_Perimetral</vt:lpstr>
      <vt:lpstr>ANS_S10._Disponibilidad_de_Sistema_de_Seguridad_amenazas_persistentes_avanzadas</vt:lpstr>
      <vt:lpstr>ANS_S12._Disponibilidad_de_Sistema_de_Antispam_en_la_nube</vt:lpstr>
      <vt:lpstr>ANS_S13._Gestión_de_Incidentes_y_Requerimientos_de_herramientas_de_seguridad</vt:lpstr>
      <vt:lpstr>ANS_S2._Disponibilidad_de_la_DMZ</vt:lpstr>
      <vt:lpstr>ANS_S3._Disponibilidad_de_Web_Application_Firewall</vt:lpstr>
      <vt:lpstr>ANS_S4._Disponibilidad_de_Sistema_de_seguridad_DDOS_en_la_nube</vt:lpstr>
      <vt:lpstr>ANS_S5._Gestión_de_Incidentes_y_Requerimientos_de_Seguridad_Perimetral</vt:lpstr>
      <vt:lpstr>ANS_S6._Nivel_de_Cobertura_y_Actualización_de_Antivirus_equipos_finales</vt:lpstr>
      <vt:lpstr>ANS_S7._Nivel_de_Cobertura_y_Actualización_de_Antivirus_servidores</vt:lpstr>
      <vt:lpstr>ANS_S8._Gestión_de_Incidentes_y_Requerimientos_Antivirus</vt:lpstr>
      <vt:lpstr>ANS_S9._Disponibilidad_de_Sistema_de_Seguridad_Firewall_Sede_Nacional</vt:lpstr>
      <vt:lpstr>ANS_SRV1.__Disponibilidad_de_Servidores_Centro_de_Computo_Sede_Nacional</vt:lpstr>
      <vt:lpstr>ANS_SRV4.__Capacidad</vt:lpstr>
      <vt:lpstr>'Atención Primer Nivel'!ANS_SRV5.__Gestión_de_Incidentes_y_Requerimientos</vt:lpstr>
      <vt:lpstr>ANS_SRV5.__Gestión_de_Incidentes_y_Requerimientos</vt:lpstr>
      <vt:lpstr>DNS!ANS_WL1._Disponibilidad_del_servicio_CONTROLADORAS_INALAMBRICAS</vt:lpstr>
      <vt:lpstr>ANS_WL1._Disponibilidad_del_servicio_CONTROLADORAS_INALAMBRICAS</vt:lpstr>
      <vt:lpstr>'Otros Servicios'!ANS_WL2._Disponibilidad_del_servicio_ACCESS_POINT</vt:lpstr>
      <vt:lpstr>'Voz IP'!ANS_WL2._Disponibilidad_del_servicio_ACCESS_POINT</vt:lpstr>
      <vt:lpstr>ANS_WL2._Disponibilidad_del_servicio_ACCESS_POINT</vt:lpstr>
      <vt:lpstr>DNS!ANS_WL3._Gestión_de_Incidentes_y_Requerimientos</vt:lpstr>
      <vt:lpstr>'Otros Servicios'!ANS_WL3._Gestión_de_Incidentes_y_Requerimientos</vt:lpstr>
      <vt:lpstr>'Voz IP'!ANS_WL3._Gestión_de_Incidentes_y_Requerimientos</vt:lpstr>
      <vt:lpstr>ANS_WL3._Gestión_de_Incidentes_y_Requerimientos</vt:lpstr>
      <vt:lpstr>'Atención Primer Nivel'!Área_de_impresión</vt:lpstr>
      <vt:lpstr>DNS!Área_de_impresión</vt:lpstr>
      <vt:lpstr>'Microsoft y Office 365'!Área_de_impresión</vt:lpstr>
      <vt:lpstr>'Otros Servicios'!Área_de_impresión</vt:lpstr>
      <vt:lpstr>'Redes LAN'!Área_de_impresión</vt:lpstr>
      <vt:lpstr>'Redes WLAN'!Área_de_impresión</vt:lpstr>
      <vt:lpstr>Servidores!Área_de_impresión</vt:lpstr>
      <vt:lpstr>Trasnversales!Área_de_impresión</vt:lpstr>
      <vt:lpstr>'Voz IP'!Área_de_impresión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Lopez Sanguino</dc:creator>
  <cp:keywords/>
  <dc:description/>
  <cp:lastModifiedBy>Juan Camilo Jimenez Ocampo</cp:lastModifiedBy>
  <cp:revision/>
  <dcterms:created xsi:type="dcterms:W3CDTF">2012-09-17T15:26:54Z</dcterms:created>
  <dcterms:modified xsi:type="dcterms:W3CDTF">2025-01-15T16:00:07Z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0x010100CE24E700155BFC459769A0C5F94F58DA</vt:lpwstr>
  </property>
  <property fmtid="{D5CDD505-2E9C-101B-9397-08002B2CF9AE}" pid="3" name="MSIP_Label_3d4cf753-c258-43b3-a582-51cb1a8313a1_Enabled">
    <vt:lpwstr>True</vt:lpwstr>
  </property>
  <property fmtid="{D5CDD505-2E9C-101B-9397-08002B2CF9AE}" pid="4" name="MSIP_Label_3d4cf753-c258-43b3-a582-51cb1a8313a1_SiteId">
    <vt:lpwstr>3d92a5f3-bc7a-4a79-8c5e-5e483f7789bf</vt:lpwstr>
  </property>
  <property fmtid="{D5CDD505-2E9C-101B-9397-08002B2CF9AE}" pid="5" name="MSIP_Label_3d4cf753-c258-43b3-a582-51cb1a8313a1_Owner">
    <vt:lpwstr>Gloria.VargasP@icbf.gov.co</vt:lpwstr>
  </property>
  <property fmtid="{D5CDD505-2E9C-101B-9397-08002B2CF9AE}" pid="6" name="MSIP_Label_3d4cf753-c258-43b3-a582-51cb1a8313a1_SetDate">
    <vt:lpwstr>2018-05-11T20:58:43.0887245Z</vt:lpwstr>
  </property>
  <property fmtid="{D5CDD505-2E9C-101B-9397-08002B2CF9AE}" pid="7" name="MSIP_Label_3d4cf753-c258-43b3-a582-51cb1a8313a1_Name">
    <vt:lpwstr>Pública</vt:lpwstr>
  </property>
  <property fmtid="{D5CDD505-2E9C-101B-9397-08002B2CF9AE}" pid="8" name="MSIP_Label_3d4cf753-c258-43b3-a582-51cb1a8313a1_Application">
    <vt:lpwstr>Microsoft Azure Information Protection</vt:lpwstr>
  </property>
  <property fmtid="{D5CDD505-2E9C-101B-9397-08002B2CF9AE}" pid="9" name="MSIP_Label_3d4cf753-c258-43b3-a582-51cb1a8313a1_Extended_MSFT_Method">
    <vt:lpwstr>Manual</vt:lpwstr>
  </property>
  <property fmtid="{D5CDD505-2E9C-101B-9397-08002B2CF9AE}" pid="10" name="Sensitivity">
    <vt:lpwstr>Pública</vt:lpwstr>
  </property>
</Properties>
</file>