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barrac\Desktop\2020\contratacion de bienes y servicios 2020\COMERCIO\centro de acopio\proceso\"/>
    </mc:Choice>
  </mc:AlternateContent>
  <xr:revisionPtr revIDLastSave="0" documentId="8_{39A6EA16-5620-4DED-845E-86F60201C778}" xr6:coauthVersionLast="44" xr6:coauthVersionMax="44" xr10:uidLastSave="{00000000-0000-0000-0000-000000000000}"/>
  <bookViews>
    <workbookView xWindow="-120" yWindow="-120" windowWidth="20730" windowHeight="11160" xr2:uid="{A5D75FC9-B9E4-436D-A2B8-57207AA64E6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2" i="1" l="1"/>
  <c r="I191" i="1"/>
  <c r="F188" i="1"/>
  <c r="F187" i="1"/>
  <c r="I185" i="1"/>
  <c r="F181" i="1"/>
  <c r="F180" i="1"/>
  <c r="I178" i="1"/>
  <c r="F176" i="1"/>
  <c r="F175" i="1"/>
  <c r="I173" i="1"/>
  <c r="I172" i="1" s="1"/>
  <c r="F165" i="1"/>
  <c r="F164" i="1"/>
  <c r="I162" i="1"/>
  <c r="F156" i="1"/>
  <c r="F155" i="1"/>
  <c r="I153" i="1"/>
  <c r="F147" i="1"/>
  <c r="F146" i="1"/>
  <c r="I144" i="1"/>
  <c r="F139" i="1"/>
  <c r="F138" i="1"/>
  <c r="I136" i="1"/>
  <c r="F134" i="1"/>
  <c r="F133" i="1"/>
  <c r="I131" i="1"/>
  <c r="F125" i="1"/>
  <c r="F124" i="1"/>
  <c r="I122" i="1"/>
  <c r="F117" i="1"/>
  <c r="F116" i="1"/>
  <c r="I114" i="1"/>
  <c r="F112" i="1"/>
  <c r="F111" i="1"/>
  <c r="I109" i="1"/>
  <c r="I108" i="1" s="1"/>
  <c r="F104" i="1"/>
  <c r="F103" i="1"/>
  <c r="I101" i="1"/>
  <c r="F95" i="1"/>
  <c r="F94" i="1"/>
  <c r="I92" i="1"/>
  <c r="F88" i="1"/>
  <c r="F87" i="1"/>
  <c r="I85" i="1"/>
  <c r="F83" i="1"/>
  <c r="F82" i="1"/>
  <c r="I80" i="1"/>
  <c r="F78" i="1"/>
  <c r="F77" i="1"/>
  <c r="I75" i="1"/>
  <c r="F72" i="1"/>
  <c r="F71" i="1"/>
  <c r="I69" i="1"/>
  <c r="I56" i="1" s="1"/>
  <c r="F65" i="1"/>
  <c r="F64" i="1"/>
  <c r="I62" i="1"/>
  <c r="F60" i="1"/>
  <c r="F59" i="1"/>
  <c r="I57" i="1"/>
  <c r="F52" i="1"/>
  <c r="F51" i="1"/>
  <c r="I49" i="1"/>
  <c r="F44" i="1"/>
  <c r="F43" i="1"/>
  <c r="I41" i="1"/>
  <c r="F34" i="1"/>
  <c r="F35" i="1" s="1"/>
  <c r="I32" i="1"/>
  <c r="I31" i="1" s="1"/>
  <c r="F28" i="1"/>
  <c r="F27" i="1"/>
  <c r="I25" i="1"/>
  <c r="F24" i="1"/>
  <c r="F23" i="1"/>
  <c r="I21" i="1"/>
  <c r="F20" i="1"/>
  <c r="F19" i="1"/>
  <c r="I17" i="1"/>
  <c r="F16" i="1"/>
  <c r="F15" i="1"/>
  <c r="I13" i="1"/>
  <c r="F12" i="1"/>
  <c r="F11" i="1"/>
  <c r="I9" i="1"/>
  <c r="I8" i="1" s="1"/>
  <c r="H197" i="1" l="1"/>
</calcChain>
</file>

<file path=xl/sharedStrings.xml><?xml version="1.0" encoding="utf-8"?>
<sst xmlns="http://schemas.openxmlformats.org/spreadsheetml/2006/main" count="376" uniqueCount="131">
  <si>
    <t>ANÁLISIS DE PRECIOS UNITARIOS - APU´S</t>
  </si>
  <si>
    <t>ITEM</t>
  </si>
  <si>
    <t>ACTIVIDAD</t>
  </si>
  <si>
    <t>DESCRIPCIÓN</t>
  </si>
  <si>
    <t>UNIDAD</t>
  </si>
  <si>
    <t>CANTIDAD</t>
  </si>
  <si>
    <t>DÍAS EJECUCIÓN</t>
  </si>
  <si>
    <t>VR/DIA</t>
  </si>
  <si>
    <t>VR/UNIT</t>
  </si>
  <si>
    <t>1.</t>
  </si>
  <si>
    <t>DEMOLICIONES, DESMONTES Y RETIROS</t>
  </si>
  <si>
    <t>1.1.</t>
  </si>
  <si>
    <t xml:space="preserve">Demolición de enchape y revoque en muro. </t>
  </si>
  <si>
    <t>M.O.</t>
  </si>
  <si>
    <r>
      <t>m</t>
    </r>
    <r>
      <rPr>
        <sz val="11"/>
        <rFont val="Calibri"/>
        <family val="2"/>
      </rPr>
      <t>²</t>
    </r>
  </si>
  <si>
    <t>Transporte interno</t>
  </si>
  <si>
    <t>5%M.O.</t>
  </si>
  <si>
    <t>Herramienta menor</t>
  </si>
  <si>
    <t>1.2.</t>
  </si>
  <si>
    <t xml:space="preserve">Demolición de muros de 1,5 m de altura, 0,15 m de espesor. </t>
  </si>
  <si>
    <t>1.3.</t>
  </si>
  <si>
    <t xml:space="preserve">Picar cara de plantilla en concreto existente.  </t>
  </si>
  <si>
    <t>1.4.</t>
  </si>
  <si>
    <t>Excavación, profundidad 0,15 m, ancho 0,20 m, acondicionamiento de la superficie para recibo de posterior fundación.</t>
  </si>
  <si>
    <t>ml</t>
  </si>
  <si>
    <t>1.5.</t>
  </si>
  <si>
    <t>Desmonte, empaque y entrega al SENA de luminarias 0.60x0.60m.</t>
  </si>
  <si>
    <t>un</t>
  </si>
  <si>
    <t>Escalera</t>
  </si>
  <si>
    <t>2.</t>
  </si>
  <si>
    <t>PISOS</t>
  </si>
  <si>
    <t>2.1.</t>
  </si>
  <si>
    <t>Construcción de placa de concreto para piso impermeabilizado de 2.500 psi, e=0,1 m, reforzado con malla electrosoldada. Incluye destronque, pulida.</t>
  </si>
  <si>
    <t>m²</t>
  </si>
  <si>
    <t>Concreto 2.500 psi</t>
  </si>
  <si>
    <r>
      <t>m</t>
    </r>
    <r>
      <rPr>
        <sz val="11"/>
        <color theme="1"/>
        <rFont val="Calibri"/>
        <family val="2"/>
      </rPr>
      <t>³</t>
    </r>
  </si>
  <si>
    <t>Impermeabilizante</t>
  </si>
  <si>
    <t>ltr</t>
  </si>
  <si>
    <t>Malla electrosoldada</t>
  </si>
  <si>
    <t>Destronque</t>
  </si>
  <si>
    <t>Pulida</t>
  </si>
  <si>
    <t>2.2.</t>
  </si>
  <si>
    <t>Suministro y aplicación de pintura epóxica para pisos en concreto endurecido, dos manos. Incluye media caña del Item 2.3 y todos los materiales necesarios para su correcta aplicación.</t>
  </si>
  <si>
    <t>Pintura epóxica. Incluye catalizador</t>
  </si>
  <si>
    <t>Galón</t>
  </si>
  <si>
    <t>Rodillos</t>
  </si>
  <si>
    <t>Brochas</t>
  </si>
  <si>
    <t>Estopa</t>
  </si>
  <si>
    <t>bolsa</t>
  </si>
  <si>
    <t>2.3.</t>
  </si>
  <si>
    <t>Elaboración de media caña en mortero impermeabilizado de 1:3, h=0,10 m.</t>
  </si>
  <si>
    <t>Mortero</t>
  </si>
  <si>
    <t>3.</t>
  </si>
  <si>
    <t>MUROS</t>
  </si>
  <si>
    <t>3.1.</t>
  </si>
  <si>
    <t>Arreglo de grietas con mortero cementoso modificado con resina acrílica de alta resistencia mecánica para reparaciones estructurales.</t>
  </si>
  <si>
    <t>Mortero cementoso</t>
  </si>
  <si>
    <t>kg</t>
  </si>
  <si>
    <t>3.2.</t>
  </si>
  <si>
    <t>Viga de cimentación de 0,20x0,20m para muro de mampostería. Concreto de 2500 psi, hierro de refuerzo de diámetro 3/8 de pulgada y estribos de 1/4" a cada 20cm. Incluye todos los materiales y herramientas necesarias para su correcta construccion.</t>
  </si>
  <si>
    <t>Varillas corrugada 3/8</t>
  </si>
  <si>
    <t>Varilla  1/4</t>
  </si>
  <si>
    <t>Kg</t>
  </si>
  <si>
    <t>3.3.</t>
  </si>
  <si>
    <t>Suministro y construccion de muro divisorio bloque Samo estriado No. 4 (10 cms)Incluye todos los materiales necesarios para su correcta construccion.</t>
  </si>
  <si>
    <t>Bloque Samo estriado No.4</t>
  </si>
  <si>
    <t>Mortero de pega</t>
  </si>
  <si>
    <t>3.4.</t>
  </si>
  <si>
    <t>Revoque de muro en mampostería con mortero 1:4. Incluye la limpieza de las areas afectadas. Acabado con llana metálica.</t>
  </si>
  <si>
    <t>3.5.</t>
  </si>
  <si>
    <t>Esquinero en alumnio e=2 mm. 1x1 pulgadas. Acabado natural.</t>
  </si>
  <si>
    <t>Esquinero en alumnio e=2 mm</t>
  </si>
  <si>
    <t>3.6.</t>
  </si>
  <si>
    <t>Acabado en pintura acrílica antihongos y/o actibacterial, (de tipo baños y cocina) superlavable a tres manos.</t>
  </si>
  <si>
    <t>3.7.</t>
  </si>
  <si>
    <t>Dintel en Eterboard de 6 mm de espsor de placa a doble cara. Ancho 0,3 m, Alto 0,20 m, Largo 1,5 m. encintado, masillado y pintado con pintura especificada en ítem 3.6.</t>
  </si>
  <si>
    <t>gl</t>
  </si>
  <si>
    <t>Perfilería</t>
  </si>
  <si>
    <t>Eterboard</t>
  </si>
  <si>
    <t>Cinta</t>
  </si>
  <si>
    <t>Masilla</t>
  </si>
  <si>
    <t>Pintura</t>
  </si>
  <si>
    <t>3.8.</t>
  </si>
  <si>
    <t>Suministro e instalación de media caña plástica en PVC de 9 cms. Incluye aplicación de silicona antihongos de color blanco.</t>
  </si>
  <si>
    <t>Chazos para broca de 1/4 diámetro</t>
  </si>
  <si>
    <t>Silicona antihongos de color blanco</t>
  </si>
  <si>
    <t>4.</t>
  </si>
  <si>
    <t>CARPINTERÍA METÁLICA</t>
  </si>
  <si>
    <t>4.1.</t>
  </si>
  <si>
    <t>Suministro e instalación de puerta completa en aluminio de dimensiones 90x220 cms (ancho x alto). Color natural. Hoja de 200 cms de alto. Persiana fija superior sobre hoja para ventilación de 20 cms de alto tipo dintel. Con manija fija, cerradura para apertura y cierre. Incluye marco y visagras.</t>
  </si>
  <si>
    <t>Puerta completa</t>
  </si>
  <si>
    <t>4.2.</t>
  </si>
  <si>
    <t>Reparación de tapas de hierro. Incluye limpieza, grateado y pintura con anticorrosivo a dos manos.</t>
  </si>
  <si>
    <t>Anticorrosivo</t>
  </si>
  <si>
    <t>Bolsa</t>
  </si>
  <si>
    <t>4.3.</t>
  </si>
  <si>
    <t xml:space="preserve">Suministro e instalación de tapas de hierro para registros. Incluye marco y visagras. Pintura con anticorrosivo color gris a dos manos. Dimesiones 0,8x0,8 m. </t>
  </si>
  <si>
    <t>ML</t>
  </si>
  <si>
    <t>Tapas</t>
  </si>
  <si>
    <t>4.4.</t>
  </si>
  <si>
    <t>Compra e instalación de puerta en aluminio de dimensiones 140x200 cms (ancho x alto). Color natural.Persiana superior de 40 cms de alto en hoja para ventilación. Con manija fija, cerradura para apertura y cierre. Incluye marco y visagras.</t>
  </si>
  <si>
    <t>4.5.</t>
  </si>
  <si>
    <t>Desmonte de reja en hierro, limpieza, grateada, pintada con anticorrosivo a dos manos e instalación al interior del centro de acopio anclada a piso y a pared.</t>
  </si>
  <si>
    <t>Anclajes (Chazos)</t>
  </si>
  <si>
    <t>4.6.</t>
  </si>
  <si>
    <t>Limpieza y pintura de tubería sanitaria de 4 pulgadas, esmalte según norma, a dos manos.</t>
  </si>
  <si>
    <t>Detergente</t>
  </si>
  <si>
    <t>Desengrasante</t>
  </si>
  <si>
    <t>Litro</t>
  </si>
  <si>
    <t>4.7.</t>
  </si>
  <si>
    <t>Limpieza y pintura de gabinete eléctrico de alta tensión. Esmalte según norma, a dos manos.</t>
  </si>
  <si>
    <t>4.8.</t>
  </si>
  <si>
    <t>Limpieza y pintura de tubería emt de 2 pulgadas. Esmalte según norma, a dos manos.</t>
  </si>
  <si>
    <t>5.</t>
  </si>
  <si>
    <t>INSTALACIONES ELÉTRICAS</t>
  </si>
  <si>
    <t>5.1.</t>
  </si>
  <si>
    <t>Compra e instalación de luminaria industrial LED hermetica para ambientes con alto grado de humedad y suciedad, tipo sobreponer, chasis en ABS, difusor en policarbonato, IP65, 2x18W T8 LED VIDRIO.</t>
  </si>
  <si>
    <t>Luminaria industrial LED</t>
  </si>
  <si>
    <t>5.2.</t>
  </si>
  <si>
    <t>Salidas eléctricas. Incluye tubería emt diámetro 1/2 pulgada, soportes y anclajes  de tubería, conductores.</t>
  </si>
  <si>
    <t>Tubería emt 1/2 pulgada de diámetro</t>
  </si>
  <si>
    <t>Conductores eléctricos THW No.12</t>
  </si>
  <si>
    <t>Soportes para tubería emt</t>
  </si>
  <si>
    <t>5.3.</t>
  </si>
  <si>
    <t>Suministro e instalación de interruptor doble 127 v.</t>
  </si>
  <si>
    <t>Interruptor</t>
  </si>
  <si>
    <t>6.</t>
  </si>
  <si>
    <t>DISPOSICIÓN AMBIENTAL DE MATERIALES</t>
  </si>
  <si>
    <t>6.1.</t>
  </si>
  <si>
    <t>Limpieza, empaque, transporte y disposición final de escombros y residuos propias de la actividad. Entrega de certificado de dispocisión final.</t>
  </si>
  <si>
    <t>TOTAL COSTOS DIRECTOS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</si>
</sst>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-&quot;$&quot;\ * #,##0.000_-;\-&quot;$&quot;\ * #,##0.000_-;_-&quot;$&quot;\ * &quot;-&quot;_-;_-@_-"/>
    <numFmt numFmtId="166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</cellStyleXfs>
  <cellXfs count="59">
    <xf numFmtId="0" fontId="0" fillId="0" borderId="0" xfId="0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distributed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distributed"/>
    </xf>
    <xf numFmtId="0" fontId="2" fillId="4" borderId="7" xfId="0" applyFont="1" applyFill="1" applyBorder="1" applyAlignment="1">
      <alignment horizontal="center" vertical="top"/>
    </xf>
    <xf numFmtId="0" fontId="2" fillId="4" borderId="7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0" fontId="2" fillId="4" borderId="8" xfId="0" applyFont="1" applyFill="1" applyBorder="1"/>
    <xf numFmtId="164" fontId="2" fillId="4" borderId="8" xfId="0" applyNumberFormat="1" applyFont="1" applyFill="1" applyBorder="1"/>
    <xf numFmtId="0" fontId="0" fillId="0" borderId="9" xfId="0" applyBorder="1" applyAlignment="1">
      <alignment horizontal="left" vertical="top"/>
    </xf>
    <xf numFmtId="0" fontId="0" fillId="0" borderId="9" xfId="0" applyBorder="1" applyAlignment="1">
      <alignment horizontal="left" vertical="top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/>
    <xf numFmtId="0" fontId="0" fillId="0" borderId="12" xfId="0" applyBorder="1" applyAlignment="1">
      <alignment horizontal="left" vertical="top"/>
    </xf>
    <xf numFmtId="0" fontId="0" fillId="0" borderId="12" xfId="0" applyBorder="1" applyAlignment="1">
      <alignment horizontal="left" vertical="top" wrapText="1"/>
    </xf>
    <xf numFmtId="0" fontId="0" fillId="0" borderId="7" xfId="0" applyBorder="1" applyAlignment="1">
      <alignment horizontal="left"/>
    </xf>
    <xf numFmtId="0" fontId="5" fillId="0" borderId="7" xfId="3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65" fontId="0" fillId="0" borderId="7" xfId="2" applyNumberFormat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164" fontId="0" fillId="0" borderId="7" xfId="2" applyNumberFormat="1" applyFont="1" applyBorder="1" applyAlignment="1">
      <alignment horizontal="center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horizontal="left" vertical="top" wrapText="1"/>
    </xf>
    <xf numFmtId="0" fontId="2" fillId="4" borderId="10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44" fontId="2" fillId="4" borderId="8" xfId="0" applyNumberFormat="1" applyFont="1" applyFill="1" applyBorder="1" applyAlignment="1">
      <alignment horizontal="left"/>
    </xf>
    <xf numFmtId="0" fontId="7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0" fontId="0" fillId="0" borderId="10" xfId="0" applyBorder="1" applyAlignment="1">
      <alignment horizontal="left"/>
    </xf>
    <xf numFmtId="0" fontId="0" fillId="0" borderId="7" xfId="0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0" fontId="2" fillId="4" borderId="7" xfId="0" applyFont="1" applyFill="1" applyBorder="1" applyAlignment="1">
      <alignment horizontal="left"/>
    </xf>
    <xf numFmtId="44" fontId="2" fillId="4" borderId="7" xfId="0" applyNumberFormat="1" applyFont="1" applyFill="1" applyBorder="1" applyAlignment="1">
      <alignment horizontal="left"/>
    </xf>
    <xf numFmtId="0" fontId="2" fillId="4" borderId="0" xfId="0" applyFont="1" applyFill="1" applyAlignment="1">
      <alignment horizontal="center" vertical="top"/>
    </xf>
    <xf numFmtId="0" fontId="2" fillId="4" borderId="13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center" vertical="top"/>
    </xf>
    <xf numFmtId="164" fontId="0" fillId="0" borderId="7" xfId="2" applyNumberFormat="1" applyFont="1" applyBorder="1"/>
    <xf numFmtId="0" fontId="0" fillId="0" borderId="7" xfId="0" applyBorder="1" applyAlignment="1">
      <alignment horizontal="center"/>
    </xf>
    <xf numFmtId="0" fontId="2" fillId="4" borderId="14" xfId="0" applyFont="1" applyFill="1" applyBorder="1" applyAlignment="1">
      <alignment horizontal="center" vertical="top"/>
    </xf>
    <xf numFmtId="0" fontId="2" fillId="4" borderId="15" xfId="0" applyFont="1" applyFill="1" applyBorder="1" applyAlignment="1">
      <alignment horizontal="center" vertical="top"/>
    </xf>
    <xf numFmtId="0" fontId="8" fillId="3" borderId="16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166" fontId="8" fillId="3" borderId="16" xfId="0" applyNumberFormat="1" applyFont="1" applyFill="1" applyBorder="1" applyAlignment="1">
      <alignment horizontal="center"/>
    </xf>
    <xf numFmtId="166" fontId="8" fillId="3" borderId="18" xfId="0" applyNumberFormat="1" applyFont="1" applyFill="1" applyBorder="1" applyAlignment="1">
      <alignment horizontal="center"/>
    </xf>
  </cellXfs>
  <cellStyles count="4">
    <cellStyle name="Moneda" xfId="1" builtinId="4"/>
    <cellStyle name="Moneda [0]" xfId="2" builtinId="7"/>
    <cellStyle name="Normal" xfId="0" builtinId="0"/>
    <cellStyle name="Normal 2" xfId="3" xr:uid="{160223A9-74CC-4678-9335-574E47A306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1535F-2B0C-4533-828A-BE880753A1BF}">
  <dimension ref="A1:I197"/>
  <sheetViews>
    <sheetView tabSelected="1" workbookViewId="0">
      <selection sqref="A1:I197"/>
    </sheetView>
  </sheetViews>
  <sheetFormatPr baseColWidth="10" defaultRowHeight="15" x14ac:dyDescent="0.25"/>
  <cols>
    <col min="1" max="1" width="3.28515625" customWidth="1"/>
    <col min="2" max="2" width="5.7109375" customWidth="1"/>
    <col min="3" max="3" width="34.7109375" customWidth="1"/>
    <col min="4" max="4" width="33.140625" customWidth="1"/>
    <col min="5" max="7" width="10.7109375" customWidth="1"/>
    <col min="8" max="9" width="22.71093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 x14ac:dyDescent="0.3">
      <c r="A4" s="2"/>
      <c r="D4" s="3"/>
    </row>
    <row r="5" spans="1:9" x14ac:dyDescent="0.25">
      <c r="A5" s="4" t="s">
        <v>1</v>
      </c>
      <c r="B5" s="5"/>
      <c r="C5" s="6" t="s">
        <v>2</v>
      </c>
      <c r="D5" s="6" t="s">
        <v>3</v>
      </c>
      <c r="E5" s="6" t="s">
        <v>4</v>
      </c>
      <c r="F5" s="6" t="s">
        <v>5</v>
      </c>
      <c r="G5" s="7" t="s">
        <v>6</v>
      </c>
      <c r="H5" s="8" t="s">
        <v>7</v>
      </c>
      <c r="I5" s="8" t="s">
        <v>8</v>
      </c>
    </row>
    <row r="6" spans="1:9" x14ac:dyDescent="0.25">
      <c r="A6" s="9"/>
      <c r="B6" s="10"/>
      <c r="C6" s="11"/>
      <c r="D6" s="11"/>
      <c r="E6" s="11"/>
      <c r="F6" s="11"/>
      <c r="G6" s="12"/>
      <c r="H6" s="13"/>
      <c r="I6" s="13"/>
    </row>
    <row r="7" spans="1:9" x14ac:dyDescent="0.25">
      <c r="A7" s="2"/>
      <c r="D7" s="3"/>
    </row>
    <row r="8" spans="1:9" x14ac:dyDescent="0.25">
      <c r="A8" s="14" t="s">
        <v>9</v>
      </c>
      <c r="B8" s="15" t="s">
        <v>10</v>
      </c>
      <c r="C8" s="15"/>
      <c r="D8" s="15"/>
      <c r="E8" s="15"/>
      <c r="F8" s="15"/>
      <c r="G8" s="16"/>
      <c r="H8" s="17"/>
      <c r="I8" s="18">
        <f>I9+I25+I13+I17+I21</f>
        <v>0</v>
      </c>
    </row>
    <row r="9" spans="1:9" x14ac:dyDescent="0.25">
      <c r="A9" s="14"/>
      <c r="B9" s="19" t="s">
        <v>11</v>
      </c>
      <c r="C9" s="20" t="s">
        <v>12</v>
      </c>
      <c r="D9" s="21"/>
      <c r="E9" s="22"/>
      <c r="F9" s="22"/>
      <c r="G9" s="22"/>
      <c r="H9" s="23"/>
      <c r="I9" s="24">
        <f>SUM(I10:I12)</f>
        <v>0</v>
      </c>
    </row>
    <row r="10" spans="1:9" x14ac:dyDescent="0.25">
      <c r="A10" s="14"/>
      <c r="B10" s="25"/>
      <c r="C10" s="26"/>
      <c r="D10" s="27" t="s">
        <v>13</v>
      </c>
      <c r="E10" s="28" t="s">
        <v>14</v>
      </c>
      <c r="F10" s="29">
        <v>25</v>
      </c>
      <c r="G10" s="29">
        <v>1.5</v>
      </c>
      <c r="H10" s="30"/>
      <c r="I10" s="31"/>
    </row>
    <row r="11" spans="1:9" x14ac:dyDescent="0.25">
      <c r="A11" s="14"/>
      <c r="B11" s="25"/>
      <c r="C11" s="26"/>
      <c r="D11" s="27" t="s">
        <v>15</v>
      </c>
      <c r="E11" s="29" t="s">
        <v>16</v>
      </c>
      <c r="F11" s="29">
        <f>F10*0.05</f>
        <v>1.25</v>
      </c>
      <c r="G11" s="29">
        <v>1.5</v>
      </c>
      <c r="H11" s="30"/>
      <c r="I11" s="31"/>
    </row>
    <row r="12" spans="1:9" x14ac:dyDescent="0.25">
      <c r="A12" s="14"/>
      <c r="B12" s="25"/>
      <c r="C12" s="26"/>
      <c r="D12" s="27" t="s">
        <v>17</v>
      </c>
      <c r="E12" s="29" t="s">
        <v>16</v>
      </c>
      <c r="F12" s="29">
        <f>F10*0.05</f>
        <v>1.25</v>
      </c>
      <c r="G12" s="29">
        <v>1.5</v>
      </c>
      <c r="H12" s="30"/>
      <c r="I12" s="31"/>
    </row>
    <row r="13" spans="1:9" x14ac:dyDescent="0.25">
      <c r="A13" s="14"/>
      <c r="B13" s="32" t="s">
        <v>18</v>
      </c>
      <c r="C13" s="20" t="s">
        <v>19</v>
      </c>
      <c r="D13" s="21"/>
      <c r="E13" s="22"/>
      <c r="F13" s="22"/>
      <c r="G13" s="22"/>
      <c r="H13" s="23"/>
      <c r="I13" s="24">
        <f>SUM(I14:I16)</f>
        <v>0</v>
      </c>
    </row>
    <row r="14" spans="1:9" x14ac:dyDescent="0.25">
      <c r="A14" s="14"/>
      <c r="B14" s="33"/>
      <c r="C14" s="26"/>
      <c r="D14" s="27" t="s">
        <v>13</v>
      </c>
      <c r="E14" s="28" t="s">
        <v>14</v>
      </c>
      <c r="F14" s="29">
        <v>5</v>
      </c>
      <c r="G14" s="29">
        <v>0.5</v>
      </c>
      <c r="H14" s="30"/>
      <c r="I14" s="34"/>
    </row>
    <row r="15" spans="1:9" x14ac:dyDescent="0.25">
      <c r="A15" s="14"/>
      <c r="B15" s="33"/>
      <c r="C15" s="26"/>
      <c r="D15" s="27" t="s">
        <v>15</v>
      </c>
      <c r="E15" s="29" t="s">
        <v>16</v>
      </c>
      <c r="F15" s="29">
        <f>F14*0.05</f>
        <v>0.25</v>
      </c>
      <c r="G15" s="29">
        <v>0.5</v>
      </c>
      <c r="H15" s="30"/>
      <c r="I15" s="34"/>
    </row>
    <row r="16" spans="1:9" x14ac:dyDescent="0.25">
      <c r="A16" s="14"/>
      <c r="B16" s="33"/>
      <c r="C16" s="26"/>
      <c r="D16" s="27" t="s">
        <v>17</v>
      </c>
      <c r="E16" s="29" t="s">
        <v>16</v>
      </c>
      <c r="F16" s="29">
        <f>F14*0.05</f>
        <v>0.25</v>
      </c>
      <c r="G16" s="29">
        <v>0.5</v>
      </c>
      <c r="H16" s="30"/>
      <c r="I16" s="34"/>
    </row>
    <row r="17" spans="1:9" x14ac:dyDescent="0.25">
      <c r="A17" s="14"/>
      <c r="B17" s="32" t="s">
        <v>20</v>
      </c>
      <c r="C17" s="20" t="s">
        <v>21</v>
      </c>
      <c r="D17" s="21"/>
      <c r="E17" s="22"/>
      <c r="F17" s="22"/>
      <c r="G17" s="22"/>
      <c r="H17" s="23"/>
      <c r="I17" s="24">
        <f>SUM(I18:I20)</f>
        <v>0</v>
      </c>
    </row>
    <row r="18" spans="1:9" x14ac:dyDescent="0.25">
      <c r="A18" s="14"/>
      <c r="B18" s="33"/>
      <c r="C18" s="26"/>
      <c r="D18" s="27" t="s">
        <v>13</v>
      </c>
      <c r="E18" s="28" t="s">
        <v>14</v>
      </c>
      <c r="F18" s="29">
        <v>53</v>
      </c>
      <c r="G18" s="29">
        <v>1</v>
      </c>
      <c r="H18" s="30"/>
      <c r="I18" s="34"/>
    </row>
    <row r="19" spans="1:9" x14ac:dyDescent="0.25">
      <c r="A19" s="14"/>
      <c r="B19" s="33"/>
      <c r="C19" s="26"/>
      <c r="D19" s="27" t="s">
        <v>15</v>
      </c>
      <c r="E19" s="29" t="s">
        <v>16</v>
      </c>
      <c r="F19" s="29">
        <f>F18*0.05</f>
        <v>2.6500000000000004</v>
      </c>
      <c r="G19" s="29">
        <v>1</v>
      </c>
      <c r="H19" s="30"/>
      <c r="I19" s="34"/>
    </row>
    <row r="20" spans="1:9" x14ac:dyDescent="0.25">
      <c r="A20" s="14"/>
      <c r="B20" s="33"/>
      <c r="C20" s="26"/>
      <c r="D20" s="27" t="s">
        <v>17</v>
      </c>
      <c r="E20" s="29" t="s">
        <v>16</v>
      </c>
      <c r="F20" s="29">
        <f>F18*0.05</f>
        <v>2.6500000000000004</v>
      </c>
      <c r="G20" s="29">
        <v>1</v>
      </c>
      <c r="H20" s="30"/>
      <c r="I20" s="34"/>
    </row>
    <row r="21" spans="1:9" x14ac:dyDescent="0.25">
      <c r="A21" s="14"/>
      <c r="B21" s="32" t="s">
        <v>22</v>
      </c>
      <c r="C21" s="20" t="s">
        <v>23</v>
      </c>
      <c r="D21" s="21"/>
      <c r="E21" s="22"/>
      <c r="F21" s="22"/>
      <c r="G21" s="22"/>
      <c r="H21" s="23"/>
      <c r="I21" s="24">
        <f>SUM(I22:I24)</f>
        <v>0</v>
      </c>
    </row>
    <row r="22" spans="1:9" x14ac:dyDescent="0.25">
      <c r="A22" s="14"/>
      <c r="B22" s="33"/>
      <c r="C22" s="26"/>
      <c r="D22" s="27" t="s">
        <v>13</v>
      </c>
      <c r="E22" s="29" t="s">
        <v>24</v>
      </c>
      <c r="F22" s="29">
        <v>3</v>
      </c>
      <c r="G22" s="29">
        <v>1</v>
      </c>
      <c r="H22" s="30"/>
      <c r="I22" s="34"/>
    </row>
    <row r="23" spans="1:9" x14ac:dyDescent="0.25">
      <c r="A23" s="14"/>
      <c r="B23" s="33"/>
      <c r="C23" s="26"/>
      <c r="D23" s="27" t="s">
        <v>15</v>
      </c>
      <c r="E23" s="29" t="s">
        <v>16</v>
      </c>
      <c r="F23" s="29">
        <f>F22*0.05</f>
        <v>0.15000000000000002</v>
      </c>
      <c r="G23" s="29">
        <v>1</v>
      </c>
      <c r="H23" s="30"/>
      <c r="I23" s="34"/>
    </row>
    <row r="24" spans="1:9" x14ac:dyDescent="0.25">
      <c r="A24" s="14"/>
      <c r="B24" s="33"/>
      <c r="C24" s="26"/>
      <c r="D24" s="27" t="s">
        <v>17</v>
      </c>
      <c r="E24" s="29" t="s">
        <v>16</v>
      </c>
      <c r="F24" s="29">
        <f>F22*0.05</f>
        <v>0.15000000000000002</v>
      </c>
      <c r="G24" s="29">
        <v>1</v>
      </c>
      <c r="H24" s="30"/>
      <c r="I24" s="34"/>
    </row>
    <row r="25" spans="1:9" x14ac:dyDescent="0.25">
      <c r="A25" s="14"/>
      <c r="B25" s="32" t="s">
        <v>25</v>
      </c>
      <c r="C25" s="20" t="s">
        <v>26</v>
      </c>
      <c r="D25" s="21"/>
      <c r="E25" s="22"/>
      <c r="F25" s="22"/>
      <c r="G25" s="22"/>
      <c r="H25" s="23"/>
      <c r="I25" s="24">
        <f>SUM(I26:I29)</f>
        <v>0</v>
      </c>
    </row>
    <row r="26" spans="1:9" x14ac:dyDescent="0.25">
      <c r="A26" s="14"/>
      <c r="B26" s="33"/>
      <c r="C26" s="26"/>
      <c r="D26" s="27" t="s">
        <v>13</v>
      </c>
      <c r="E26" s="29" t="s">
        <v>27</v>
      </c>
      <c r="F26" s="29">
        <v>4</v>
      </c>
      <c r="G26" s="29">
        <v>0.125</v>
      </c>
      <c r="H26" s="30"/>
      <c r="I26" s="34"/>
    </row>
    <row r="27" spans="1:9" x14ac:dyDescent="0.25">
      <c r="A27" s="14"/>
      <c r="B27" s="33"/>
      <c r="C27" s="26"/>
      <c r="D27" s="27" t="s">
        <v>15</v>
      </c>
      <c r="E27" s="29" t="s">
        <v>16</v>
      </c>
      <c r="F27" s="29">
        <f>F26*0.05</f>
        <v>0.2</v>
      </c>
      <c r="G27" s="29">
        <v>0.125</v>
      </c>
      <c r="H27" s="30"/>
      <c r="I27" s="34"/>
    </row>
    <row r="28" spans="1:9" x14ac:dyDescent="0.25">
      <c r="A28" s="14"/>
      <c r="B28" s="33"/>
      <c r="C28" s="26"/>
      <c r="D28" s="27" t="s">
        <v>17</v>
      </c>
      <c r="E28" s="29" t="s">
        <v>16</v>
      </c>
      <c r="F28" s="29">
        <f>F26*0.05</f>
        <v>0.2</v>
      </c>
      <c r="G28" s="29">
        <v>0.125</v>
      </c>
      <c r="H28" s="30"/>
      <c r="I28" s="34"/>
    </row>
    <row r="29" spans="1:9" x14ac:dyDescent="0.25">
      <c r="A29" s="14"/>
      <c r="B29" s="35"/>
      <c r="C29" s="36"/>
      <c r="D29" s="27" t="s">
        <v>28</v>
      </c>
      <c r="E29" s="29" t="s">
        <v>27</v>
      </c>
      <c r="F29" s="29">
        <v>1</v>
      </c>
      <c r="G29" s="29">
        <v>0.125</v>
      </c>
      <c r="H29" s="30"/>
      <c r="I29" s="34"/>
    </row>
    <row r="30" spans="1:9" x14ac:dyDescent="0.25">
      <c r="A30" s="2"/>
      <c r="D30" s="3"/>
      <c r="E30" s="2"/>
      <c r="F30" s="2"/>
      <c r="G30" s="2"/>
      <c r="H30" s="2"/>
      <c r="I30" s="2"/>
    </row>
    <row r="31" spans="1:9" x14ac:dyDescent="0.25">
      <c r="A31" s="14" t="s">
        <v>29</v>
      </c>
      <c r="B31" s="15" t="s">
        <v>30</v>
      </c>
      <c r="C31" s="15"/>
      <c r="D31" s="15"/>
      <c r="E31" s="15"/>
      <c r="F31" s="15"/>
      <c r="G31" s="37"/>
      <c r="H31" s="38"/>
      <c r="I31" s="39">
        <f>I32+I49+I41</f>
        <v>0</v>
      </c>
    </row>
    <row r="32" spans="1:9" x14ac:dyDescent="0.25">
      <c r="A32" s="14"/>
      <c r="B32" s="19" t="s">
        <v>31</v>
      </c>
      <c r="C32" s="20" t="s">
        <v>32</v>
      </c>
      <c r="D32" s="21"/>
      <c r="E32" s="22"/>
      <c r="F32" s="22"/>
      <c r="G32" s="22"/>
      <c r="H32" s="23"/>
      <c r="I32" s="24">
        <f>SUM(I33:I40)</f>
        <v>0</v>
      </c>
    </row>
    <row r="33" spans="1:9" x14ac:dyDescent="0.25">
      <c r="A33" s="14"/>
      <c r="B33" s="25"/>
      <c r="C33" s="26"/>
      <c r="D33" s="27" t="s">
        <v>13</v>
      </c>
      <c r="E33" s="29" t="s">
        <v>33</v>
      </c>
      <c r="F33" s="29">
        <v>53</v>
      </c>
      <c r="G33" s="29">
        <v>5</v>
      </c>
      <c r="H33" s="30"/>
      <c r="I33" s="34"/>
    </row>
    <row r="34" spans="1:9" x14ac:dyDescent="0.25">
      <c r="A34" s="14"/>
      <c r="B34" s="25"/>
      <c r="C34" s="26"/>
      <c r="D34" s="27" t="s">
        <v>15</v>
      </c>
      <c r="E34" s="29" t="s">
        <v>16</v>
      </c>
      <c r="F34" s="29">
        <f>F33*0.05</f>
        <v>2.6500000000000004</v>
      </c>
      <c r="G34" s="29">
        <v>5</v>
      </c>
      <c r="H34" s="30"/>
      <c r="I34" s="34"/>
    </row>
    <row r="35" spans="1:9" x14ac:dyDescent="0.25">
      <c r="A35" s="14"/>
      <c r="B35" s="25"/>
      <c r="C35" s="26"/>
      <c r="D35" s="27" t="s">
        <v>17</v>
      </c>
      <c r="E35" s="29" t="s">
        <v>16</v>
      </c>
      <c r="F35" s="29">
        <f>F34*0.05</f>
        <v>0.13250000000000003</v>
      </c>
      <c r="G35" s="29">
        <v>5</v>
      </c>
      <c r="H35" s="30"/>
      <c r="I35" s="34"/>
    </row>
    <row r="36" spans="1:9" x14ac:dyDescent="0.25">
      <c r="A36" s="14"/>
      <c r="B36" s="25"/>
      <c r="C36" s="26"/>
      <c r="D36" s="27" t="s">
        <v>34</v>
      </c>
      <c r="E36" s="29" t="s">
        <v>35</v>
      </c>
      <c r="F36" s="29">
        <v>5.3</v>
      </c>
      <c r="G36" s="29">
        <v>5</v>
      </c>
      <c r="H36" s="30"/>
      <c r="I36" s="34"/>
    </row>
    <row r="37" spans="1:9" x14ac:dyDescent="0.25">
      <c r="A37" s="14"/>
      <c r="B37" s="25"/>
      <c r="C37" s="26"/>
      <c r="D37" s="27" t="s">
        <v>36</v>
      </c>
      <c r="E37" s="40" t="s">
        <v>37</v>
      </c>
      <c r="F37" s="29">
        <v>5</v>
      </c>
      <c r="G37" s="29">
        <v>5</v>
      </c>
      <c r="H37" s="30"/>
      <c r="I37" s="34"/>
    </row>
    <row r="38" spans="1:9" x14ac:dyDescent="0.25">
      <c r="A38" s="14"/>
      <c r="B38" s="25"/>
      <c r="C38" s="26"/>
      <c r="D38" s="27" t="s">
        <v>38</v>
      </c>
      <c r="E38" s="29" t="s">
        <v>33</v>
      </c>
      <c r="F38" s="29">
        <v>53</v>
      </c>
      <c r="G38" s="29">
        <v>5</v>
      </c>
      <c r="H38" s="30"/>
      <c r="I38" s="34"/>
    </row>
    <row r="39" spans="1:9" x14ac:dyDescent="0.25">
      <c r="A39" s="14"/>
      <c r="B39" s="25"/>
      <c r="C39" s="26"/>
      <c r="D39" s="27" t="s">
        <v>39</v>
      </c>
      <c r="E39" s="29" t="s">
        <v>33</v>
      </c>
      <c r="F39" s="29">
        <v>53</v>
      </c>
      <c r="G39" s="29">
        <v>5</v>
      </c>
      <c r="H39" s="30"/>
      <c r="I39" s="34"/>
    </row>
    <row r="40" spans="1:9" x14ac:dyDescent="0.25">
      <c r="A40" s="14"/>
      <c r="B40" s="41"/>
      <c r="C40" s="36"/>
      <c r="D40" s="42" t="s">
        <v>40</v>
      </c>
      <c r="E40" s="29" t="s">
        <v>33</v>
      </c>
      <c r="F40" s="29">
        <v>53</v>
      </c>
      <c r="G40" s="29">
        <v>5</v>
      </c>
      <c r="H40" s="30"/>
      <c r="I40" s="34"/>
    </row>
    <row r="41" spans="1:9" x14ac:dyDescent="0.25">
      <c r="A41" s="14"/>
      <c r="B41" s="43" t="s">
        <v>41</v>
      </c>
      <c r="C41" s="44" t="s">
        <v>42</v>
      </c>
      <c r="D41" s="21"/>
      <c r="E41" s="22"/>
      <c r="F41" s="22"/>
      <c r="G41" s="22"/>
      <c r="H41" s="23"/>
      <c r="I41" s="24">
        <f>SUM(I42:I48)</f>
        <v>0</v>
      </c>
    </row>
    <row r="42" spans="1:9" x14ac:dyDescent="0.25">
      <c r="A42" s="14"/>
      <c r="B42" s="43"/>
      <c r="C42" s="44"/>
      <c r="D42" s="27" t="s">
        <v>13</v>
      </c>
      <c r="E42" s="29" t="s">
        <v>33</v>
      </c>
      <c r="F42" s="29">
        <v>53</v>
      </c>
      <c r="G42" s="29">
        <v>2</v>
      </c>
      <c r="H42" s="30"/>
      <c r="I42" s="34"/>
    </row>
    <row r="43" spans="1:9" x14ac:dyDescent="0.25">
      <c r="A43" s="14"/>
      <c r="B43" s="43"/>
      <c r="C43" s="44"/>
      <c r="D43" s="27" t="s">
        <v>15</v>
      </c>
      <c r="E43" s="29" t="s">
        <v>16</v>
      </c>
      <c r="F43" s="29">
        <f>F42*0.05</f>
        <v>2.6500000000000004</v>
      </c>
      <c r="G43" s="29">
        <v>2</v>
      </c>
      <c r="H43" s="30"/>
      <c r="I43" s="34"/>
    </row>
    <row r="44" spans="1:9" x14ac:dyDescent="0.25">
      <c r="A44" s="14"/>
      <c r="B44" s="43"/>
      <c r="C44" s="44"/>
      <c r="D44" s="27" t="s">
        <v>17</v>
      </c>
      <c r="E44" s="29" t="s">
        <v>16</v>
      </c>
      <c r="F44" s="29">
        <f>F42*0.05</f>
        <v>2.6500000000000004</v>
      </c>
      <c r="G44" s="29">
        <v>2</v>
      </c>
      <c r="H44" s="30"/>
      <c r="I44" s="34"/>
    </row>
    <row r="45" spans="1:9" x14ac:dyDescent="0.25">
      <c r="A45" s="14"/>
      <c r="B45" s="43"/>
      <c r="C45" s="44"/>
      <c r="D45" s="27" t="s">
        <v>43</v>
      </c>
      <c r="E45" s="29" t="s">
        <v>44</v>
      </c>
      <c r="F45" s="29">
        <v>5</v>
      </c>
      <c r="G45" s="29">
        <v>2</v>
      </c>
      <c r="H45" s="30"/>
      <c r="I45" s="34"/>
    </row>
    <row r="46" spans="1:9" x14ac:dyDescent="0.25">
      <c r="A46" s="14"/>
      <c r="B46" s="43"/>
      <c r="C46" s="44"/>
      <c r="D46" s="27" t="s">
        <v>45</v>
      </c>
      <c r="E46" s="29" t="s">
        <v>27</v>
      </c>
      <c r="F46" s="29">
        <v>2</v>
      </c>
      <c r="G46" s="29">
        <v>2</v>
      </c>
      <c r="H46" s="30"/>
      <c r="I46" s="30"/>
    </row>
    <row r="47" spans="1:9" x14ac:dyDescent="0.25">
      <c r="A47" s="14"/>
      <c r="B47" s="43"/>
      <c r="C47" s="44"/>
      <c r="D47" s="27" t="s">
        <v>46</v>
      </c>
      <c r="E47" s="29" t="s">
        <v>27</v>
      </c>
      <c r="F47" s="29">
        <v>2</v>
      </c>
      <c r="G47" s="29">
        <v>2</v>
      </c>
      <c r="H47" s="30"/>
      <c r="I47" s="30"/>
    </row>
    <row r="48" spans="1:9" x14ac:dyDescent="0.25">
      <c r="A48" s="14"/>
      <c r="B48" s="43"/>
      <c r="C48" s="44"/>
      <c r="D48" s="27" t="s">
        <v>47</v>
      </c>
      <c r="E48" s="29" t="s">
        <v>48</v>
      </c>
      <c r="F48" s="29">
        <v>1</v>
      </c>
      <c r="G48" s="29">
        <v>2</v>
      </c>
      <c r="H48" s="30"/>
      <c r="I48" s="30"/>
    </row>
    <row r="49" spans="1:9" x14ac:dyDescent="0.25">
      <c r="A49" s="14"/>
      <c r="B49" s="43" t="s">
        <v>49</v>
      </c>
      <c r="C49" s="44" t="s">
        <v>50</v>
      </c>
      <c r="D49" s="21"/>
      <c r="E49" s="22"/>
      <c r="F49" s="22"/>
      <c r="G49" s="22"/>
      <c r="H49" s="23"/>
      <c r="I49" s="24">
        <f>SUM(I50:I54)</f>
        <v>0</v>
      </c>
    </row>
    <row r="50" spans="1:9" x14ac:dyDescent="0.25">
      <c r="A50" s="14"/>
      <c r="B50" s="43"/>
      <c r="C50" s="44"/>
      <c r="D50" s="27" t="s">
        <v>13</v>
      </c>
      <c r="E50" s="29" t="s">
        <v>24</v>
      </c>
      <c r="F50" s="29">
        <v>32</v>
      </c>
      <c r="G50" s="29">
        <v>3</v>
      </c>
      <c r="H50" s="30"/>
      <c r="I50" s="34"/>
    </row>
    <row r="51" spans="1:9" x14ac:dyDescent="0.25">
      <c r="A51" s="14"/>
      <c r="B51" s="43"/>
      <c r="C51" s="44"/>
      <c r="D51" s="27" t="s">
        <v>15</v>
      </c>
      <c r="E51" s="29" t="s">
        <v>16</v>
      </c>
      <c r="F51" s="29">
        <f>F50*0.05</f>
        <v>1.6</v>
      </c>
      <c r="G51" s="29">
        <v>3</v>
      </c>
      <c r="H51" s="30"/>
      <c r="I51" s="34"/>
    </row>
    <row r="52" spans="1:9" x14ac:dyDescent="0.25">
      <c r="A52" s="14"/>
      <c r="B52" s="43"/>
      <c r="C52" s="44"/>
      <c r="D52" s="27" t="s">
        <v>17</v>
      </c>
      <c r="E52" s="29" t="s">
        <v>16</v>
      </c>
      <c r="F52" s="29">
        <f>F50*0.05</f>
        <v>1.6</v>
      </c>
      <c r="G52" s="29">
        <v>3</v>
      </c>
      <c r="H52" s="30"/>
      <c r="I52" s="34"/>
    </row>
    <row r="53" spans="1:9" x14ac:dyDescent="0.25">
      <c r="A53" s="14"/>
      <c r="B53" s="43"/>
      <c r="C53" s="44"/>
      <c r="D53" s="27" t="s">
        <v>51</v>
      </c>
      <c r="E53" s="29" t="s">
        <v>35</v>
      </c>
      <c r="F53" s="29">
        <v>0.32</v>
      </c>
      <c r="G53" s="29">
        <v>3</v>
      </c>
      <c r="H53" s="30"/>
      <c r="I53" s="34"/>
    </row>
    <row r="54" spans="1:9" x14ac:dyDescent="0.25">
      <c r="A54" s="14"/>
      <c r="B54" s="43"/>
      <c r="C54" s="44"/>
      <c r="D54" s="27" t="s">
        <v>36</v>
      </c>
      <c r="E54" s="40" t="s">
        <v>37</v>
      </c>
      <c r="F54" s="29">
        <v>1</v>
      </c>
      <c r="G54" s="29">
        <v>3</v>
      </c>
      <c r="H54" s="30"/>
      <c r="I54" s="30"/>
    </row>
    <row r="55" spans="1:9" x14ac:dyDescent="0.25">
      <c r="A55" s="2"/>
      <c r="D55" s="3"/>
      <c r="E55" s="2"/>
      <c r="F55" s="2"/>
      <c r="G55" s="2"/>
      <c r="H55" s="2"/>
      <c r="I55" s="2"/>
    </row>
    <row r="56" spans="1:9" x14ac:dyDescent="0.25">
      <c r="A56" s="14" t="s">
        <v>52</v>
      </c>
      <c r="B56" s="15" t="s">
        <v>53</v>
      </c>
      <c r="C56" s="15"/>
      <c r="D56" s="15"/>
      <c r="E56" s="15"/>
      <c r="F56" s="15"/>
      <c r="G56" s="45"/>
      <c r="H56" s="45"/>
      <c r="I56" s="46">
        <f>I57+I62+I101+I69+I75+I80+I85+I92</f>
        <v>0</v>
      </c>
    </row>
    <row r="57" spans="1:9" x14ac:dyDescent="0.25">
      <c r="A57" s="14"/>
      <c r="B57" s="43" t="s">
        <v>54</v>
      </c>
      <c r="C57" s="44" t="s">
        <v>55</v>
      </c>
      <c r="D57" s="21"/>
      <c r="E57" s="22"/>
      <c r="F57" s="22"/>
      <c r="G57" s="22"/>
      <c r="H57" s="23"/>
      <c r="I57" s="24">
        <f>SUM(I58:I61)</f>
        <v>0</v>
      </c>
    </row>
    <row r="58" spans="1:9" x14ac:dyDescent="0.25">
      <c r="A58" s="14"/>
      <c r="B58" s="43"/>
      <c r="C58" s="44"/>
      <c r="D58" s="27" t="s">
        <v>13</v>
      </c>
      <c r="E58" s="29" t="s">
        <v>24</v>
      </c>
      <c r="F58" s="29">
        <v>7</v>
      </c>
      <c r="G58" s="29">
        <v>1</v>
      </c>
      <c r="H58" s="30"/>
      <c r="I58" s="34"/>
    </row>
    <row r="59" spans="1:9" x14ac:dyDescent="0.25">
      <c r="A59" s="14"/>
      <c r="B59" s="43"/>
      <c r="C59" s="44"/>
      <c r="D59" s="27" t="s">
        <v>15</v>
      </c>
      <c r="E59" s="29" t="s">
        <v>16</v>
      </c>
      <c r="F59" s="29">
        <f>F58*0.05</f>
        <v>0.35000000000000003</v>
      </c>
      <c r="G59" s="29">
        <v>1</v>
      </c>
      <c r="H59" s="30"/>
      <c r="I59" s="34"/>
    </row>
    <row r="60" spans="1:9" x14ac:dyDescent="0.25">
      <c r="A60" s="14"/>
      <c r="B60" s="43"/>
      <c r="C60" s="44"/>
      <c r="D60" s="27" t="s">
        <v>17</v>
      </c>
      <c r="E60" s="29" t="s">
        <v>16</v>
      </c>
      <c r="F60" s="29">
        <f>F58*0.05</f>
        <v>0.35000000000000003</v>
      </c>
      <c r="G60" s="29">
        <v>1</v>
      </c>
      <c r="H60" s="30"/>
      <c r="I60" s="34"/>
    </row>
    <row r="61" spans="1:9" x14ac:dyDescent="0.25">
      <c r="A61" s="14"/>
      <c r="B61" s="43"/>
      <c r="C61" s="44"/>
      <c r="D61" s="27" t="s">
        <v>56</v>
      </c>
      <c r="E61" s="29" t="s">
        <v>57</v>
      </c>
      <c r="F61" s="29">
        <v>20</v>
      </c>
      <c r="G61" s="29">
        <v>1</v>
      </c>
      <c r="H61" s="30"/>
      <c r="I61" s="34"/>
    </row>
    <row r="62" spans="1:9" x14ac:dyDescent="0.25">
      <c r="A62" s="47"/>
      <c r="B62" s="43" t="s">
        <v>58</v>
      </c>
      <c r="C62" s="44" t="s">
        <v>59</v>
      </c>
      <c r="D62" s="21"/>
      <c r="E62" s="22"/>
      <c r="F62" s="22"/>
      <c r="G62" s="22"/>
      <c r="H62" s="23"/>
      <c r="I62" s="24">
        <f>SUM(I63:I68)</f>
        <v>0</v>
      </c>
    </row>
    <row r="63" spans="1:9" x14ac:dyDescent="0.25">
      <c r="A63" s="47"/>
      <c r="B63" s="43"/>
      <c r="C63" s="43"/>
      <c r="D63" s="27" t="s">
        <v>13</v>
      </c>
      <c r="E63" s="29" t="s">
        <v>24</v>
      </c>
      <c r="F63" s="29">
        <v>3</v>
      </c>
      <c r="G63" s="29">
        <v>1</v>
      </c>
      <c r="H63" s="30"/>
      <c r="I63" s="34"/>
    </row>
    <row r="64" spans="1:9" x14ac:dyDescent="0.25">
      <c r="A64" s="47"/>
      <c r="B64" s="43"/>
      <c r="C64" s="43"/>
      <c r="D64" s="27" t="s">
        <v>15</v>
      </c>
      <c r="E64" s="29" t="s">
        <v>16</v>
      </c>
      <c r="F64" s="29">
        <f>F63*0.05</f>
        <v>0.15000000000000002</v>
      </c>
      <c r="G64" s="29">
        <v>1</v>
      </c>
      <c r="H64" s="30"/>
      <c r="I64" s="34"/>
    </row>
    <row r="65" spans="1:9" x14ac:dyDescent="0.25">
      <c r="A65" s="47"/>
      <c r="B65" s="43"/>
      <c r="C65" s="43"/>
      <c r="D65" s="27" t="s">
        <v>17</v>
      </c>
      <c r="E65" s="29" t="s">
        <v>16</v>
      </c>
      <c r="F65" s="29">
        <f>F63*0.05</f>
        <v>0.15000000000000002</v>
      </c>
      <c r="G65" s="29">
        <v>1</v>
      </c>
      <c r="H65" s="30"/>
      <c r="I65" s="34"/>
    </row>
    <row r="66" spans="1:9" x14ac:dyDescent="0.25">
      <c r="A66" s="47"/>
      <c r="B66" s="43"/>
      <c r="C66" s="43"/>
      <c r="D66" s="27" t="s">
        <v>60</v>
      </c>
      <c r="E66" s="29" t="s">
        <v>57</v>
      </c>
      <c r="F66" s="29">
        <v>7.5</v>
      </c>
      <c r="G66" s="29">
        <v>1</v>
      </c>
      <c r="H66" s="30"/>
      <c r="I66" s="34"/>
    </row>
    <row r="67" spans="1:9" x14ac:dyDescent="0.25">
      <c r="A67" s="47"/>
      <c r="B67" s="43"/>
      <c r="C67" s="43"/>
      <c r="D67" s="27" t="s">
        <v>61</v>
      </c>
      <c r="E67" s="29" t="s">
        <v>62</v>
      </c>
      <c r="F67" s="29">
        <v>2.5</v>
      </c>
      <c r="G67" s="29">
        <v>1</v>
      </c>
      <c r="H67" s="30"/>
      <c r="I67" s="34"/>
    </row>
    <row r="68" spans="1:9" x14ac:dyDescent="0.25">
      <c r="A68" s="47"/>
      <c r="B68" s="43"/>
      <c r="C68" s="43"/>
      <c r="D68" s="27" t="s">
        <v>34</v>
      </c>
      <c r="E68" s="29" t="s">
        <v>35</v>
      </c>
      <c r="F68" s="29">
        <v>0.2</v>
      </c>
      <c r="G68" s="29">
        <v>1</v>
      </c>
      <c r="H68" s="30"/>
      <c r="I68" s="34"/>
    </row>
    <row r="69" spans="1:9" x14ac:dyDescent="0.25">
      <c r="A69" s="47"/>
      <c r="B69" s="43" t="s">
        <v>63</v>
      </c>
      <c r="C69" s="44" t="s">
        <v>64</v>
      </c>
      <c r="D69" s="21"/>
      <c r="E69" s="22"/>
      <c r="F69" s="22"/>
      <c r="G69" s="22"/>
      <c r="H69" s="23"/>
      <c r="I69" s="24">
        <f>SUM(I70:I74)</f>
        <v>0</v>
      </c>
    </row>
    <row r="70" spans="1:9" x14ac:dyDescent="0.25">
      <c r="A70" s="47"/>
      <c r="B70" s="43"/>
      <c r="C70" s="44"/>
      <c r="D70" s="27" t="s">
        <v>13</v>
      </c>
      <c r="E70" s="29" t="s">
        <v>33</v>
      </c>
      <c r="F70" s="29">
        <v>9</v>
      </c>
      <c r="G70" s="29">
        <v>3</v>
      </c>
      <c r="H70" s="30"/>
      <c r="I70" s="34"/>
    </row>
    <row r="71" spans="1:9" x14ac:dyDescent="0.25">
      <c r="A71" s="47"/>
      <c r="B71" s="43"/>
      <c r="C71" s="44"/>
      <c r="D71" s="27" t="s">
        <v>15</v>
      </c>
      <c r="E71" s="29" t="s">
        <v>16</v>
      </c>
      <c r="F71" s="29">
        <f>F70*0.05</f>
        <v>0.45</v>
      </c>
      <c r="G71" s="29">
        <v>3</v>
      </c>
      <c r="H71" s="30"/>
      <c r="I71" s="34"/>
    </row>
    <row r="72" spans="1:9" x14ac:dyDescent="0.25">
      <c r="A72" s="47"/>
      <c r="B72" s="43"/>
      <c r="C72" s="44"/>
      <c r="D72" s="27" t="s">
        <v>17</v>
      </c>
      <c r="E72" s="29" t="s">
        <v>16</v>
      </c>
      <c r="F72" s="29">
        <f>F70*0.05</f>
        <v>0.45</v>
      </c>
      <c r="G72" s="29">
        <v>3</v>
      </c>
      <c r="H72" s="30"/>
      <c r="I72" s="34"/>
    </row>
    <row r="73" spans="1:9" x14ac:dyDescent="0.25">
      <c r="A73" s="47"/>
      <c r="B73" s="43"/>
      <c r="C73" s="44"/>
      <c r="D73" s="27" t="s">
        <v>65</v>
      </c>
      <c r="E73" s="29" t="s">
        <v>27</v>
      </c>
      <c r="F73" s="29">
        <v>144</v>
      </c>
      <c r="G73" s="29">
        <v>3</v>
      </c>
      <c r="H73" s="30"/>
      <c r="I73" s="34"/>
    </row>
    <row r="74" spans="1:9" x14ac:dyDescent="0.25">
      <c r="A74" s="47"/>
      <c r="B74" s="43"/>
      <c r="C74" s="44"/>
      <c r="D74" s="27" t="s">
        <v>66</v>
      </c>
      <c r="E74" s="29" t="s">
        <v>35</v>
      </c>
      <c r="F74" s="29">
        <v>0.1</v>
      </c>
      <c r="G74" s="29">
        <v>3</v>
      </c>
      <c r="H74" s="30"/>
      <c r="I74" s="30"/>
    </row>
    <row r="75" spans="1:9" x14ac:dyDescent="0.25">
      <c r="A75" s="47"/>
      <c r="B75" s="43" t="s">
        <v>67</v>
      </c>
      <c r="C75" s="44" t="s">
        <v>68</v>
      </c>
      <c r="D75" s="21"/>
      <c r="E75" s="22"/>
      <c r="F75" s="22"/>
      <c r="G75" s="22"/>
      <c r="H75" s="23"/>
      <c r="I75" s="24">
        <f>SUM(I76:I79)</f>
        <v>0</v>
      </c>
    </row>
    <row r="76" spans="1:9" x14ac:dyDescent="0.25">
      <c r="A76" s="47"/>
      <c r="B76" s="43"/>
      <c r="C76" s="44"/>
      <c r="D76" s="27" t="s">
        <v>13</v>
      </c>
      <c r="E76" s="29" t="s">
        <v>33</v>
      </c>
      <c r="F76" s="29">
        <v>20</v>
      </c>
      <c r="G76" s="29">
        <v>5</v>
      </c>
      <c r="H76" s="30"/>
      <c r="I76" s="34"/>
    </row>
    <row r="77" spans="1:9" x14ac:dyDescent="0.25">
      <c r="A77" s="47"/>
      <c r="B77" s="43"/>
      <c r="C77" s="44"/>
      <c r="D77" s="27" t="s">
        <v>15</v>
      </c>
      <c r="E77" s="29" t="s">
        <v>16</v>
      </c>
      <c r="F77" s="29">
        <f>F76*0.05</f>
        <v>1</v>
      </c>
      <c r="G77" s="29">
        <v>5</v>
      </c>
      <c r="H77" s="30"/>
      <c r="I77" s="34"/>
    </row>
    <row r="78" spans="1:9" x14ac:dyDescent="0.25">
      <c r="A78" s="47"/>
      <c r="B78" s="43"/>
      <c r="C78" s="44"/>
      <c r="D78" s="27" t="s">
        <v>17</v>
      </c>
      <c r="E78" s="29" t="s">
        <v>16</v>
      </c>
      <c r="F78" s="29">
        <f>F76*0.05</f>
        <v>1</v>
      </c>
      <c r="G78" s="29">
        <v>5</v>
      </c>
      <c r="H78" s="30"/>
      <c r="I78" s="34"/>
    </row>
    <row r="79" spans="1:9" x14ac:dyDescent="0.25">
      <c r="A79" s="47"/>
      <c r="B79" s="43"/>
      <c r="C79" s="44"/>
      <c r="D79" s="27" t="s">
        <v>51</v>
      </c>
      <c r="E79" s="29" t="s">
        <v>33</v>
      </c>
      <c r="F79" s="29">
        <v>20</v>
      </c>
      <c r="G79" s="29">
        <v>5</v>
      </c>
      <c r="H79" s="30"/>
      <c r="I79" s="34"/>
    </row>
    <row r="80" spans="1:9" x14ac:dyDescent="0.25">
      <c r="A80" s="47"/>
      <c r="B80" s="43" t="s">
        <v>69</v>
      </c>
      <c r="C80" s="44" t="s">
        <v>70</v>
      </c>
      <c r="D80" s="21"/>
      <c r="E80" s="22"/>
      <c r="F80" s="22"/>
      <c r="G80" s="22"/>
      <c r="H80" s="23"/>
      <c r="I80" s="24">
        <f>SUM(I81:I84)</f>
        <v>0</v>
      </c>
    </row>
    <row r="81" spans="1:9" x14ac:dyDescent="0.25">
      <c r="A81" s="47"/>
      <c r="B81" s="43"/>
      <c r="C81" s="44"/>
      <c r="D81" s="27" t="s">
        <v>13</v>
      </c>
      <c r="E81" s="29" t="s">
        <v>24</v>
      </c>
      <c r="F81" s="29">
        <v>13.7</v>
      </c>
      <c r="G81" s="29">
        <v>5</v>
      </c>
      <c r="H81" s="30"/>
      <c r="I81" s="34"/>
    </row>
    <row r="82" spans="1:9" x14ac:dyDescent="0.25">
      <c r="A82" s="47"/>
      <c r="B82" s="43"/>
      <c r="C82" s="44"/>
      <c r="D82" s="27" t="s">
        <v>15</v>
      </c>
      <c r="E82" s="29" t="s">
        <v>16</v>
      </c>
      <c r="F82" s="29">
        <f>F81*0.05</f>
        <v>0.68500000000000005</v>
      </c>
      <c r="G82" s="29">
        <v>5</v>
      </c>
      <c r="H82" s="30"/>
      <c r="I82" s="34"/>
    </row>
    <row r="83" spans="1:9" x14ac:dyDescent="0.25">
      <c r="A83" s="47"/>
      <c r="B83" s="43"/>
      <c r="C83" s="44"/>
      <c r="D83" s="27" t="s">
        <v>17</v>
      </c>
      <c r="E83" s="29" t="s">
        <v>16</v>
      </c>
      <c r="F83" s="29">
        <f>F81*0.05</f>
        <v>0.68500000000000005</v>
      </c>
      <c r="G83" s="29">
        <v>5</v>
      </c>
      <c r="H83" s="30"/>
      <c r="I83" s="34"/>
    </row>
    <row r="84" spans="1:9" x14ac:dyDescent="0.25">
      <c r="A84" s="47"/>
      <c r="B84" s="43"/>
      <c r="C84" s="44"/>
      <c r="D84" s="27" t="s">
        <v>71</v>
      </c>
      <c r="E84" s="29" t="s">
        <v>24</v>
      </c>
      <c r="F84" s="29">
        <v>13.7</v>
      </c>
      <c r="G84" s="29">
        <v>5</v>
      </c>
      <c r="H84" s="30"/>
      <c r="I84" s="34"/>
    </row>
    <row r="85" spans="1:9" x14ac:dyDescent="0.25">
      <c r="A85" s="47"/>
      <c r="B85" s="43" t="s">
        <v>72</v>
      </c>
      <c r="C85" s="44" t="s">
        <v>73</v>
      </c>
      <c r="D85" s="21"/>
      <c r="E85" s="22"/>
      <c r="F85" s="22"/>
      <c r="G85" s="22"/>
      <c r="H85" s="23"/>
      <c r="I85" s="24">
        <f>SUM(I86:I91)</f>
        <v>0</v>
      </c>
    </row>
    <row r="86" spans="1:9" x14ac:dyDescent="0.25">
      <c r="A86" s="47"/>
      <c r="B86" s="43"/>
      <c r="C86" s="44"/>
      <c r="D86" s="27" t="s">
        <v>13</v>
      </c>
      <c r="E86" s="29" t="s">
        <v>33</v>
      </c>
      <c r="F86" s="29">
        <v>425</v>
      </c>
      <c r="G86" s="29">
        <v>3</v>
      </c>
      <c r="H86" s="30"/>
      <c r="I86" s="34"/>
    </row>
    <row r="87" spans="1:9" x14ac:dyDescent="0.25">
      <c r="A87" s="47"/>
      <c r="B87" s="43"/>
      <c r="C87" s="44"/>
      <c r="D87" s="27" t="s">
        <v>15</v>
      </c>
      <c r="E87" s="29" t="s">
        <v>16</v>
      </c>
      <c r="F87" s="29">
        <f>F86*0.05</f>
        <v>21.25</v>
      </c>
      <c r="G87" s="29">
        <v>3</v>
      </c>
      <c r="H87" s="30"/>
      <c r="I87" s="34"/>
    </row>
    <row r="88" spans="1:9" x14ac:dyDescent="0.25">
      <c r="A88" s="47"/>
      <c r="B88" s="43"/>
      <c r="C88" s="44"/>
      <c r="D88" s="27" t="s">
        <v>17</v>
      </c>
      <c r="E88" s="29" t="s">
        <v>16</v>
      </c>
      <c r="F88" s="29">
        <f>F86*0.05</f>
        <v>21.25</v>
      </c>
      <c r="G88" s="29">
        <v>3</v>
      </c>
      <c r="H88" s="30"/>
      <c r="I88" s="34"/>
    </row>
    <row r="89" spans="1:9" x14ac:dyDescent="0.25">
      <c r="A89" s="47"/>
      <c r="B89" s="43"/>
      <c r="C89" s="44"/>
      <c r="D89" s="27" t="s">
        <v>45</v>
      </c>
      <c r="E89" s="29" t="s">
        <v>27</v>
      </c>
      <c r="F89" s="29">
        <v>2</v>
      </c>
      <c r="G89" s="29">
        <v>3</v>
      </c>
      <c r="H89" s="30"/>
      <c r="I89" s="34"/>
    </row>
    <row r="90" spans="1:9" x14ac:dyDescent="0.25">
      <c r="A90" s="47"/>
      <c r="B90" s="43"/>
      <c r="C90" s="44"/>
      <c r="D90" s="27" t="s">
        <v>46</v>
      </c>
      <c r="E90" s="29" t="s">
        <v>27</v>
      </c>
      <c r="F90" s="29">
        <v>2</v>
      </c>
      <c r="G90" s="29">
        <v>3</v>
      </c>
      <c r="H90" s="30"/>
      <c r="I90" s="34"/>
    </row>
    <row r="91" spans="1:9" x14ac:dyDescent="0.25">
      <c r="A91" s="47"/>
      <c r="B91" s="43"/>
      <c r="C91" s="44"/>
      <c r="D91" s="27" t="s">
        <v>47</v>
      </c>
      <c r="E91" s="29" t="s">
        <v>48</v>
      </c>
      <c r="F91" s="29">
        <v>1</v>
      </c>
      <c r="G91" s="29">
        <v>3</v>
      </c>
      <c r="H91" s="30"/>
      <c r="I91" s="30"/>
    </row>
    <row r="92" spans="1:9" x14ac:dyDescent="0.25">
      <c r="A92" s="47"/>
      <c r="B92" s="43" t="s">
        <v>74</v>
      </c>
      <c r="C92" s="44" t="s">
        <v>75</v>
      </c>
      <c r="D92" s="21"/>
      <c r="E92" s="22"/>
      <c r="F92" s="22"/>
      <c r="G92" s="22"/>
      <c r="H92" s="23"/>
      <c r="I92" s="24">
        <f>SUM(I93:I100)</f>
        <v>0</v>
      </c>
    </row>
    <row r="93" spans="1:9" x14ac:dyDescent="0.25">
      <c r="A93" s="47"/>
      <c r="B93" s="43"/>
      <c r="C93" s="44"/>
      <c r="D93" s="27" t="s">
        <v>13</v>
      </c>
      <c r="E93" s="29" t="s">
        <v>76</v>
      </c>
      <c r="F93" s="29">
        <v>1</v>
      </c>
      <c r="G93" s="29">
        <v>3</v>
      </c>
      <c r="H93" s="30"/>
      <c r="I93" s="34"/>
    </row>
    <row r="94" spans="1:9" x14ac:dyDescent="0.25">
      <c r="A94" s="47"/>
      <c r="B94" s="43"/>
      <c r="C94" s="44"/>
      <c r="D94" s="27" t="s">
        <v>15</v>
      </c>
      <c r="E94" s="29" t="s">
        <v>16</v>
      </c>
      <c r="F94" s="29">
        <f>F93*0.05</f>
        <v>0.05</v>
      </c>
      <c r="G94" s="29">
        <v>3</v>
      </c>
      <c r="H94" s="30"/>
      <c r="I94" s="34"/>
    </row>
    <row r="95" spans="1:9" x14ac:dyDescent="0.25">
      <c r="A95" s="47"/>
      <c r="B95" s="43"/>
      <c r="C95" s="44"/>
      <c r="D95" s="27" t="s">
        <v>17</v>
      </c>
      <c r="E95" s="29" t="s">
        <v>16</v>
      </c>
      <c r="F95" s="29">
        <f>F93*0.05</f>
        <v>0.05</v>
      </c>
      <c r="G95" s="29">
        <v>3</v>
      </c>
      <c r="H95" s="30"/>
      <c r="I95" s="34"/>
    </row>
    <row r="96" spans="1:9" x14ac:dyDescent="0.25">
      <c r="A96" s="47"/>
      <c r="B96" s="43"/>
      <c r="C96" s="44"/>
      <c r="D96" s="27" t="s">
        <v>77</v>
      </c>
      <c r="E96" s="29" t="s">
        <v>24</v>
      </c>
      <c r="F96" s="29">
        <v>9</v>
      </c>
      <c r="G96" s="29">
        <v>3</v>
      </c>
      <c r="H96" s="30"/>
      <c r="I96" s="34"/>
    </row>
    <row r="97" spans="1:9" x14ac:dyDescent="0.25">
      <c r="A97" s="47"/>
      <c r="B97" s="43"/>
      <c r="C97" s="44"/>
      <c r="D97" s="27" t="s">
        <v>78</v>
      </c>
      <c r="E97" s="29" t="s">
        <v>33</v>
      </c>
      <c r="F97" s="29">
        <v>1.4</v>
      </c>
      <c r="G97" s="29">
        <v>3</v>
      </c>
      <c r="H97" s="30"/>
      <c r="I97" s="34"/>
    </row>
    <row r="98" spans="1:9" x14ac:dyDescent="0.25">
      <c r="A98" s="47"/>
      <c r="B98" s="43"/>
      <c r="C98" s="44"/>
      <c r="D98" s="27" t="s">
        <v>79</v>
      </c>
      <c r="E98" s="29" t="s">
        <v>24</v>
      </c>
      <c r="F98" s="29">
        <v>10</v>
      </c>
      <c r="G98" s="29">
        <v>3</v>
      </c>
      <c r="H98" s="30"/>
      <c r="I98" s="34"/>
    </row>
    <row r="99" spans="1:9" x14ac:dyDescent="0.25">
      <c r="A99" s="47"/>
      <c r="B99" s="43"/>
      <c r="C99" s="44"/>
      <c r="D99" s="27" t="s">
        <v>80</v>
      </c>
      <c r="E99" s="29" t="s">
        <v>76</v>
      </c>
      <c r="F99" s="29">
        <v>1</v>
      </c>
      <c r="G99" s="29">
        <v>3</v>
      </c>
      <c r="H99" s="30"/>
      <c r="I99" s="34"/>
    </row>
    <row r="100" spans="1:9" x14ac:dyDescent="0.25">
      <c r="A100" s="47"/>
      <c r="B100" s="43"/>
      <c r="C100" s="44"/>
      <c r="D100" s="27" t="s">
        <v>81</v>
      </c>
      <c r="E100" s="29" t="s">
        <v>33</v>
      </c>
      <c r="F100" s="29">
        <v>1.5</v>
      </c>
      <c r="G100" s="29">
        <v>3</v>
      </c>
      <c r="H100" s="30"/>
      <c r="I100" s="30"/>
    </row>
    <row r="101" spans="1:9" x14ac:dyDescent="0.25">
      <c r="A101" s="47"/>
      <c r="B101" s="43" t="s">
        <v>82</v>
      </c>
      <c r="C101" s="44" t="s">
        <v>83</v>
      </c>
      <c r="D101" s="21"/>
      <c r="E101" s="22"/>
      <c r="F101" s="22"/>
      <c r="G101" s="22"/>
      <c r="H101" s="23"/>
      <c r="I101" s="24">
        <f>SUM(I102:I106)</f>
        <v>0</v>
      </c>
    </row>
    <row r="102" spans="1:9" x14ac:dyDescent="0.25">
      <c r="A102" s="47"/>
      <c r="B102" s="43"/>
      <c r="C102" s="44"/>
      <c r="D102" s="27" t="s">
        <v>13</v>
      </c>
      <c r="E102" s="29" t="s">
        <v>24</v>
      </c>
      <c r="F102" s="29">
        <v>60</v>
      </c>
      <c r="G102" s="29">
        <v>4</v>
      </c>
      <c r="H102" s="30"/>
      <c r="I102" s="34"/>
    </row>
    <row r="103" spans="1:9" x14ac:dyDescent="0.25">
      <c r="A103" s="47"/>
      <c r="B103" s="43"/>
      <c r="C103" s="44"/>
      <c r="D103" s="27" t="s">
        <v>15</v>
      </c>
      <c r="E103" s="29" t="s">
        <v>16</v>
      </c>
      <c r="F103" s="29">
        <f>F102*0.05</f>
        <v>3</v>
      </c>
      <c r="G103" s="29">
        <v>4</v>
      </c>
      <c r="H103" s="30"/>
      <c r="I103" s="34"/>
    </row>
    <row r="104" spans="1:9" x14ac:dyDescent="0.25">
      <c r="A104" s="47"/>
      <c r="B104" s="43"/>
      <c r="C104" s="44"/>
      <c r="D104" s="27" t="s">
        <v>17</v>
      </c>
      <c r="E104" s="29" t="s">
        <v>16</v>
      </c>
      <c r="F104" s="29">
        <f>F102*0.05</f>
        <v>3</v>
      </c>
      <c r="G104" s="29">
        <v>4</v>
      </c>
      <c r="H104" s="30"/>
      <c r="I104" s="34"/>
    </row>
    <row r="105" spans="1:9" x14ac:dyDescent="0.25">
      <c r="A105" s="47"/>
      <c r="B105" s="43"/>
      <c r="C105" s="44"/>
      <c r="D105" s="27" t="s">
        <v>84</v>
      </c>
      <c r="E105" s="29" t="s">
        <v>27</v>
      </c>
      <c r="F105" s="29">
        <v>150</v>
      </c>
      <c r="G105" s="29">
        <v>4</v>
      </c>
      <c r="H105" s="30"/>
      <c r="I105" s="34"/>
    </row>
    <row r="106" spans="1:9" x14ac:dyDescent="0.25">
      <c r="A106" s="47"/>
      <c r="B106" s="43"/>
      <c r="C106" s="44"/>
      <c r="D106" s="27" t="s">
        <v>85</v>
      </c>
      <c r="E106" s="29" t="s">
        <v>27</v>
      </c>
      <c r="F106" s="29">
        <v>10</v>
      </c>
      <c r="G106" s="29">
        <v>4</v>
      </c>
      <c r="H106" s="30"/>
      <c r="I106" s="30"/>
    </row>
    <row r="107" spans="1:9" x14ac:dyDescent="0.25">
      <c r="A107" s="2"/>
      <c r="D107" s="3"/>
      <c r="E107" s="2"/>
      <c r="F107" s="2"/>
      <c r="G107" s="2"/>
      <c r="H107" s="2"/>
      <c r="I107" s="2"/>
    </row>
    <row r="108" spans="1:9" x14ac:dyDescent="0.25">
      <c r="A108" s="48" t="s">
        <v>86</v>
      </c>
      <c r="B108" s="15" t="s">
        <v>87</v>
      </c>
      <c r="C108" s="15"/>
      <c r="D108" s="15"/>
      <c r="E108" s="15"/>
      <c r="F108" s="15"/>
      <c r="G108" s="45"/>
      <c r="H108" s="45"/>
      <c r="I108" s="46">
        <f>I109+I16+I114+I122+I131+I136+I144+I153+I1622+I162</f>
        <v>0</v>
      </c>
    </row>
    <row r="109" spans="1:9" x14ac:dyDescent="0.25">
      <c r="A109" s="49"/>
      <c r="B109" s="43" t="s">
        <v>88</v>
      </c>
      <c r="C109" s="44" t="s">
        <v>89</v>
      </c>
      <c r="D109" s="21"/>
      <c r="E109" s="22"/>
      <c r="F109" s="22"/>
      <c r="G109" s="22"/>
      <c r="H109" s="23"/>
      <c r="I109" s="24">
        <f>SUM(I110:I113)</f>
        <v>0</v>
      </c>
    </row>
    <row r="110" spans="1:9" x14ac:dyDescent="0.25">
      <c r="A110" s="49"/>
      <c r="B110" s="43"/>
      <c r="C110" s="44"/>
      <c r="D110" s="27" t="s">
        <v>13</v>
      </c>
      <c r="E110" s="29" t="s">
        <v>27</v>
      </c>
      <c r="F110" s="29">
        <v>1</v>
      </c>
      <c r="G110" s="29">
        <v>1</v>
      </c>
      <c r="H110" s="30"/>
      <c r="I110" s="34"/>
    </row>
    <row r="111" spans="1:9" x14ac:dyDescent="0.25">
      <c r="A111" s="49"/>
      <c r="B111" s="43"/>
      <c r="C111" s="44"/>
      <c r="D111" s="27" t="s">
        <v>15</v>
      </c>
      <c r="E111" s="29" t="s">
        <v>16</v>
      </c>
      <c r="F111" s="29">
        <f>F110*0.05</f>
        <v>0.05</v>
      </c>
      <c r="G111" s="29">
        <v>1</v>
      </c>
      <c r="H111" s="30"/>
      <c r="I111" s="34"/>
    </row>
    <row r="112" spans="1:9" x14ac:dyDescent="0.25">
      <c r="A112" s="49"/>
      <c r="B112" s="43"/>
      <c r="C112" s="44"/>
      <c r="D112" s="27" t="s">
        <v>17</v>
      </c>
      <c r="E112" s="29" t="s">
        <v>16</v>
      </c>
      <c r="F112" s="29">
        <f>F110*0.05</f>
        <v>0.05</v>
      </c>
      <c r="G112" s="29">
        <v>1</v>
      </c>
      <c r="H112" s="30"/>
      <c r="I112" s="34"/>
    </row>
    <row r="113" spans="1:9" x14ac:dyDescent="0.25">
      <c r="A113" s="49"/>
      <c r="B113" s="43"/>
      <c r="C113" s="44"/>
      <c r="D113" s="27" t="s">
        <v>90</v>
      </c>
      <c r="E113" s="29" t="s">
        <v>27</v>
      </c>
      <c r="F113" s="29">
        <v>1</v>
      </c>
      <c r="G113" s="29">
        <v>1</v>
      </c>
      <c r="H113" s="50"/>
      <c r="I113" s="34"/>
    </row>
    <row r="114" spans="1:9" x14ac:dyDescent="0.25">
      <c r="A114" s="49"/>
      <c r="B114" s="43" t="s">
        <v>91</v>
      </c>
      <c r="C114" s="44" t="s">
        <v>92</v>
      </c>
      <c r="D114" s="21"/>
      <c r="E114" s="22"/>
      <c r="F114" s="22"/>
      <c r="G114" s="22"/>
      <c r="H114" s="23"/>
      <c r="I114" s="24">
        <f>SUM(I115:I121)</f>
        <v>0</v>
      </c>
    </row>
    <row r="115" spans="1:9" x14ac:dyDescent="0.25">
      <c r="A115" s="49"/>
      <c r="B115" s="43"/>
      <c r="C115" s="44"/>
      <c r="D115" s="27" t="s">
        <v>13</v>
      </c>
      <c r="E115" s="29" t="s">
        <v>27</v>
      </c>
      <c r="F115" s="29">
        <v>2</v>
      </c>
      <c r="G115" s="29">
        <v>2</v>
      </c>
      <c r="H115" s="30"/>
      <c r="I115" s="34"/>
    </row>
    <row r="116" spans="1:9" x14ac:dyDescent="0.25">
      <c r="A116" s="49"/>
      <c r="B116" s="43"/>
      <c r="C116" s="44"/>
      <c r="D116" s="27" t="s">
        <v>15</v>
      </c>
      <c r="E116" s="29" t="s">
        <v>16</v>
      </c>
      <c r="F116" s="29">
        <f>F115*0.05</f>
        <v>0.1</v>
      </c>
      <c r="G116" s="29">
        <v>2</v>
      </c>
      <c r="H116" s="30"/>
      <c r="I116" s="34"/>
    </row>
    <row r="117" spans="1:9" x14ac:dyDescent="0.25">
      <c r="A117" s="49"/>
      <c r="B117" s="43"/>
      <c r="C117" s="44"/>
      <c r="D117" s="27" t="s">
        <v>17</v>
      </c>
      <c r="E117" s="29" t="s">
        <v>16</v>
      </c>
      <c r="F117" s="29">
        <f>F115*0.05</f>
        <v>0.1</v>
      </c>
      <c r="G117" s="29">
        <v>2</v>
      </c>
      <c r="H117" s="30"/>
      <c r="I117" s="34"/>
    </row>
    <row r="118" spans="1:9" x14ac:dyDescent="0.25">
      <c r="A118" s="49"/>
      <c r="B118" s="43"/>
      <c r="C118" s="44"/>
      <c r="D118" s="27" t="s">
        <v>93</v>
      </c>
      <c r="E118" s="29" t="s">
        <v>44</v>
      </c>
      <c r="F118" s="29">
        <v>1</v>
      </c>
      <c r="G118" s="29">
        <v>2</v>
      </c>
      <c r="H118" s="30"/>
      <c r="I118" s="34"/>
    </row>
    <row r="119" spans="1:9" x14ac:dyDescent="0.25">
      <c r="A119" s="49"/>
      <c r="B119" s="43"/>
      <c r="C119" s="44"/>
      <c r="D119" s="27" t="s">
        <v>45</v>
      </c>
      <c r="E119" s="29" t="s">
        <v>27</v>
      </c>
      <c r="F119" s="29">
        <v>1</v>
      </c>
      <c r="G119" s="29">
        <v>2</v>
      </c>
      <c r="H119" s="30"/>
      <c r="I119" s="34"/>
    </row>
    <row r="120" spans="1:9" x14ac:dyDescent="0.25">
      <c r="A120" s="49"/>
      <c r="B120" s="43"/>
      <c r="C120" s="44"/>
      <c r="D120" s="27" t="s">
        <v>46</v>
      </c>
      <c r="E120" s="29" t="s">
        <v>27</v>
      </c>
      <c r="F120" s="29">
        <v>1</v>
      </c>
      <c r="G120" s="29">
        <v>2</v>
      </c>
      <c r="H120" s="30"/>
      <c r="I120" s="34"/>
    </row>
    <row r="121" spans="1:9" x14ac:dyDescent="0.25">
      <c r="A121" s="49"/>
      <c r="B121" s="43"/>
      <c r="C121" s="44"/>
      <c r="D121" s="27" t="s">
        <v>47</v>
      </c>
      <c r="E121" s="29" t="s">
        <v>94</v>
      </c>
      <c r="F121" s="29">
        <v>0.5</v>
      </c>
      <c r="G121" s="29">
        <v>2</v>
      </c>
      <c r="H121" s="51"/>
      <c r="I121" s="34"/>
    </row>
    <row r="122" spans="1:9" x14ac:dyDescent="0.25">
      <c r="A122" s="49"/>
      <c r="B122" s="43" t="s">
        <v>95</v>
      </c>
      <c r="C122" s="44" t="s">
        <v>96</v>
      </c>
      <c r="D122" s="21"/>
      <c r="E122" s="22"/>
      <c r="F122" s="22"/>
      <c r="G122" s="22"/>
      <c r="H122" s="23"/>
      <c r="I122" s="24">
        <f>SUM(I123:I130)</f>
        <v>0</v>
      </c>
    </row>
    <row r="123" spans="1:9" x14ac:dyDescent="0.25">
      <c r="A123" s="49"/>
      <c r="B123" s="43"/>
      <c r="C123" s="44"/>
      <c r="D123" s="27" t="s">
        <v>13</v>
      </c>
      <c r="E123" s="29" t="s">
        <v>97</v>
      </c>
      <c r="F123" s="29">
        <v>2</v>
      </c>
      <c r="G123" s="29">
        <v>2</v>
      </c>
      <c r="H123" s="30"/>
      <c r="I123" s="34"/>
    </row>
    <row r="124" spans="1:9" x14ac:dyDescent="0.25">
      <c r="A124" s="49"/>
      <c r="B124" s="43"/>
      <c r="C124" s="44"/>
      <c r="D124" s="27" t="s">
        <v>15</v>
      </c>
      <c r="E124" s="29" t="s">
        <v>16</v>
      </c>
      <c r="F124" s="29">
        <f>F123*0.05</f>
        <v>0.1</v>
      </c>
      <c r="G124" s="29">
        <v>2</v>
      </c>
      <c r="H124" s="30"/>
      <c r="I124" s="34"/>
    </row>
    <row r="125" spans="1:9" x14ac:dyDescent="0.25">
      <c r="A125" s="49"/>
      <c r="B125" s="43"/>
      <c r="C125" s="44"/>
      <c r="D125" s="27" t="s">
        <v>17</v>
      </c>
      <c r="E125" s="29" t="s">
        <v>16</v>
      </c>
      <c r="F125" s="29">
        <f>F123*0.05</f>
        <v>0.1</v>
      </c>
      <c r="G125" s="29">
        <v>2</v>
      </c>
      <c r="H125" s="30"/>
      <c r="I125" s="34"/>
    </row>
    <row r="126" spans="1:9" x14ac:dyDescent="0.25">
      <c r="A126" s="49"/>
      <c r="B126" s="43"/>
      <c r="C126" s="44"/>
      <c r="D126" s="27" t="s">
        <v>98</v>
      </c>
      <c r="E126" s="29" t="s">
        <v>27</v>
      </c>
      <c r="F126" s="29">
        <v>2</v>
      </c>
      <c r="G126" s="29">
        <v>2</v>
      </c>
      <c r="H126" s="30"/>
      <c r="I126" s="34"/>
    </row>
    <row r="127" spans="1:9" x14ac:dyDescent="0.25">
      <c r="A127" s="49"/>
      <c r="B127" s="43"/>
      <c r="C127" s="44"/>
      <c r="D127" s="27" t="s">
        <v>93</v>
      </c>
      <c r="E127" s="29" t="s">
        <v>44</v>
      </c>
      <c r="F127" s="29">
        <v>1</v>
      </c>
      <c r="G127" s="29">
        <v>2</v>
      </c>
      <c r="H127" s="30"/>
      <c r="I127" s="34"/>
    </row>
    <row r="128" spans="1:9" x14ac:dyDescent="0.25">
      <c r="A128" s="49"/>
      <c r="B128" s="43"/>
      <c r="C128" s="44"/>
      <c r="D128" s="27" t="s">
        <v>45</v>
      </c>
      <c r="E128" s="29" t="s">
        <v>27</v>
      </c>
      <c r="F128" s="29">
        <v>1</v>
      </c>
      <c r="G128" s="29">
        <v>2</v>
      </c>
      <c r="H128" s="30"/>
      <c r="I128" s="34"/>
    </row>
    <row r="129" spans="1:9" x14ac:dyDescent="0.25">
      <c r="A129" s="49"/>
      <c r="B129" s="43"/>
      <c r="C129" s="44"/>
      <c r="D129" s="27" t="s">
        <v>46</v>
      </c>
      <c r="E129" s="29" t="s">
        <v>27</v>
      </c>
      <c r="F129" s="29">
        <v>1</v>
      </c>
      <c r="G129" s="29">
        <v>2</v>
      </c>
      <c r="H129" s="30"/>
      <c r="I129" s="34"/>
    </row>
    <row r="130" spans="1:9" x14ac:dyDescent="0.25">
      <c r="A130" s="49"/>
      <c r="B130" s="43"/>
      <c r="C130" s="44"/>
      <c r="D130" s="27" t="s">
        <v>47</v>
      </c>
      <c r="E130" s="29" t="s">
        <v>94</v>
      </c>
      <c r="F130" s="29">
        <v>0.5</v>
      </c>
      <c r="G130" s="29">
        <v>2</v>
      </c>
      <c r="H130" s="51"/>
      <c r="I130" s="34"/>
    </row>
    <row r="131" spans="1:9" x14ac:dyDescent="0.25">
      <c r="A131" s="49"/>
      <c r="B131" s="43" t="s">
        <v>99</v>
      </c>
      <c r="C131" s="44" t="s">
        <v>100</v>
      </c>
      <c r="D131" s="21"/>
      <c r="E131" s="22"/>
      <c r="F131" s="22"/>
      <c r="G131" s="22"/>
      <c r="H131" s="23"/>
      <c r="I131" s="24">
        <f>SUM(I132:I135)</f>
        <v>0</v>
      </c>
    </row>
    <row r="132" spans="1:9" x14ac:dyDescent="0.25">
      <c r="A132" s="49"/>
      <c r="B132" s="43"/>
      <c r="C132" s="44"/>
      <c r="D132" s="27" t="s">
        <v>13</v>
      </c>
      <c r="E132" s="29" t="s">
        <v>27</v>
      </c>
      <c r="F132" s="29">
        <v>1</v>
      </c>
      <c r="G132" s="29">
        <v>1</v>
      </c>
      <c r="H132" s="30"/>
      <c r="I132" s="34"/>
    </row>
    <row r="133" spans="1:9" x14ac:dyDescent="0.25">
      <c r="A133" s="49"/>
      <c r="B133" s="43"/>
      <c r="C133" s="44"/>
      <c r="D133" s="27" t="s">
        <v>15</v>
      </c>
      <c r="E133" s="29" t="s">
        <v>16</v>
      </c>
      <c r="F133" s="29">
        <f>F132*0.05</f>
        <v>0.05</v>
      </c>
      <c r="G133" s="29">
        <v>1</v>
      </c>
      <c r="H133" s="30"/>
      <c r="I133" s="34"/>
    </row>
    <row r="134" spans="1:9" x14ac:dyDescent="0.25">
      <c r="A134" s="49"/>
      <c r="B134" s="43"/>
      <c r="C134" s="44"/>
      <c r="D134" s="27" t="s">
        <v>17</v>
      </c>
      <c r="E134" s="29" t="s">
        <v>16</v>
      </c>
      <c r="F134" s="29">
        <f>F132*0.05</f>
        <v>0.05</v>
      </c>
      <c r="G134" s="29">
        <v>1</v>
      </c>
      <c r="H134" s="30"/>
      <c r="I134" s="34"/>
    </row>
    <row r="135" spans="1:9" x14ac:dyDescent="0.25">
      <c r="A135" s="49"/>
      <c r="B135" s="43"/>
      <c r="C135" s="44"/>
      <c r="D135" s="27" t="s">
        <v>90</v>
      </c>
      <c r="E135" s="29" t="s">
        <v>27</v>
      </c>
      <c r="F135" s="29">
        <v>1</v>
      </c>
      <c r="G135" s="29">
        <v>1</v>
      </c>
      <c r="H135" s="30"/>
      <c r="I135" s="34"/>
    </row>
    <row r="136" spans="1:9" x14ac:dyDescent="0.25">
      <c r="A136" s="49"/>
      <c r="B136" s="43" t="s">
        <v>101</v>
      </c>
      <c r="C136" s="44" t="s">
        <v>102</v>
      </c>
      <c r="D136" s="21"/>
      <c r="E136" s="22"/>
      <c r="F136" s="22"/>
      <c r="G136" s="22"/>
      <c r="H136" s="23"/>
      <c r="I136" s="24">
        <f>SUM(I137:I143)</f>
        <v>0</v>
      </c>
    </row>
    <row r="137" spans="1:9" x14ac:dyDescent="0.25">
      <c r="A137" s="49"/>
      <c r="B137" s="43"/>
      <c r="C137" s="44"/>
      <c r="D137" s="27" t="s">
        <v>13</v>
      </c>
      <c r="E137" s="29" t="s">
        <v>27</v>
      </c>
      <c r="F137" s="29">
        <v>1</v>
      </c>
      <c r="G137" s="29">
        <v>3</v>
      </c>
      <c r="H137" s="30"/>
      <c r="I137" s="34"/>
    </row>
    <row r="138" spans="1:9" x14ac:dyDescent="0.25">
      <c r="A138" s="49"/>
      <c r="B138" s="43"/>
      <c r="C138" s="44"/>
      <c r="D138" s="27" t="s">
        <v>15</v>
      </c>
      <c r="E138" s="29" t="s">
        <v>16</v>
      </c>
      <c r="F138" s="29">
        <f>F137*0.05</f>
        <v>0.05</v>
      </c>
      <c r="G138" s="29">
        <v>3</v>
      </c>
      <c r="H138" s="30"/>
      <c r="I138" s="34"/>
    </row>
    <row r="139" spans="1:9" x14ac:dyDescent="0.25">
      <c r="A139" s="49"/>
      <c r="B139" s="43"/>
      <c r="C139" s="44"/>
      <c r="D139" s="27" t="s">
        <v>17</v>
      </c>
      <c r="E139" s="29" t="s">
        <v>16</v>
      </c>
      <c r="F139" s="29">
        <f>F137*0.05</f>
        <v>0.05</v>
      </c>
      <c r="G139" s="29">
        <v>3</v>
      </c>
      <c r="H139" s="30"/>
      <c r="I139" s="34"/>
    </row>
    <row r="140" spans="1:9" x14ac:dyDescent="0.25">
      <c r="A140" s="49"/>
      <c r="B140" s="43"/>
      <c r="C140" s="44"/>
      <c r="D140" s="27" t="s">
        <v>93</v>
      </c>
      <c r="E140" s="29" t="s">
        <v>44</v>
      </c>
      <c r="F140" s="29">
        <v>0.5</v>
      </c>
      <c r="G140" s="29">
        <v>3</v>
      </c>
      <c r="H140" s="30"/>
      <c r="I140" s="34"/>
    </row>
    <row r="141" spans="1:9" x14ac:dyDescent="0.25">
      <c r="A141" s="49"/>
      <c r="B141" s="43"/>
      <c r="C141" s="44"/>
      <c r="D141" s="27" t="s">
        <v>46</v>
      </c>
      <c r="E141" s="29" t="s">
        <v>27</v>
      </c>
      <c r="F141" s="29">
        <v>2</v>
      </c>
      <c r="G141" s="29">
        <v>3</v>
      </c>
      <c r="H141" s="30"/>
      <c r="I141" s="34"/>
    </row>
    <row r="142" spans="1:9" x14ac:dyDescent="0.25">
      <c r="A142" s="49"/>
      <c r="B142" s="43"/>
      <c r="C142" s="44"/>
      <c r="D142" s="27" t="s">
        <v>47</v>
      </c>
      <c r="E142" s="29" t="s">
        <v>94</v>
      </c>
      <c r="F142" s="29">
        <v>0.5</v>
      </c>
      <c r="G142" s="29">
        <v>3</v>
      </c>
      <c r="H142" s="30"/>
      <c r="I142" s="34"/>
    </row>
    <row r="143" spans="1:9" x14ac:dyDescent="0.25">
      <c r="A143" s="49"/>
      <c r="B143" s="43"/>
      <c r="C143" s="44"/>
      <c r="D143" s="27" t="s">
        <v>103</v>
      </c>
      <c r="E143" s="29" t="s">
        <v>27</v>
      </c>
      <c r="F143" s="29">
        <v>20</v>
      </c>
      <c r="G143" s="29">
        <v>3</v>
      </c>
      <c r="H143" s="51"/>
      <c r="I143" s="34"/>
    </row>
    <row r="144" spans="1:9" x14ac:dyDescent="0.25">
      <c r="A144" s="49"/>
      <c r="B144" s="43" t="s">
        <v>104</v>
      </c>
      <c r="C144" s="44" t="s">
        <v>105</v>
      </c>
      <c r="D144" s="21"/>
      <c r="E144" s="22"/>
      <c r="F144" s="22"/>
      <c r="G144" s="22"/>
      <c r="H144" s="23"/>
      <c r="I144" s="24">
        <f>SUM(I145:I152)</f>
        <v>0</v>
      </c>
    </row>
    <row r="145" spans="1:9" x14ac:dyDescent="0.25">
      <c r="A145" s="49"/>
      <c r="B145" s="43"/>
      <c r="C145" s="44"/>
      <c r="D145" s="27" t="s">
        <v>13</v>
      </c>
      <c r="E145" s="29" t="s">
        <v>24</v>
      </c>
      <c r="F145" s="29">
        <v>3</v>
      </c>
      <c r="G145" s="29">
        <v>1</v>
      </c>
      <c r="H145" s="30"/>
      <c r="I145" s="34"/>
    </row>
    <row r="146" spans="1:9" x14ac:dyDescent="0.25">
      <c r="A146" s="49"/>
      <c r="B146" s="43"/>
      <c r="C146" s="44"/>
      <c r="D146" s="27" t="s">
        <v>15</v>
      </c>
      <c r="E146" s="29" t="s">
        <v>16</v>
      </c>
      <c r="F146" s="29">
        <f>F145*0.05</f>
        <v>0.15000000000000002</v>
      </c>
      <c r="G146" s="29">
        <v>1</v>
      </c>
      <c r="H146" s="30"/>
      <c r="I146" s="34"/>
    </row>
    <row r="147" spans="1:9" x14ac:dyDescent="0.25">
      <c r="A147" s="49"/>
      <c r="B147" s="43"/>
      <c r="C147" s="44"/>
      <c r="D147" s="27" t="s">
        <v>17</v>
      </c>
      <c r="E147" s="29" t="s">
        <v>16</v>
      </c>
      <c r="F147" s="29">
        <f>F145*0.05</f>
        <v>0.15000000000000002</v>
      </c>
      <c r="G147" s="29">
        <v>1</v>
      </c>
      <c r="H147" s="30"/>
      <c r="I147" s="34"/>
    </row>
    <row r="148" spans="1:9" x14ac:dyDescent="0.25">
      <c r="A148" s="49"/>
      <c r="B148" s="43"/>
      <c r="C148" s="44"/>
      <c r="D148" s="27" t="s">
        <v>81</v>
      </c>
      <c r="E148" s="29" t="s">
        <v>44</v>
      </c>
      <c r="F148" s="29">
        <v>0.5</v>
      </c>
      <c r="G148" s="29">
        <v>1</v>
      </c>
      <c r="H148" s="30"/>
      <c r="I148" s="34"/>
    </row>
    <row r="149" spans="1:9" x14ac:dyDescent="0.25">
      <c r="A149" s="49"/>
      <c r="B149" s="43"/>
      <c r="C149" s="44"/>
      <c r="D149" s="27" t="s">
        <v>46</v>
      </c>
      <c r="E149" s="29" t="s">
        <v>27</v>
      </c>
      <c r="F149" s="29">
        <v>1</v>
      </c>
      <c r="G149" s="29">
        <v>1</v>
      </c>
      <c r="H149" s="30"/>
      <c r="I149" s="34"/>
    </row>
    <row r="150" spans="1:9" x14ac:dyDescent="0.25">
      <c r="A150" s="49"/>
      <c r="B150" s="43"/>
      <c r="C150" s="44"/>
      <c r="D150" s="27" t="s">
        <v>106</v>
      </c>
      <c r="E150" s="29" t="s">
        <v>62</v>
      </c>
      <c r="F150" s="29">
        <v>1</v>
      </c>
      <c r="G150" s="29">
        <v>1</v>
      </c>
      <c r="H150" s="30"/>
      <c r="I150" s="34"/>
    </row>
    <row r="151" spans="1:9" x14ac:dyDescent="0.25">
      <c r="A151" s="49"/>
      <c r="B151" s="43"/>
      <c r="C151" s="44"/>
      <c r="D151" s="27" t="s">
        <v>107</v>
      </c>
      <c r="E151" s="29" t="s">
        <v>108</v>
      </c>
      <c r="F151" s="29">
        <v>1</v>
      </c>
      <c r="G151" s="29">
        <v>1</v>
      </c>
      <c r="H151" s="30"/>
      <c r="I151" s="34"/>
    </row>
    <row r="152" spans="1:9" x14ac:dyDescent="0.25">
      <c r="A152" s="49"/>
      <c r="B152" s="43"/>
      <c r="C152" s="44"/>
      <c r="D152" s="27" t="s">
        <v>47</v>
      </c>
      <c r="E152" s="29" t="s">
        <v>94</v>
      </c>
      <c r="F152" s="29">
        <v>1</v>
      </c>
      <c r="G152" s="29">
        <v>1</v>
      </c>
      <c r="H152" s="51"/>
      <c r="I152" s="34"/>
    </row>
    <row r="153" spans="1:9" x14ac:dyDescent="0.25">
      <c r="A153" s="49"/>
      <c r="B153" s="43" t="s">
        <v>109</v>
      </c>
      <c r="C153" s="44" t="s">
        <v>110</v>
      </c>
      <c r="D153" s="21">
        <v>1</v>
      </c>
      <c r="E153" s="22"/>
      <c r="F153" s="22"/>
      <c r="G153" s="22"/>
      <c r="H153" s="23"/>
      <c r="I153" s="24">
        <f>SUM(I154:I161)</f>
        <v>0</v>
      </c>
    </row>
    <row r="154" spans="1:9" x14ac:dyDescent="0.25">
      <c r="A154" s="49"/>
      <c r="B154" s="43"/>
      <c r="C154" s="44"/>
      <c r="D154" s="27" t="s">
        <v>13</v>
      </c>
      <c r="E154" s="29" t="s">
        <v>27</v>
      </c>
      <c r="F154" s="29">
        <v>1</v>
      </c>
      <c r="G154" s="29">
        <v>1</v>
      </c>
      <c r="H154" s="30"/>
      <c r="I154" s="34"/>
    </row>
    <row r="155" spans="1:9" x14ac:dyDescent="0.25">
      <c r="A155" s="49"/>
      <c r="B155" s="43"/>
      <c r="C155" s="44"/>
      <c r="D155" s="27" t="s">
        <v>15</v>
      </c>
      <c r="E155" s="29" t="s">
        <v>16</v>
      </c>
      <c r="F155" s="29">
        <f>F154*0.05</f>
        <v>0.05</v>
      </c>
      <c r="G155" s="29">
        <v>1</v>
      </c>
      <c r="H155" s="30"/>
      <c r="I155" s="34"/>
    </row>
    <row r="156" spans="1:9" x14ac:dyDescent="0.25">
      <c r="A156" s="49"/>
      <c r="B156" s="43"/>
      <c r="C156" s="44"/>
      <c r="D156" s="27" t="s">
        <v>17</v>
      </c>
      <c r="E156" s="29" t="s">
        <v>16</v>
      </c>
      <c r="F156" s="29">
        <f>F154*0.05</f>
        <v>0.05</v>
      </c>
      <c r="G156" s="29">
        <v>1</v>
      </c>
      <c r="H156" s="30"/>
      <c r="I156" s="34"/>
    </row>
    <row r="157" spans="1:9" x14ac:dyDescent="0.25">
      <c r="A157" s="49"/>
      <c r="B157" s="43"/>
      <c r="C157" s="44"/>
      <c r="D157" s="27" t="s">
        <v>81</v>
      </c>
      <c r="E157" s="29" t="s">
        <v>44</v>
      </c>
      <c r="F157" s="29">
        <v>0.25</v>
      </c>
      <c r="G157" s="29">
        <v>1</v>
      </c>
      <c r="H157" s="30"/>
      <c r="I157" s="34"/>
    </row>
    <row r="158" spans="1:9" x14ac:dyDescent="0.25">
      <c r="A158" s="49"/>
      <c r="B158" s="43"/>
      <c r="C158" s="44"/>
      <c r="D158" s="27" t="s">
        <v>46</v>
      </c>
      <c r="E158" s="29" t="s">
        <v>27</v>
      </c>
      <c r="F158" s="29">
        <v>1</v>
      </c>
      <c r="G158" s="29">
        <v>1</v>
      </c>
      <c r="H158" s="30"/>
      <c r="I158" s="34"/>
    </row>
    <row r="159" spans="1:9" x14ac:dyDescent="0.25">
      <c r="A159" s="49"/>
      <c r="B159" s="43"/>
      <c r="C159" s="44"/>
      <c r="D159" s="27" t="s">
        <v>106</v>
      </c>
      <c r="E159" s="29" t="s">
        <v>62</v>
      </c>
      <c r="F159" s="29">
        <v>0.25</v>
      </c>
      <c r="G159" s="29">
        <v>1</v>
      </c>
      <c r="H159" s="30"/>
      <c r="I159" s="34"/>
    </row>
    <row r="160" spans="1:9" x14ac:dyDescent="0.25">
      <c r="A160" s="49"/>
      <c r="B160" s="43"/>
      <c r="C160" s="44"/>
      <c r="D160" s="27" t="s">
        <v>107</v>
      </c>
      <c r="E160" s="29" t="s">
        <v>108</v>
      </c>
      <c r="F160" s="29">
        <v>0.25</v>
      </c>
      <c r="G160" s="29">
        <v>1</v>
      </c>
      <c r="H160" s="30"/>
      <c r="I160" s="34"/>
    </row>
    <row r="161" spans="1:9" x14ac:dyDescent="0.25">
      <c r="A161" s="49"/>
      <c r="B161" s="43"/>
      <c r="C161" s="44"/>
      <c r="D161" s="27" t="s">
        <v>47</v>
      </c>
      <c r="E161" s="29" t="s">
        <v>94</v>
      </c>
      <c r="F161" s="29">
        <v>0.25</v>
      </c>
      <c r="G161" s="29">
        <v>1</v>
      </c>
      <c r="H161" s="51"/>
      <c r="I161" s="34"/>
    </row>
    <row r="162" spans="1:9" x14ac:dyDescent="0.25">
      <c r="A162" s="49"/>
      <c r="B162" s="43" t="s">
        <v>111</v>
      </c>
      <c r="C162" s="44" t="s">
        <v>112</v>
      </c>
      <c r="D162" s="21"/>
      <c r="E162" s="22"/>
      <c r="F162" s="22"/>
      <c r="G162" s="22"/>
      <c r="H162" s="23"/>
      <c r="I162" s="24">
        <f>SUM(I163:I170)</f>
        <v>0</v>
      </c>
    </row>
    <row r="163" spans="1:9" x14ac:dyDescent="0.25">
      <c r="A163" s="49"/>
      <c r="B163" s="43"/>
      <c r="C163" s="44"/>
      <c r="D163" s="27" t="s">
        <v>13</v>
      </c>
      <c r="E163" s="29" t="s">
        <v>24</v>
      </c>
      <c r="F163" s="29">
        <v>7</v>
      </c>
      <c r="G163" s="29">
        <v>1</v>
      </c>
      <c r="H163" s="30"/>
      <c r="I163" s="34"/>
    </row>
    <row r="164" spans="1:9" x14ac:dyDescent="0.25">
      <c r="A164" s="49"/>
      <c r="B164" s="43"/>
      <c r="C164" s="44"/>
      <c r="D164" s="27" t="s">
        <v>15</v>
      </c>
      <c r="E164" s="29" t="s">
        <v>16</v>
      </c>
      <c r="F164" s="29">
        <f>F163*0.05</f>
        <v>0.35000000000000003</v>
      </c>
      <c r="G164" s="29">
        <v>1</v>
      </c>
      <c r="H164" s="30"/>
      <c r="I164" s="34"/>
    </row>
    <row r="165" spans="1:9" x14ac:dyDescent="0.25">
      <c r="A165" s="49"/>
      <c r="B165" s="43"/>
      <c r="C165" s="44"/>
      <c r="D165" s="27" t="s">
        <v>17</v>
      </c>
      <c r="E165" s="29" t="s">
        <v>16</v>
      </c>
      <c r="F165" s="29">
        <f>F163*0.05</f>
        <v>0.35000000000000003</v>
      </c>
      <c r="G165" s="29">
        <v>1</v>
      </c>
      <c r="H165" s="30"/>
      <c r="I165" s="34"/>
    </row>
    <row r="166" spans="1:9" x14ac:dyDescent="0.25">
      <c r="A166" s="49"/>
      <c r="B166" s="43"/>
      <c r="C166" s="44"/>
      <c r="D166" s="27" t="s">
        <v>81</v>
      </c>
      <c r="E166" s="29" t="s">
        <v>44</v>
      </c>
      <c r="F166" s="29">
        <v>0.25</v>
      </c>
      <c r="G166" s="29">
        <v>1</v>
      </c>
      <c r="H166" s="30"/>
      <c r="I166" s="34"/>
    </row>
    <row r="167" spans="1:9" x14ac:dyDescent="0.25">
      <c r="A167" s="49"/>
      <c r="B167" s="43"/>
      <c r="C167" s="44"/>
      <c r="D167" s="27" t="s">
        <v>46</v>
      </c>
      <c r="E167" s="29" t="s">
        <v>27</v>
      </c>
      <c r="F167" s="29">
        <v>1</v>
      </c>
      <c r="G167" s="29">
        <v>1</v>
      </c>
      <c r="H167" s="30"/>
      <c r="I167" s="34"/>
    </row>
    <row r="168" spans="1:9" x14ac:dyDescent="0.25">
      <c r="A168" s="49"/>
      <c r="B168" s="43"/>
      <c r="C168" s="44"/>
      <c r="D168" s="27" t="s">
        <v>106</v>
      </c>
      <c r="E168" s="29" t="s">
        <v>62</v>
      </c>
      <c r="F168" s="29">
        <v>0.25</v>
      </c>
      <c r="G168" s="29">
        <v>1</v>
      </c>
      <c r="H168" s="30"/>
      <c r="I168" s="34"/>
    </row>
    <row r="169" spans="1:9" x14ac:dyDescent="0.25">
      <c r="A169" s="49"/>
      <c r="B169" s="43"/>
      <c r="C169" s="44"/>
      <c r="D169" s="27" t="s">
        <v>107</v>
      </c>
      <c r="E169" s="29" t="s">
        <v>108</v>
      </c>
      <c r="F169" s="29">
        <v>0.25</v>
      </c>
      <c r="G169" s="29">
        <v>1</v>
      </c>
      <c r="H169" s="30"/>
      <c r="I169" s="34"/>
    </row>
    <row r="170" spans="1:9" x14ac:dyDescent="0.25">
      <c r="A170" s="49"/>
      <c r="B170" s="43"/>
      <c r="C170" s="44"/>
      <c r="D170" s="27" t="s">
        <v>47</v>
      </c>
      <c r="E170" s="29" t="s">
        <v>94</v>
      </c>
      <c r="F170" s="29">
        <v>0.25</v>
      </c>
      <c r="G170" s="29">
        <v>1</v>
      </c>
      <c r="H170" s="51"/>
      <c r="I170" s="34"/>
    </row>
    <row r="171" spans="1:9" x14ac:dyDescent="0.25">
      <c r="A171" s="2"/>
      <c r="D171" s="3"/>
      <c r="E171" s="2"/>
      <c r="F171" s="2"/>
      <c r="G171" s="2"/>
      <c r="H171" s="2"/>
      <c r="I171" s="2"/>
    </row>
    <row r="172" spans="1:9" x14ac:dyDescent="0.25">
      <c r="A172" s="52" t="s">
        <v>113</v>
      </c>
      <c r="B172" s="15" t="s">
        <v>114</v>
      </c>
      <c r="C172" s="15"/>
      <c r="D172" s="15"/>
      <c r="E172" s="15"/>
      <c r="F172" s="15"/>
      <c r="G172" s="45"/>
      <c r="H172" s="45"/>
      <c r="I172" s="46">
        <f>I173+I185+I178</f>
        <v>0</v>
      </c>
    </row>
    <row r="173" spans="1:9" x14ac:dyDescent="0.25">
      <c r="A173" s="53"/>
      <c r="B173" s="43" t="s">
        <v>115</v>
      </c>
      <c r="C173" s="44" t="s">
        <v>116</v>
      </c>
      <c r="D173" s="21"/>
      <c r="E173" s="22"/>
      <c r="F173" s="22"/>
      <c r="G173" s="22"/>
      <c r="H173" s="23"/>
      <c r="I173" s="24">
        <f>SUM(I174:I177)</f>
        <v>0</v>
      </c>
    </row>
    <row r="174" spans="1:9" x14ac:dyDescent="0.25">
      <c r="A174" s="53"/>
      <c r="B174" s="43"/>
      <c r="C174" s="44"/>
      <c r="D174" s="27" t="s">
        <v>13</v>
      </c>
      <c r="E174" s="29" t="s">
        <v>27</v>
      </c>
      <c r="F174" s="29">
        <v>5</v>
      </c>
      <c r="G174" s="29">
        <v>1</v>
      </c>
      <c r="H174" s="30"/>
      <c r="I174" s="34"/>
    </row>
    <row r="175" spans="1:9" x14ac:dyDescent="0.25">
      <c r="A175" s="53"/>
      <c r="B175" s="43"/>
      <c r="C175" s="44"/>
      <c r="D175" s="27" t="s">
        <v>15</v>
      </c>
      <c r="E175" s="29" t="s">
        <v>16</v>
      </c>
      <c r="F175" s="29">
        <f t="shared" ref="F175" si="0">F174*0.05</f>
        <v>0.25</v>
      </c>
      <c r="G175" s="29">
        <v>1</v>
      </c>
      <c r="H175" s="30"/>
      <c r="I175" s="34"/>
    </row>
    <row r="176" spans="1:9" x14ac:dyDescent="0.25">
      <c r="A176" s="53"/>
      <c r="B176" s="43"/>
      <c r="C176" s="44"/>
      <c r="D176" s="27" t="s">
        <v>17</v>
      </c>
      <c r="E176" s="29" t="s">
        <v>16</v>
      </c>
      <c r="F176" s="29">
        <f>F174*0.05</f>
        <v>0.25</v>
      </c>
      <c r="G176" s="29">
        <v>1</v>
      </c>
      <c r="H176" s="30"/>
      <c r="I176" s="34"/>
    </row>
    <row r="177" spans="1:9" x14ac:dyDescent="0.25">
      <c r="A177" s="53"/>
      <c r="B177" s="43"/>
      <c r="C177" s="44"/>
      <c r="D177" s="27" t="s">
        <v>117</v>
      </c>
      <c r="E177" s="29" t="s">
        <v>27</v>
      </c>
      <c r="F177" s="29">
        <v>5</v>
      </c>
      <c r="G177" s="29">
        <v>1</v>
      </c>
      <c r="H177" s="50"/>
      <c r="I177" s="34"/>
    </row>
    <row r="178" spans="1:9" x14ac:dyDescent="0.25">
      <c r="A178" s="53"/>
      <c r="B178" s="43" t="s">
        <v>118</v>
      </c>
      <c r="C178" s="44" t="s">
        <v>119</v>
      </c>
      <c r="D178" s="21"/>
      <c r="E178" s="22"/>
      <c r="F178" s="22"/>
      <c r="G178" s="22"/>
      <c r="H178" s="23"/>
      <c r="I178" s="24">
        <f>SUM(I179:I184)</f>
        <v>0</v>
      </c>
    </row>
    <row r="179" spans="1:9" x14ac:dyDescent="0.25">
      <c r="A179" s="53"/>
      <c r="B179" s="43"/>
      <c r="C179" s="44"/>
      <c r="D179" s="27" t="s">
        <v>13</v>
      </c>
      <c r="E179" s="29" t="s">
        <v>27</v>
      </c>
      <c r="F179" s="29">
        <v>1</v>
      </c>
      <c r="G179" s="29">
        <v>1</v>
      </c>
      <c r="H179" s="34"/>
      <c r="I179" s="34"/>
    </row>
    <row r="180" spans="1:9" x14ac:dyDescent="0.25">
      <c r="A180" s="53"/>
      <c r="B180" s="43"/>
      <c r="C180" s="44"/>
      <c r="D180" s="27" t="s">
        <v>15</v>
      </c>
      <c r="E180" s="29" t="s">
        <v>16</v>
      </c>
      <c r="F180" s="29">
        <f t="shared" ref="F180" si="1">F179*0.05</f>
        <v>0.05</v>
      </c>
      <c r="G180" s="29">
        <v>1</v>
      </c>
      <c r="H180" s="34"/>
      <c r="I180" s="34"/>
    </row>
    <row r="181" spans="1:9" x14ac:dyDescent="0.25">
      <c r="A181" s="53"/>
      <c r="B181" s="43"/>
      <c r="C181" s="44"/>
      <c r="D181" s="27" t="s">
        <v>17</v>
      </c>
      <c r="E181" s="29" t="s">
        <v>16</v>
      </c>
      <c r="F181" s="29">
        <f>F179*0.05</f>
        <v>0.05</v>
      </c>
      <c r="G181" s="29">
        <v>1</v>
      </c>
      <c r="H181" s="34"/>
      <c r="I181" s="34"/>
    </row>
    <row r="182" spans="1:9" x14ac:dyDescent="0.25">
      <c r="A182" s="53"/>
      <c r="B182" s="43"/>
      <c r="C182" s="44"/>
      <c r="D182" s="27" t="s">
        <v>120</v>
      </c>
      <c r="E182" s="29" t="s">
        <v>24</v>
      </c>
      <c r="F182" s="29">
        <v>4</v>
      </c>
      <c r="G182" s="29">
        <v>1</v>
      </c>
      <c r="H182" s="34"/>
      <c r="I182" s="34"/>
    </row>
    <row r="183" spans="1:9" x14ac:dyDescent="0.25">
      <c r="A183" s="53"/>
      <c r="B183" s="43"/>
      <c r="C183" s="44"/>
      <c r="D183" s="27" t="s">
        <v>121</v>
      </c>
      <c r="E183" s="29" t="s">
        <v>24</v>
      </c>
      <c r="F183" s="29">
        <v>9</v>
      </c>
      <c r="G183" s="29">
        <v>1</v>
      </c>
      <c r="H183" s="34"/>
      <c r="I183" s="34"/>
    </row>
    <row r="184" spans="1:9" x14ac:dyDescent="0.25">
      <c r="A184" s="53"/>
      <c r="B184" s="43"/>
      <c r="C184" s="44"/>
      <c r="D184" s="27" t="s">
        <v>122</v>
      </c>
      <c r="E184" s="29" t="s">
        <v>27</v>
      </c>
      <c r="F184" s="29">
        <v>6</v>
      </c>
      <c r="G184" s="29">
        <v>1</v>
      </c>
      <c r="H184" s="34"/>
      <c r="I184" s="34"/>
    </row>
    <row r="185" spans="1:9" x14ac:dyDescent="0.25">
      <c r="A185" s="53"/>
      <c r="B185" s="43" t="s">
        <v>123</v>
      </c>
      <c r="C185" s="44" t="s">
        <v>124</v>
      </c>
      <c r="D185" s="21"/>
      <c r="E185" s="22"/>
      <c r="F185" s="22"/>
      <c r="G185" s="22"/>
      <c r="H185" s="23"/>
      <c r="I185" s="24">
        <f>SUM(I186:I189)</f>
        <v>0</v>
      </c>
    </row>
    <row r="186" spans="1:9" x14ac:dyDescent="0.25">
      <c r="A186" s="53"/>
      <c r="B186" s="43"/>
      <c r="C186" s="44"/>
      <c r="D186" s="27" t="s">
        <v>13</v>
      </c>
      <c r="E186" s="29" t="s">
        <v>27</v>
      </c>
      <c r="F186" s="29">
        <v>1</v>
      </c>
      <c r="G186" s="29">
        <v>0.5</v>
      </c>
      <c r="H186" s="34"/>
      <c r="I186" s="34"/>
    </row>
    <row r="187" spans="1:9" x14ac:dyDescent="0.25">
      <c r="A187" s="53"/>
      <c r="B187" s="43"/>
      <c r="C187" s="44"/>
      <c r="D187" s="27" t="s">
        <v>15</v>
      </c>
      <c r="E187" s="29" t="s">
        <v>16</v>
      </c>
      <c r="F187" s="29">
        <f t="shared" ref="F187" si="2">F186*0.05</f>
        <v>0.05</v>
      </c>
      <c r="G187" s="29">
        <v>0.5</v>
      </c>
      <c r="H187" s="34"/>
      <c r="I187" s="34"/>
    </row>
    <row r="188" spans="1:9" x14ac:dyDescent="0.25">
      <c r="A188" s="53"/>
      <c r="B188" s="43"/>
      <c r="C188" s="44"/>
      <c r="D188" s="27" t="s">
        <v>17</v>
      </c>
      <c r="E188" s="29" t="s">
        <v>16</v>
      </c>
      <c r="F188" s="29">
        <f>F186*0.05</f>
        <v>0.05</v>
      </c>
      <c r="G188" s="29">
        <v>0.5</v>
      </c>
      <c r="H188" s="34"/>
      <c r="I188" s="34"/>
    </row>
    <row r="189" spans="1:9" x14ac:dyDescent="0.25">
      <c r="A189" s="53"/>
      <c r="B189" s="43"/>
      <c r="C189" s="44"/>
      <c r="D189" s="27" t="s">
        <v>125</v>
      </c>
      <c r="E189" s="29" t="s">
        <v>27</v>
      </c>
      <c r="F189" s="29">
        <v>1</v>
      </c>
      <c r="G189" s="29">
        <v>0.5</v>
      </c>
      <c r="H189" s="34"/>
      <c r="I189" s="34"/>
    </row>
    <row r="190" spans="1:9" x14ac:dyDescent="0.25">
      <c r="A190" s="2"/>
      <c r="D190" s="3"/>
      <c r="E190" s="2"/>
      <c r="F190" s="2"/>
      <c r="G190" s="2"/>
      <c r="H190" s="2"/>
      <c r="I190" s="2"/>
    </row>
    <row r="191" spans="1:9" x14ac:dyDescent="0.25">
      <c r="A191" s="52" t="s">
        <v>126</v>
      </c>
      <c r="B191" s="15" t="s">
        <v>127</v>
      </c>
      <c r="C191" s="15"/>
      <c r="D191" s="15"/>
      <c r="E191" s="15"/>
      <c r="F191" s="15"/>
      <c r="G191" s="45"/>
      <c r="H191" s="45"/>
      <c r="I191" s="46">
        <f>I192</f>
        <v>0</v>
      </c>
    </row>
    <row r="192" spans="1:9" x14ac:dyDescent="0.25">
      <c r="A192" s="53"/>
      <c r="B192" s="43" t="s">
        <v>128</v>
      </c>
      <c r="C192" s="44" t="s">
        <v>129</v>
      </c>
      <c r="D192" s="21"/>
      <c r="E192" s="22"/>
      <c r="F192" s="22"/>
      <c r="G192" s="22"/>
      <c r="H192" s="23"/>
      <c r="I192" s="24">
        <f>SUM(I193:I195)</f>
        <v>0</v>
      </c>
    </row>
    <row r="193" spans="1:9" x14ac:dyDescent="0.25">
      <c r="A193" s="53"/>
      <c r="B193" s="43"/>
      <c r="C193" s="44"/>
      <c r="D193" s="27" t="s">
        <v>13</v>
      </c>
      <c r="E193" s="29" t="s">
        <v>27</v>
      </c>
      <c r="F193" s="29">
        <v>5</v>
      </c>
      <c r="G193" s="29">
        <v>1</v>
      </c>
      <c r="H193" s="30"/>
      <c r="I193" s="34"/>
    </row>
    <row r="194" spans="1:9" x14ac:dyDescent="0.25">
      <c r="A194" s="53"/>
      <c r="B194" s="43"/>
      <c r="C194" s="44"/>
      <c r="D194" s="27" t="s">
        <v>15</v>
      </c>
      <c r="E194" s="29" t="s">
        <v>16</v>
      </c>
      <c r="F194" s="29">
        <v>1</v>
      </c>
      <c r="G194" s="29">
        <v>1</v>
      </c>
      <c r="H194" s="30"/>
      <c r="I194" s="34"/>
    </row>
    <row r="195" spans="1:9" x14ac:dyDescent="0.25">
      <c r="A195" s="53"/>
      <c r="B195" s="43"/>
      <c r="C195" s="44"/>
      <c r="D195" s="27" t="s">
        <v>17</v>
      </c>
      <c r="E195" s="29" t="s">
        <v>16</v>
      </c>
      <c r="F195" s="29">
        <v>1</v>
      </c>
      <c r="G195" s="29">
        <v>1</v>
      </c>
      <c r="H195" s="30"/>
      <c r="I195" s="34"/>
    </row>
    <row r="196" spans="1:9" ht="15.75" thickBot="1" x14ac:dyDescent="0.3">
      <c r="A196" s="2"/>
      <c r="D196" s="3"/>
    </row>
    <row r="197" spans="1:9" ht="24" thickBot="1" x14ac:dyDescent="0.4">
      <c r="A197" s="54" t="s">
        <v>130</v>
      </c>
      <c r="B197" s="55"/>
      <c r="C197" s="55"/>
      <c r="D197" s="55"/>
      <c r="E197" s="55"/>
      <c r="F197" s="55"/>
      <c r="G197" s="56"/>
      <c r="H197" s="57">
        <f>I8+I31+I56+I108+I172+I191</f>
        <v>0</v>
      </c>
      <c r="I197" s="58"/>
    </row>
  </sheetData>
  <mergeCells count="107">
    <mergeCell ref="A197:G197"/>
    <mergeCell ref="H197:I197"/>
    <mergeCell ref="D185:H185"/>
    <mergeCell ref="A191:A195"/>
    <mergeCell ref="B191:F191"/>
    <mergeCell ref="B192:B195"/>
    <mergeCell ref="C192:C195"/>
    <mergeCell ref="D192:H192"/>
    <mergeCell ref="A172:A189"/>
    <mergeCell ref="B172:F172"/>
    <mergeCell ref="B173:B177"/>
    <mergeCell ref="C173:C177"/>
    <mergeCell ref="D173:H173"/>
    <mergeCell ref="B178:B184"/>
    <mergeCell ref="C178:C184"/>
    <mergeCell ref="D178:H178"/>
    <mergeCell ref="B185:B189"/>
    <mergeCell ref="C185:C189"/>
    <mergeCell ref="B153:B161"/>
    <mergeCell ref="C153:C161"/>
    <mergeCell ref="D153:H153"/>
    <mergeCell ref="B162:B170"/>
    <mergeCell ref="C162:C170"/>
    <mergeCell ref="D162:H162"/>
    <mergeCell ref="B136:B143"/>
    <mergeCell ref="C136:C143"/>
    <mergeCell ref="D136:H136"/>
    <mergeCell ref="B144:B152"/>
    <mergeCell ref="C144:C152"/>
    <mergeCell ref="D144:H144"/>
    <mergeCell ref="D114:H114"/>
    <mergeCell ref="B122:B130"/>
    <mergeCell ref="C122:C130"/>
    <mergeCell ref="D122:H122"/>
    <mergeCell ref="B131:B135"/>
    <mergeCell ref="C131:C135"/>
    <mergeCell ref="D131:H131"/>
    <mergeCell ref="B101:B106"/>
    <mergeCell ref="C101:C106"/>
    <mergeCell ref="D101:H101"/>
    <mergeCell ref="A108:A170"/>
    <mergeCell ref="B108:F108"/>
    <mergeCell ref="B109:B113"/>
    <mergeCell ref="C109:C113"/>
    <mergeCell ref="D109:H109"/>
    <mergeCell ref="B114:B121"/>
    <mergeCell ref="C114:C121"/>
    <mergeCell ref="B85:B91"/>
    <mergeCell ref="C85:C91"/>
    <mergeCell ref="D85:H85"/>
    <mergeCell ref="B92:B100"/>
    <mergeCell ref="C92:C100"/>
    <mergeCell ref="D92:H92"/>
    <mergeCell ref="B75:B79"/>
    <mergeCell ref="C75:C79"/>
    <mergeCell ref="D75:H75"/>
    <mergeCell ref="B80:B84"/>
    <mergeCell ref="C80:C84"/>
    <mergeCell ref="D80:H80"/>
    <mergeCell ref="B62:B68"/>
    <mergeCell ref="C62:C68"/>
    <mergeCell ref="D62:H62"/>
    <mergeCell ref="B69:B74"/>
    <mergeCell ref="C69:C74"/>
    <mergeCell ref="D69:H69"/>
    <mergeCell ref="D49:H49"/>
    <mergeCell ref="A56:A61"/>
    <mergeCell ref="B56:F56"/>
    <mergeCell ref="B57:B61"/>
    <mergeCell ref="C57:C61"/>
    <mergeCell ref="D57:H57"/>
    <mergeCell ref="A31:A54"/>
    <mergeCell ref="B31:F31"/>
    <mergeCell ref="B32:B40"/>
    <mergeCell ref="C32:C40"/>
    <mergeCell ref="D32:H32"/>
    <mergeCell ref="B41:B48"/>
    <mergeCell ref="C41:C48"/>
    <mergeCell ref="D41:H41"/>
    <mergeCell ref="B49:B54"/>
    <mergeCell ref="C49:C54"/>
    <mergeCell ref="D17:H17"/>
    <mergeCell ref="B21:B24"/>
    <mergeCell ref="C21:C24"/>
    <mergeCell ref="D21:H21"/>
    <mergeCell ref="B25:B29"/>
    <mergeCell ref="C25:C29"/>
    <mergeCell ref="D25:H25"/>
    <mergeCell ref="A8:A29"/>
    <mergeCell ref="B8:F8"/>
    <mergeCell ref="B9:B12"/>
    <mergeCell ref="C9:C12"/>
    <mergeCell ref="D9:H9"/>
    <mergeCell ref="B13:B16"/>
    <mergeCell ref="C13:C16"/>
    <mergeCell ref="D13:H13"/>
    <mergeCell ref="B17:B20"/>
    <mergeCell ref="C17:C20"/>
    <mergeCell ref="A1:I3"/>
    <mergeCell ref="A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Paola Ibarra Correa</dc:creator>
  <cp:lastModifiedBy>Jennifer Paola Ibarra Correa</cp:lastModifiedBy>
  <dcterms:created xsi:type="dcterms:W3CDTF">2020-06-02T13:12:24Z</dcterms:created>
  <dcterms:modified xsi:type="dcterms:W3CDTF">2020-06-02T13:13:00Z</dcterms:modified>
</cp:coreProperties>
</file>