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User\Downloads\IP-URT-9-2025_ Adjudicación\"/>
    </mc:Choice>
  </mc:AlternateContent>
  <xr:revisionPtr revIDLastSave="0" documentId="13_ncr:1_{B5FB457A-C49F-433C-ADFF-0AAE24BAC684}" xr6:coauthVersionLast="47" xr6:coauthVersionMax="47" xr10:uidLastSave="{00000000-0000-0000-0000-000000000000}"/>
  <bookViews>
    <workbookView xWindow="-120" yWindow="-120" windowWidth="20730" windowHeight="11160" xr2:uid="{00000000-000D-0000-FFFF-FFFF00000000}"/>
  </bookViews>
  <sheets>
    <sheet name="Valores unitarios oferta económ" sheetId="1" r:id="rId1"/>
  </sheets>
  <definedNames>
    <definedName name="_xlnm.Print_Area" localSheetId="0">'Valores unitarios oferta económ'!$A$1:$F$30</definedName>
    <definedName name="_xlnm.Print_Titles" localSheetId="0">'Valores unitarios oferta económ'!#REF!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1" l="1"/>
  <c r="E11" i="1" l="1"/>
  <c r="F17" i="1" s="1"/>
  <c r="F19" i="1" l="1"/>
  <c r="F21" i="1"/>
  <c r="F24" i="1"/>
  <c r="F22" i="1"/>
  <c r="F28" i="1"/>
  <c r="F18" i="1"/>
  <c r="F29" i="1"/>
  <c r="F26" i="1"/>
  <c r="F20" i="1"/>
  <c r="F27" i="1"/>
  <c r="F25" i="1"/>
  <c r="F23" i="1"/>
  <c r="F3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E9" authorId="0" shapeId="0" xr:uid="{00000000-0006-0000-0000-00000100000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<sst xmlns="http://schemas.openxmlformats.org/spreadsheetml/2006/main" count="44" uniqueCount="31">
  <si>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</si>
  <si>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</si>
  <si>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</si>
  <si>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</si>
  <si>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</si>
  <si>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</si>
  <si>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</si>
  <si>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</si>
  <si>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</si>
  <si>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</si>
  <si>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</si>
  <si>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</si>
  <si>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</si>
  <si>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</si>
  <si>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</si>
  <si>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</si>
  <si>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</si>
  <si>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</si>
  <si>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</si>
  <si>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</si>
  <si>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</si>
  <si>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</si>
  <si>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</si>
  <si>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</si>
  <si>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</si>
  <si>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</si>
  <si>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</si>
  <si>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</si>
  <si>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</si>
  <si>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IP-URT-9-2025</t>
  </si>
  <si>
    <t>Contratar la prestación de los servicios de transporte público terrestre especial automotor en las diferentes modalidades requeridas con conductor para la Dirección Territorial de Magdalena  sede Santa marta, y la Dirección Territorial de Cesar – Guajira sede Valledupar con las que cuenta la Unidad Administrativa Especial de Gestión de Restitución de Tierras Despojadas,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</si>
</sst>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164" formatCode="_-&quot;$&quot;\ * #,##0_-;\-&quot;$&quot;\ * #,##0_-;_-&quot;$&quot;\ * &quot;-&quot;_-;_-@_-"/>
    <numFmt numFmtId="165" formatCode="_(&quot;$&quot;\ * #,##0.00_);_(&quot;$&quot;\ * \(#,##0.00\);_(&quot;$&quot;\ * &quot;-&quot;??_);_(@_)"/>
    <numFmt numFmtId="166" formatCode="_(* #,##0.00_);_(* \(#,##0.00\);_(* &quot;-&quot;??_);_(@_)"/>
    <numFmt numFmtId="167" formatCode="_-* #,##0.00\ _P_t_s_-;\-* #,##0.00\ _P_t_s_-;_-* &quot;-&quot;??\ _P_t_s_-;_-@_-"/>
    <numFmt numFmtId="168" formatCode="_ * #,##0_ ;_ * \-#,##0_ ;_ * &quot;-&quot;??_ ;_ @_ "/>
    <numFmt numFmtId="169" formatCode="_-* #,##0.00\ &quot;Pts&quot;_-;\-* #,##0.00\ &quot;Pts&quot;_-;_-* &quot;-&quot;??\ &quot;Pts&quot;_-;_-@_-"/>
    <numFmt numFmtId="170" formatCode="_ * #,##0.00_ ;_ * \-#,##0.00_ ;_ * &quot;-&quot;??_ ;_ @_ "/>
    <numFmt numFmtId="171" formatCode="_-[$$-240A]\ * #,##0.00_-;\-[$$-240A]\ * #,##0.00_-;_-[$$-240A]\ * &quot;-&quot;??_-;_-@_-"/>
    <numFmt numFmtId="172" formatCode="_-&quot;$&quot;\ * #,##0_-;\-&quot;$&quot;\ * #,##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rgb="FF000000"/>
      <name val="Aptos Narrow"/>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FFFF00"/>
        <bgColor rgb="FF000000"/>
      </patternFill>
    </fill>
    <fill>
      <patternFill patternType="solid">
        <fgColor theme="7"/>
        <bgColor indexed="64"/>
      </patternFill>
    </fill>
    <fill>
      <patternFill patternType="solid">
        <fgColor theme="7"/>
        <bgColor rgb="FF000000"/>
      </patternFill>
    </fill>
  </fills>
  <borders count="16">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
      <left style="medium">
        <color theme="4" tint="-0.24994659260841701"/>
      </left>
      <right/>
      <top style="medium">
        <color theme="4" tint="-0.24994659260841701"/>
      </top>
      <bottom style="medium">
        <color theme="4" tint="-0.24994659260841701"/>
      </bottom>
      <diagonal/>
    </border>
  </borders>
  <cellStyleXfs count="52">
    <xf numFmtId="0" fontId="0" fillId="0" borderId="0"/>
    <xf numFmtId="166" fontId="1" fillId="0" borderId="0" applyFont="0" applyFill="0" applyBorder="0" applyAlignment="0" applyProtection="0"/>
    <xf numFmtId="0" fontId="3" fillId="0" borderId="0"/>
    <xf numFmtId="166"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5" fontId="1"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5" fontId="4" fillId="0" borderId="0" applyFont="0" applyFill="0" applyBorder="0" applyAlignment="0" applyProtection="0"/>
    <xf numFmtId="170" fontId="4" fillId="0" borderId="0" applyFont="0" applyFill="0" applyBorder="0" applyAlignment="0" applyProtection="0"/>
    <xf numFmtId="165"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48">
    <xf numFmtId="0" fontId="0" fillId="0" borderId="0" xfId="0"/>
    <xf numFmtId="0" fontId="1" fillId="0" borderId="0" xfId="0" applyFont="1" applyAlignment="1">
      <alignment vertical="center" wrapText="1"/>
    </xf>
    <xf numFmtId="171"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6"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6" fontId="1" fillId="0" borderId="0" xfId="1" applyFont="1" applyAlignment="1" applyProtection="1">
      <alignment vertical="center" wrapText="1"/>
      <protection hidden="1"/>
    </xf>
    <xf numFmtId="171"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1"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0" fontId="0" fillId="0" borderId="11" xfId="0" applyBorder="1" applyAlignment="1" applyProtection="1">
      <alignment horizontal="center" vertical="center" wrapText="1"/>
      <protection hidden="1"/>
    </xf>
    <xf numFmtId="171" fontId="2" fillId="3" borderId="0" xfId="50" applyNumberFormat="1" applyFont="1" applyFill="1" applyBorder="1" applyAlignment="1" applyProtection="1">
      <alignment horizontal="center" vertical="center" wrapText="1"/>
    </xf>
    <xf numFmtId="172" fontId="11" fillId="9" borderId="11" xfId="0" applyNumberFormat="1" applyFont="1" applyFill="1" applyBorder="1" applyAlignment="1">
      <alignment vertical="center"/>
    </xf>
    <xf numFmtId="172" fontId="1" fillId="0" borderId="0" xfId="0" applyNumberFormat="1" applyFont="1" applyAlignment="1">
      <alignment vertical="center" wrapText="1"/>
    </xf>
    <xf numFmtId="172" fontId="2" fillId="5" borderId="15" xfId="50" applyNumberFormat="1" applyFont="1" applyFill="1" applyBorder="1" applyAlignment="1" applyProtection="1">
      <alignment horizontal="center" vertical="center" wrapText="1"/>
    </xf>
    <xf numFmtId="0" fontId="1" fillId="10" borderId="13" xfId="0" applyFont="1" applyFill="1" applyBorder="1" applyAlignment="1">
      <alignment horizontal="center" vertical="center" wrapText="1"/>
    </xf>
    <xf numFmtId="0" fontId="0" fillId="10" borderId="13" xfId="0" applyFill="1" applyBorder="1" applyAlignment="1" applyProtection="1">
      <alignment vertical="center" wrapText="1"/>
      <protection hidden="1"/>
    </xf>
    <xf numFmtId="0" fontId="1" fillId="10" borderId="13" xfId="0" applyFont="1" applyFill="1" applyBorder="1" applyAlignment="1" applyProtection="1">
      <alignment horizontal="center" vertical="center" wrapText="1"/>
      <protection hidden="1"/>
    </xf>
    <xf numFmtId="172" fontId="11" fillId="11" borderId="11" xfId="0" applyNumberFormat="1" applyFont="1" applyFill="1" applyBorder="1"/>
    <xf numFmtId="171" fontId="1" fillId="10" borderId="14" xfId="51" applyNumberFormat="1" applyFont="1" applyFill="1" applyBorder="1" applyAlignment="1" applyProtection="1">
      <alignment vertical="center" wrapText="1"/>
      <protection hidden="1"/>
    </xf>
    <xf numFmtId="0" fontId="1" fillId="10" borderId="11" xfId="0" applyFont="1" applyFill="1" applyBorder="1" applyAlignment="1">
      <alignment horizontal="center" vertical="center" wrapText="1"/>
    </xf>
    <xf numFmtId="0" fontId="0" fillId="10" borderId="11" xfId="0" applyFill="1" applyBorder="1" applyAlignment="1" applyProtection="1">
      <alignment vertical="center" wrapText="1"/>
      <protection hidden="1"/>
    </xf>
    <xf numFmtId="0" fontId="1" fillId="10" borderId="11" xfId="0" applyFont="1" applyFill="1" applyBorder="1" applyAlignment="1" applyProtection="1">
      <alignment horizontal="center" vertical="center" wrapText="1"/>
      <protection hidden="1"/>
    </xf>
    <xf numFmtId="171" fontId="1" fillId="10" borderId="12" xfId="51" applyNumberFormat="1" applyFont="1" applyFill="1" applyBorder="1" applyAlignment="1" applyProtection="1">
      <alignment vertical="center" wrapText="1"/>
      <protection hidden="1"/>
    </xf>
    <xf numFmtId="0" fontId="0" fillId="10" borderId="11" xfId="0" applyFill="1" applyBorder="1" applyAlignment="1" applyProtection="1">
      <alignment horizontal="center" vertical="center" wrapText="1"/>
      <protection hidden="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showGridLines="0" tabSelected="1" topLeftCell="A13" zoomScale="85" zoomScaleNormal="85" zoomScaleSheetLayoutView="90" workbookViewId="0">
      <selection activeCell="I17" sqref="I17"/>
    </sheetView>
  </sheetViews>
  <sheetFormatPr baseColWidth="10" defaultColWidth="11.42578125" defaultRowHeight="15" x14ac:dyDescent="0.25"/>
  <cols>
    <col min="1" max="1" width="11.42578125" style="7" customWidth="1"/>
    <col min="2" max="2" width="42.5703125" style="1" customWidth="1"/>
    <col min="3" max="3" width="20" style="8" customWidth="1"/>
    <col min="4" max="4" width="23.85546875" style="1" customWidth="1"/>
    <col min="5" max="5" width="32.28515625" style="1" customWidth="1"/>
    <col min="6" max="6" width="34.42578125" style="1" customWidth="1"/>
    <col min="7" max="7" width="11.42578125" style="1" customWidth="1"/>
    <col min="8" max="16384" width="11.42578125" style="1"/>
  </cols>
  <sheetData>
    <row r="1" spans="1:17" x14ac:dyDescent="0.25">
      <c r="A1" s="39"/>
      <c r="B1" s="41" t="s">
        <v>11</v>
      </c>
      <c r="C1" s="41"/>
    </row>
    <row r="2" spans="1:17" x14ac:dyDescent="0.25">
      <c r="A2" s="40"/>
      <c r="B2" s="42"/>
      <c r="C2" s="42"/>
      <c r="D2" s="3" t="s">
        <v>1</v>
      </c>
      <c r="E2" s="4" t="s">
        <v>29</v>
      </c>
    </row>
    <row r="3" spans="1:17" x14ac:dyDescent="0.25">
      <c r="A3" s="5"/>
      <c r="B3" s="5"/>
      <c r="C3" s="5"/>
      <c r="D3" s="5"/>
      <c r="E3" s="5"/>
    </row>
    <row r="4" spans="1:17" ht="93.75" customHeight="1" x14ac:dyDescent="0.25">
      <c r="A4" s="6" t="s">
        <v>2</v>
      </c>
      <c r="B4" s="43" t="s">
        <v>30</v>
      </c>
      <c r="C4" s="44"/>
      <c r="D4" s="44"/>
      <c r="E4" s="45"/>
      <c r="H4" s="37" t="s">
        <v>28</v>
      </c>
      <c r="I4" s="37"/>
      <c r="J4" s="37"/>
      <c r="K4" s="37"/>
      <c r="L4" s="37"/>
      <c r="M4" s="37"/>
      <c r="N4" s="37"/>
      <c r="O4" s="37"/>
      <c r="P4" s="37"/>
      <c r="Q4" s="37"/>
    </row>
    <row r="5" spans="1:17" x14ac:dyDescent="0.25">
      <c r="A5" s="5"/>
      <c r="B5" s="5"/>
      <c r="C5" s="5"/>
      <c r="D5" s="5"/>
      <c r="E5" s="5"/>
      <c r="H5" s="37"/>
      <c r="I5" s="37"/>
      <c r="J5" s="37"/>
      <c r="K5" s="37"/>
      <c r="L5" s="37"/>
      <c r="M5" s="37"/>
      <c r="N5" s="37"/>
      <c r="O5" s="37"/>
      <c r="P5" s="37"/>
      <c r="Q5" s="37"/>
    </row>
    <row r="6" spans="1:17" ht="15.75" thickBot="1" x14ac:dyDescent="0.3">
      <c r="A6" s="5"/>
      <c r="B6" s="5"/>
      <c r="C6" s="5"/>
      <c r="D6" s="5"/>
      <c r="E6" s="5"/>
      <c r="H6" s="37"/>
      <c r="I6" s="37"/>
      <c r="J6" s="37"/>
      <c r="K6" s="37"/>
      <c r="L6" s="37"/>
      <c r="M6" s="37"/>
      <c r="N6" s="37"/>
      <c r="O6" s="37"/>
      <c r="P6" s="37"/>
      <c r="Q6" s="37"/>
    </row>
    <row r="7" spans="1:17" ht="15.75" thickBot="1" x14ac:dyDescent="0.3">
      <c r="A7" s="5"/>
      <c r="B7" s="46" t="s">
        <v>10</v>
      </c>
      <c r="C7" s="46"/>
      <c r="D7" s="46"/>
      <c r="E7" s="26">
        <v>9598919</v>
      </c>
      <c r="F7" s="23"/>
      <c r="H7" s="37"/>
      <c r="I7" s="37"/>
      <c r="J7" s="37"/>
      <c r="K7" s="37"/>
      <c r="L7" s="37"/>
      <c r="M7" s="37"/>
      <c r="N7" s="37"/>
      <c r="O7" s="37"/>
      <c r="P7" s="37"/>
      <c r="Q7" s="37"/>
    </row>
    <row r="8" spans="1:17" ht="15.75" thickBot="1" x14ac:dyDescent="0.3">
      <c r="A8" s="5"/>
      <c r="B8" s="5"/>
      <c r="C8" s="5"/>
      <c r="D8" s="5"/>
      <c r="E8" s="5"/>
      <c r="H8" s="37"/>
      <c r="I8" s="37"/>
      <c r="J8" s="37"/>
      <c r="K8" s="37"/>
      <c r="L8" s="37"/>
      <c r="M8" s="37"/>
      <c r="N8" s="37"/>
      <c r="O8" s="37"/>
      <c r="P8" s="37"/>
      <c r="Q8" s="37"/>
    </row>
    <row r="9" spans="1:17" ht="15.75" thickBot="1" x14ac:dyDescent="0.3">
      <c r="A9" s="5"/>
      <c r="B9" s="47" t="s">
        <v>6</v>
      </c>
      <c r="C9" s="47"/>
      <c r="D9" s="47"/>
      <c r="E9" s="2">
        <v>8543038</v>
      </c>
      <c r="H9" s="37"/>
      <c r="I9" s="37"/>
      <c r="J9" s="37"/>
      <c r="K9" s="37"/>
      <c r="L9" s="37"/>
      <c r="M9" s="37"/>
      <c r="N9" s="37"/>
      <c r="O9" s="37"/>
      <c r="P9" s="37"/>
      <c r="Q9" s="37"/>
    </row>
    <row r="10" spans="1:17" ht="15.75" thickBot="1" x14ac:dyDescent="0.3">
      <c r="A10" s="5"/>
      <c r="B10" s="5"/>
      <c r="C10" s="5"/>
      <c r="D10" s="5"/>
      <c r="E10" s="5"/>
      <c r="H10" s="37"/>
      <c r="I10" s="37"/>
      <c r="J10" s="37"/>
      <c r="K10" s="37"/>
      <c r="L10" s="37"/>
      <c r="M10" s="37"/>
      <c r="N10" s="37"/>
      <c r="O10" s="37"/>
      <c r="P10" s="37"/>
      <c r="Q10" s="37"/>
    </row>
    <row r="11" spans="1:17" ht="15.75" thickBot="1" x14ac:dyDescent="0.3">
      <c r="A11" s="5"/>
      <c r="B11" s="38" t="s">
        <v>7</v>
      </c>
      <c r="C11" s="38"/>
      <c r="D11" s="38"/>
      <c r="E11" s="9">
        <f>IF(E9=D3,"",ROUNDUP(1-(E9/E7),4))</f>
        <v>0.11</v>
      </c>
      <c r="F11" s="10"/>
    </row>
    <row r="12" spans="1:17" ht="15.75" thickBot="1" x14ac:dyDescent="0.3">
      <c r="A12" s="5"/>
      <c r="B12" s="11"/>
      <c r="C12" s="11"/>
      <c r="D12" s="11"/>
      <c r="E12" s="11"/>
      <c r="F12" s="10"/>
    </row>
    <row r="13" spans="1:17" ht="15.75" thickBot="1" x14ac:dyDescent="0.3">
      <c r="A13" s="5"/>
      <c r="B13" s="38" t="s">
        <v>9</v>
      </c>
      <c r="C13" s="38"/>
      <c r="D13" s="38"/>
      <c r="E13" s="12"/>
      <c r="F13" s="10"/>
    </row>
    <row r="14" spans="1:17" x14ac:dyDescent="0.25">
      <c r="A14" s="5"/>
      <c r="B14" s="11"/>
      <c r="C14" s="11"/>
      <c r="D14" s="11"/>
      <c r="E14" s="11"/>
      <c r="F14" s="10"/>
    </row>
    <row r="15" spans="1:17" x14ac:dyDescent="0.25">
      <c r="B15" s="10"/>
      <c r="C15" s="13"/>
      <c r="D15" s="10"/>
      <c r="E15" s="10"/>
      <c r="F15" s="10"/>
    </row>
    <row r="16" spans="1:17" ht="51.75" customHeight="1" x14ac:dyDescent="0.25">
      <c r="A16" s="15" t="s">
        <v>4</v>
      </c>
      <c r="B16" s="17" t="s">
        <v>0</v>
      </c>
      <c r="C16" s="17" t="s">
        <v>3</v>
      </c>
      <c r="D16" s="18" t="s">
        <v>27</v>
      </c>
      <c r="E16" s="18" t="s">
        <v>26</v>
      </c>
      <c r="F16" s="17" t="s">
        <v>5</v>
      </c>
    </row>
    <row r="17" spans="1:6" ht="33.75" customHeight="1" x14ac:dyDescent="0.25">
      <c r="A17" s="27">
        <v>1</v>
      </c>
      <c r="B17" s="28" t="s">
        <v>12</v>
      </c>
      <c r="C17" s="29" t="s">
        <v>8</v>
      </c>
      <c r="D17" s="29">
        <v>1</v>
      </c>
      <c r="E17" s="30">
        <v>527310</v>
      </c>
      <c r="F17" s="31">
        <f>IF($E$9=$D$3,"",ROUNDDOWN(E17-(E17*$E$11),0))</f>
        <v>469305</v>
      </c>
    </row>
    <row r="18" spans="1:6" ht="33.75" customHeight="1" x14ac:dyDescent="0.25">
      <c r="A18" s="32">
        <v>2</v>
      </c>
      <c r="B18" s="33" t="s">
        <v>13</v>
      </c>
      <c r="C18" s="34" t="s">
        <v>8</v>
      </c>
      <c r="D18" s="34">
        <v>1</v>
      </c>
      <c r="E18" s="30">
        <v>488656</v>
      </c>
      <c r="F18" s="35">
        <f t="shared" ref="F18:F30" si="0">IF($E$9=$D$3,"",ROUNDDOWN(E18-(E18*$E$11),0))</f>
        <v>434903</v>
      </c>
    </row>
    <row r="19" spans="1:6" x14ac:dyDescent="0.25">
      <c r="A19" s="32">
        <v>3</v>
      </c>
      <c r="B19" s="33" t="s">
        <v>14</v>
      </c>
      <c r="C19" s="36" t="s">
        <v>8</v>
      </c>
      <c r="D19" s="34">
        <v>1</v>
      </c>
      <c r="E19" s="30">
        <v>434399</v>
      </c>
      <c r="F19" s="35">
        <f t="shared" si="0"/>
        <v>386615</v>
      </c>
    </row>
    <row r="20" spans="1:6" x14ac:dyDescent="0.25">
      <c r="A20" s="32">
        <v>4</v>
      </c>
      <c r="B20" s="33" t="s">
        <v>15</v>
      </c>
      <c r="C20" s="36" t="s">
        <v>8</v>
      </c>
      <c r="D20" s="34">
        <v>1</v>
      </c>
      <c r="E20" s="30">
        <v>696591</v>
      </c>
      <c r="F20" s="35">
        <f t="shared" si="0"/>
        <v>619965</v>
      </c>
    </row>
    <row r="21" spans="1:6" x14ac:dyDescent="0.25">
      <c r="A21" s="32">
        <v>5</v>
      </c>
      <c r="B21" s="33" t="s">
        <v>16</v>
      </c>
      <c r="C21" s="36" t="s">
        <v>8</v>
      </c>
      <c r="D21" s="34">
        <v>1</v>
      </c>
      <c r="E21" s="30">
        <v>1063893</v>
      </c>
      <c r="F21" s="35">
        <f t="shared" si="0"/>
        <v>946864</v>
      </c>
    </row>
    <row r="22" spans="1:6" x14ac:dyDescent="0.25">
      <c r="A22" s="32">
        <v>6</v>
      </c>
      <c r="B22" s="33" t="s">
        <v>17</v>
      </c>
      <c r="C22" s="36" t="s">
        <v>8</v>
      </c>
      <c r="D22" s="34">
        <v>1</v>
      </c>
      <c r="E22" s="30">
        <v>823667</v>
      </c>
      <c r="F22" s="35">
        <f t="shared" si="0"/>
        <v>733063</v>
      </c>
    </row>
    <row r="23" spans="1:6" x14ac:dyDescent="0.25">
      <c r="A23" s="32">
        <v>7</v>
      </c>
      <c r="B23" s="33" t="s">
        <v>18</v>
      </c>
      <c r="C23" s="36" t="s">
        <v>8</v>
      </c>
      <c r="D23" s="34">
        <v>1</v>
      </c>
      <c r="E23" s="30">
        <v>881732</v>
      </c>
      <c r="F23" s="35">
        <f t="shared" si="0"/>
        <v>784741</v>
      </c>
    </row>
    <row r="24" spans="1:6" x14ac:dyDescent="0.25">
      <c r="A24" s="16">
        <v>8</v>
      </c>
      <c r="B24" s="20" t="s">
        <v>19</v>
      </c>
      <c r="C24" s="22" t="s">
        <v>8</v>
      </c>
      <c r="D24" s="21">
        <v>1</v>
      </c>
      <c r="E24" s="24">
        <v>495068</v>
      </c>
      <c r="F24" s="19">
        <f t="shared" si="0"/>
        <v>440610</v>
      </c>
    </row>
    <row r="25" spans="1:6" ht="30" x14ac:dyDescent="0.25">
      <c r="A25" s="16">
        <v>9</v>
      </c>
      <c r="B25" s="20" t="s">
        <v>20</v>
      </c>
      <c r="C25" s="22" t="s">
        <v>8</v>
      </c>
      <c r="D25" s="21">
        <v>1</v>
      </c>
      <c r="E25" s="24">
        <v>467365</v>
      </c>
      <c r="F25" s="19">
        <f t="shared" si="0"/>
        <v>415954</v>
      </c>
    </row>
    <row r="26" spans="1:6" x14ac:dyDescent="0.25">
      <c r="A26" s="16">
        <v>10</v>
      </c>
      <c r="B26" s="20" t="s">
        <v>21</v>
      </c>
      <c r="C26" s="22" t="s">
        <v>8</v>
      </c>
      <c r="D26" s="21">
        <v>1</v>
      </c>
      <c r="E26" s="24">
        <v>417845</v>
      </c>
      <c r="F26" s="19">
        <f t="shared" si="0"/>
        <v>371882</v>
      </c>
    </row>
    <row r="27" spans="1:6" x14ac:dyDescent="0.25">
      <c r="A27" s="16">
        <v>11</v>
      </c>
      <c r="B27" s="20" t="s">
        <v>22</v>
      </c>
      <c r="C27" s="22" t="s">
        <v>8</v>
      </c>
      <c r="D27" s="21">
        <v>1</v>
      </c>
      <c r="E27" s="24">
        <v>609704</v>
      </c>
      <c r="F27" s="19">
        <f t="shared" si="0"/>
        <v>542636</v>
      </c>
    </row>
    <row r="28" spans="1:6" x14ac:dyDescent="0.25">
      <c r="A28" s="16">
        <v>12</v>
      </c>
      <c r="B28" s="20" t="s">
        <v>23</v>
      </c>
      <c r="C28" s="22" t="s">
        <v>8</v>
      </c>
      <c r="D28" s="21">
        <v>1</v>
      </c>
      <c r="E28" s="24">
        <v>984260</v>
      </c>
      <c r="F28" s="19">
        <f t="shared" si="0"/>
        <v>875991</v>
      </c>
    </row>
    <row r="29" spans="1:6" x14ac:dyDescent="0.25">
      <c r="A29" s="16">
        <v>13</v>
      </c>
      <c r="B29" s="20" t="s">
        <v>24</v>
      </c>
      <c r="C29" s="22" t="s">
        <v>8</v>
      </c>
      <c r="D29" s="21">
        <v>1</v>
      </c>
      <c r="E29" s="24">
        <v>837990</v>
      </c>
      <c r="F29" s="19">
        <f t="shared" si="0"/>
        <v>745811</v>
      </c>
    </row>
    <row r="30" spans="1:6" x14ac:dyDescent="0.25">
      <c r="A30" s="16">
        <v>14</v>
      </c>
      <c r="B30" s="20" t="s">
        <v>25</v>
      </c>
      <c r="C30" s="22" t="s">
        <v>8</v>
      </c>
      <c r="D30" s="21">
        <v>1</v>
      </c>
      <c r="E30" s="24">
        <v>870439</v>
      </c>
      <c r="F30" s="19">
        <f t="shared" si="0"/>
        <v>774690</v>
      </c>
    </row>
    <row r="31" spans="1:6" x14ac:dyDescent="0.25">
      <c r="E31" s="25">
        <f>SUM(E17:E30)</f>
        <v>9598919</v>
      </c>
      <c r="F31" s="14"/>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Props1.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3.xml><?xml version="1.0" encoding="utf-8"?>
<ds:datastoreItem xmlns:ds="http://schemas.openxmlformats.org/officeDocument/2006/customXml" ds:itemID="{0A66A1A1-1C32-4DC7-9876-8C5A01647BB2}">
  <ds:schemaRefs>
    <ds:schemaRef ds:uri="http://schemas.microsoft.com/office/2006/metadata/properties"/>
    <ds:schemaRef ds:uri="http://purl.org/dc/elements/1.1/"/>
    <ds:schemaRef ds:uri="http://schemas.microsoft.com/office/2006/documentManagement/types"/>
    <ds:schemaRef ds:uri="http://purl.org/dc/terms/"/>
    <ds:schemaRef ds:uri="71edfe22-ec7c-47f2-8950-4c71fcc4c62d"/>
    <ds:schemaRef ds:uri="http://schemas.microsoft.com/office/infopath/2007/PartnerControls"/>
    <ds:schemaRef ds:uri="http://purl.org/dc/dcmitype/"/>
    <ds:schemaRef ds:uri="http://schemas.openxmlformats.org/package/2006/metadata/core-properties"/>
    <ds:schemaRef ds:uri="854d2cb9-a331-4e6e-b342-350947a3d31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Valores unitarios oferta económ</vt:lpstr>
      <vt:lpstr>'Valores unitarios oferta económ'!Área_de_impresión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Luis Alberto Negrette Negrette</cp:lastModifiedBy>
  <cp:lastPrinted>2020-04-15T01:46:43Z</cp:lastPrinted>
  <dcterms:created xsi:type="dcterms:W3CDTF">2012-03-21T19:07:05Z</dcterms:created>
  <dcterms:modified xsi:type="dcterms:W3CDTF">2025-01-19T16:54:40Z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