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defaultThemeVersion="124226"/>
  <mc:AlternateContent xmlns:mc="http://schemas.openxmlformats.org/markup-compatibility/2006">
    <mc:Choice Requires="x15">
      <x15ac:absPath xmlns:x15ac="http://schemas.microsoft.com/office/spreadsheetml/2010/11/ac" url="https://municipioenvigado-my.sharepoint.com/personal/catalina_gomez_envigado_gov_co/Documents/CATALINA/2025/ANALISIS DEL SECTOR/2025/ENV-13-32-0457-25 - MANTENIMIENTO EQUIPOS REFRIGERACION/"/>
    </mc:Choice>
  </mc:AlternateContent>
  <xr:revisionPtr revIDLastSave="47" documentId="11_A6DC0AE9DF5ED3CBEC43107048DEA22476209395" xr6:coauthVersionLast="47" xr6:coauthVersionMax="47" xr10:uidLastSave="{836AA4D5-1CBA-40E2-80E3-D9C6D8F5ECFF}"/>
  <bookViews>
    <workbookView xWindow="-120" yWindow="-120" windowWidth="29040" windowHeight="15720" tabRatio="780" xr2:uid="{00000000-000D-0000-FFFF-FFFF00000000}"/>
  </bookViews>
  <sheets>
    <sheet name="invitacion" sheetId="16" r:id="rId1"/>
  </sheets>
  <definedNames>
    <definedName name="_xlnm.Print_Titles" localSheetId="0">invitacion!$1:$11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3" i="16" l="1"/>
  <c r="J14" i="16"/>
  <c r="J15" i="16"/>
  <c r="J16" i="16"/>
  <c r="J17" i="16"/>
  <c r="J18" i="16"/>
  <c r="J19" i="16"/>
  <c r="J12" i="16"/>
  <c r="G20" i="16" l="1"/>
  <c r="H20" i="16" s="1"/>
  <c r="J20" i="16"/>
  <c r="G13" i="16"/>
  <c r="I13" i="16" s="1"/>
  <c r="G14" i="16"/>
  <c r="G15" i="16"/>
  <c r="G16" i="16"/>
  <c r="I16" i="16" s="1"/>
  <c r="G17" i="16"/>
  <c r="I17" i="16" s="1"/>
  <c r="G18" i="16"/>
  <c r="G19" i="16"/>
  <c r="G12" i="16"/>
  <c r="I12" i="16" s="1"/>
  <c r="K12" i="16" s="1"/>
  <c r="H18" i="16" l="1"/>
  <c r="I18" i="16"/>
  <c r="H15" i="16"/>
  <c r="I15" i="16"/>
  <c r="K15" i="16" s="1"/>
  <c r="H14" i="16"/>
  <c r="I14" i="16"/>
  <c r="K14" i="16" s="1"/>
  <c r="H19" i="16"/>
  <c r="I19" i="16"/>
  <c r="K19" i="16" s="1"/>
  <c r="H13" i="16"/>
  <c r="K16" i="16"/>
  <c r="H17" i="16"/>
  <c r="H16" i="16"/>
  <c r="K17" i="16"/>
  <c r="K18" i="16"/>
  <c r="K13" i="16"/>
  <c r="J21" i="16"/>
  <c r="I20" i="16"/>
  <c r="K20" i="16" s="1"/>
  <c r="H12" i="16"/>
  <c r="G21" i="16"/>
  <c r="K21" i="16" l="1"/>
  <c r="I21" i="16"/>
  <c r="H21" i="16"/>
</calcChain>
</file>

<file path=xl/sharedStrings.xml><?xml version="1.0" encoding="utf-8"?>
<sst xmlns="http://schemas.openxmlformats.org/spreadsheetml/2006/main" count="52" uniqueCount="51">
  <si>
    <t>PROVEEDOR:</t>
  </si>
  <si>
    <t>NIT:</t>
  </si>
  <si>
    <t>CONTACTO:</t>
  </si>
  <si>
    <t>%IVA</t>
  </si>
  <si>
    <t>TOTALES</t>
  </si>
  <si>
    <t>Plazo de Entrega:</t>
  </si>
  <si>
    <t>Forma de Pago:</t>
  </si>
  <si>
    <t>_________________________________________________________</t>
  </si>
  <si>
    <t>VALOR IVA</t>
  </si>
  <si>
    <t xml:space="preserve">VALOR TOTAL ANTES DE IVA </t>
  </si>
  <si>
    <t>Observaciones:</t>
  </si>
  <si>
    <t>OBJETO:</t>
  </si>
  <si>
    <t xml:space="preserve">N° PROCESO </t>
  </si>
  <si>
    <t>C.C.</t>
  </si>
  <si>
    <t>NOMBRE REPRESENTATE LEGAL:</t>
  </si>
  <si>
    <t xml:space="preserve">CORREO ELECTRÓNICO: </t>
  </si>
  <si>
    <t>PROPUESTA ECONÓMICA</t>
  </si>
  <si>
    <t>ÍTEM</t>
  </si>
  <si>
    <t>Campos que deberan ser diligenciados por el oferente (Tener en cuenta porcentaje del IVA según el artículo a cotizar)</t>
  </si>
  <si>
    <t>VALOR TOTAL INCLUIDO IVA</t>
  </si>
  <si>
    <t xml:space="preserve">Tener en cuenta los Valores Asociados al Contrato según el Acuerdo Municipal 052 del 22 de diciembre de 2017 (Estatuto Tributario Municipal)  </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</si>
  <si>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</si>
  <si>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</si>
  <si>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</si>
  <si>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</si>
  <si>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</si>
  <si>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</si>
  <si>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Código: CC-PL-037</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</si>
  <si>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</si>
  <si>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</si>
  <si>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</si>
  <si>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</si>
  <si>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</si>
  <si>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el pliego de condiciones el cual esta publicada en la página www.contratos.gov.co</t>
  </si>
  <si>
    <t>SEGÚN LA INDICADA EN EL PLIEGO DE CONDICIONES</t>
  </si>
  <si>
    <t>Firma del Representante Legal</t>
  </si>
  <si>
    <t xml:space="preserve">FORMATO ANEXO
PROPUESTA ECONÓMICA
</t>
  </si>
  <si>
    <t>CANTIDAD MANTENIMIENTOS</t>
  </si>
  <si>
    <t>CANTIDAD DE EQUIPOS</t>
  </si>
  <si>
    <t>MANTENIMIENTO TERMOMETRO LASER</t>
  </si>
  <si>
    <t>MANTENIMIENTO Termohigrómetro RT817E Temperatura de humedad</t>
  </si>
  <si>
    <t>MANTENIMIENTO PLANTA ELECTRICA</t>
  </si>
  <si>
    <t>MANTENIMIENTO CAVA DE REFRIGERACION</t>
  </si>
  <si>
    <t>MANTENIMIENTO REFRIGERADOR</t>
  </si>
  <si>
    <t>MANTENIMIENTO CONGELADOR VERTICAL</t>
  </si>
  <si>
    <t>MANTENIMIENTO AIRE ACONDCIONADO</t>
  </si>
  <si>
    <t>MANTENIMIENTO Datalogger Temperatura + Humedad Relativa</t>
  </si>
  <si>
    <t>BOLSA PARA REPUESTOS</t>
  </si>
  <si>
    <t>PRESUPUESTO OFICIAL
$ 18.258.040
IVA INCLUIDO</t>
  </si>
  <si>
    <t>ENV-13-32-0457-25</t>
  </si>
  <si>
    <t>PRESTAR LOS SERVICIOS DE MANTENIMIENTO Y REPARACIÓN DE LOS EQUIPOS DE REFRIGERACIÓN DE LA CAVA MUNICIPAL DEL PROGRAMA AMPLIADO DE INMUNIZACIÓN (PAI) DEL MUNICIPIO DE ENVIGADO.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</si>
</sst>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quot;$&quot;\ #,##0\)"/>
    <numFmt numFmtId="165" formatCode="&quot;$&quot;\ #,##0_);[Red]\(&quot;$&quot;\ #,##0\)"/>
    <numFmt numFmtId="168" formatCode="&quot;$&quot;\ #,##0"/>
  </numFmts>
  <fonts count="19"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s>
  <fills count="11">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rgb="FFCCFFFF"/>
        <bgColor indexed="64"/>
      </patternFill>
    </fill>
    <fill>
      <patternFill patternType="solid">
        <fgColor rgb="FFAFDBBD"/>
        <bgColor indexed="64"/>
      </patternFill>
    </fill>
  </fills>
  <borders count="25">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1">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6" fillId="0" borderId="0" xfId="0" applyFont="1" applyAlignment="1">
      <alignment vertical="center"/>
    </xf>
    <xf numFmtId="0" fontId="7" fillId="0" borderId="0" xfId="0" applyFont="1" applyAlignment="1">
      <alignment vertical="center"/>
    </xf>
    <xf numFmtId="9" fontId="8" fillId="3" borderId="5" xfId="2" applyFont="1" applyFill="1" applyBorder="1" applyAlignment="1">
      <alignment horizontal="center" vertical="center"/>
    </xf>
    <xf numFmtId="0" fontId="8" fillId="3" borderId="2" xfId="7" applyFont="1" applyFill="1" applyAlignment="1">
      <alignment horizontal="left" vertical="center"/>
    </xf>
    <xf numFmtId="0" fontId="8" fillId="2" borderId="2" xfId="7" applyFont="1" applyFill="1" applyAlignment="1">
      <alignment horizontal="justify" vertical="center" wrapText="1"/>
    </xf>
    <xf numFmtId="0" fontId="8" fillId="2" borderId="2" xfId="7" applyFont="1" applyFill="1" applyAlignment="1">
      <alignment horizontal="center" vertical="center" wrapText="1"/>
    </xf>
    <xf numFmtId="0" fontId="8" fillId="2" borderId="2" xfId="7" applyNumberFormat="1" applyFont="1" applyFill="1" applyAlignment="1">
      <alignment horizontal="center" vertical="center" wrapText="1"/>
    </xf>
    <xf numFmtId="0" fontId="8" fillId="3" borderId="14" xfId="7" applyFont="1" applyFill="1" applyBorder="1" applyAlignment="1">
      <alignment vertical="center"/>
    </xf>
    <xf numFmtId="0" fontId="8" fillId="0" borderId="13" xfId="7" applyFont="1" applyBorder="1" applyAlignment="1">
      <alignment horizontal="center" vertical="center"/>
    </xf>
    <xf numFmtId="164" fontId="14" fillId="6" borderId="19" xfId="6" applyNumberFormat="1" applyFont="1" applyFill="1" applyBorder="1" applyAlignment="1">
      <alignment horizontal="center" vertical="center"/>
    </xf>
    <xf numFmtId="0" fontId="7" fillId="0" borderId="20" xfId="0" applyFont="1" applyBorder="1" applyAlignment="1">
      <alignment vertical="center"/>
    </xf>
    <xf numFmtId="0" fontId="16" fillId="8" borderId="1" xfId="6" applyFont="1" applyFill="1" applyAlignment="1">
      <alignment horizontal="center" vertical="center" wrapText="1"/>
    </xf>
    <xf numFmtId="1" fontId="16" fillId="8" borderId="1" xfId="6" applyNumberFormat="1" applyFont="1" applyFill="1" applyAlignment="1">
      <alignment horizontal="center" vertical="center"/>
    </xf>
    <xf numFmtId="0" fontId="16" fillId="8" borderId="19" xfId="6" applyFont="1" applyFill="1" applyBorder="1" applyAlignment="1">
      <alignment horizontal="center" vertical="center" wrapText="1"/>
    </xf>
    <xf numFmtId="0" fontId="8" fillId="3" borderId="16" xfId="7" applyFont="1" applyFill="1" applyBorder="1" applyAlignment="1">
      <alignment horizontal="left" vertical="center"/>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5" xfId="7" applyFont="1" applyFill="1" applyBorder="1" applyAlignment="1">
      <alignment horizontal="left" vertical="center"/>
    </xf>
    <xf numFmtId="0" fontId="8" fillId="3"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Alignment="1">
      <alignment horizontal="center" vertical="center"/>
    </xf>
    <xf numFmtId="0" fontId="8" fillId="4" borderId="13" xfId="7" applyFont="1" applyFill="1" applyBorder="1" applyAlignment="1">
      <alignment horizontal="left" vertical="center"/>
    </xf>
    <xf numFmtId="0" fontId="8" fillId="4" borderId="2" xfId="7" applyFont="1" applyFill="1" applyAlignment="1">
      <alignment horizontal="left" vertical="center"/>
    </xf>
    <xf numFmtId="0" fontId="13" fillId="0" borderId="10" xfId="7" applyFont="1" applyBorder="1" applyAlignment="1">
      <alignment horizontal="center" vertical="center" wrapText="1"/>
    </xf>
    <xf numFmtId="0" fontId="13" fillId="0" borderId="2" xfId="7" applyFont="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xf numFmtId="0" fontId="11" fillId="0" borderId="13" xfId="7" applyFont="1" applyBorder="1" applyAlignment="1">
      <alignment horizontal="left" vertical="center"/>
    </xf>
    <xf numFmtId="0" fontId="11" fillId="0" borderId="2" xfId="7" applyFont="1" applyAlignment="1">
      <alignment horizontal="left" vertical="center"/>
    </xf>
    <xf numFmtId="0" fontId="8" fillId="3" borderId="13" xfId="7" applyFont="1" applyFill="1" applyBorder="1" applyAlignment="1">
      <alignment horizontal="left" vertical="center"/>
    </xf>
    <xf numFmtId="0" fontId="8" fillId="3" borderId="2" xfId="7" applyFont="1" applyFill="1" applyAlignment="1">
      <alignment horizontal="left" vertical="center"/>
    </xf>
    <xf numFmtId="0" fontId="11" fillId="3" borderId="13" xfId="7" applyFont="1" applyFill="1" applyBorder="1" applyAlignment="1">
      <alignment horizontal="left" vertical="center"/>
    </xf>
    <xf numFmtId="0" fontId="11" fillId="3" borderId="2" xfId="7" applyFont="1" applyFill="1" applyAlignment="1">
      <alignment horizontal="left" vertical="center"/>
    </xf>
    <xf numFmtId="0" fontId="11" fillId="3" borderId="14" xfId="7" applyFont="1" applyFill="1" applyBorder="1" applyAlignment="1">
      <alignment horizontal="left" vertical="center"/>
    </xf>
    <xf numFmtId="0" fontId="6" fillId="7" borderId="18" xfId="6" applyFont="1" applyFill="1" applyBorder="1" applyAlignment="1">
      <alignment horizontal="right" vertical="center" wrapText="1"/>
    </xf>
    <xf numFmtId="0" fontId="6" fillId="7" borderId="1" xfId="6" applyFont="1" applyFill="1" applyAlignment="1">
      <alignment horizontal="right" vertical="center" wrapText="1"/>
    </xf>
    <xf numFmtId="0" fontId="8" fillId="3" borderId="8" xfId="7" applyFont="1" applyFill="1" applyBorder="1" applyAlignment="1">
      <alignment horizontal="left" vertical="center"/>
    </xf>
    <xf numFmtId="0" fontId="11" fillId="5" borderId="13" xfId="7" applyFont="1" applyFill="1" applyBorder="1" applyAlignment="1">
      <alignment horizontal="left" vertical="center" wrapText="1"/>
    </xf>
    <xf numFmtId="0" fontId="11" fillId="5" borderId="2" xfId="7" applyFont="1" applyFill="1" applyAlignment="1">
      <alignment horizontal="left" vertical="center" wrapText="1"/>
    </xf>
    <xf numFmtId="0" fontId="11" fillId="5" borderId="14" xfId="7" applyFont="1" applyFill="1" applyBorder="1" applyAlignment="1">
      <alignment horizontal="left" vertical="center" wrapText="1"/>
    </xf>
    <xf numFmtId="0" fontId="8" fillId="3" borderId="17" xfId="7" applyFont="1" applyFill="1" applyBorder="1" applyAlignment="1">
      <alignment horizontal="left" vertical="center"/>
    </xf>
    <xf numFmtId="0" fontId="16" fillId="8" borderId="1" xfId="6" applyFont="1" applyFill="1" applyAlignment="1">
      <alignment horizontal="center" vertical="center" wrapText="1"/>
    </xf>
    <xf numFmtId="0" fontId="11" fillId="4" borderId="13"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14" xfId="7" applyFont="1" applyFill="1" applyBorder="1" applyAlignment="1">
      <alignment horizontal="justify" vertical="center" wrapText="1"/>
    </xf>
    <xf numFmtId="0" fontId="11" fillId="0" borderId="14" xfId="7" applyFont="1" applyBorder="1" applyAlignment="1">
      <alignment horizontal="left" vertical="center"/>
    </xf>
    <xf numFmtId="0" fontId="15" fillId="2" borderId="13" xfId="7" applyFont="1" applyFill="1" applyBorder="1" applyAlignment="1">
      <alignment vertical="center"/>
    </xf>
    <xf numFmtId="0" fontId="15" fillId="2" borderId="2" xfId="7" applyFont="1" applyFill="1" applyAlignment="1">
      <alignment vertical="center"/>
    </xf>
    <xf numFmtId="0" fontId="15" fillId="2" borderId="14" xfId="7" applyFont="1" applyFill="1" applyBorder="1" applyAlignment="1">
      <alignment vertical="center"/>
    </xf>
    <xf numFmtId="0" fontId="16" fillId="8" borderId="1" xfId="6" applyFont="1" applyFill="1" applyAlignment="1">
      <alignment horizontal="center" vertical="center"/>
    </xf>
    <xf numFmtId="0" fontId="16" fillId="8" borderId="19" xfId="6" applyFont="1" applyFill="1" applyBorder="1" applyAlignment="1">
      <alignment horizontal="center" vertical="center"/>
    </xf>
    <xf numFmtId="0" fontId="16" fillId="8" borderId="18" xfId="6" applyFont="1" applyFill="1" applyBorder="1" applyAlignment="1">
      <alignment horizontal="center" vertical="center" wrapText="1"/>
    </xf>
    <xf numFmtId="0" fontId="8" fillId="3" borderId="14" xfId="7" applyFont="1" applyFill="1" applyBorder="1" applyAlignment="1">
      <alignment horizontal="left" vertical="center"/>
    </xf>
    <xf numFmtId="0" fontId="11" fillId="0" borderId="13" xfId="7" applyFont="1" applyFill="1" applyBorder="1" applyAlignment="1">
      <alignment horizontal="left" vertical="center"/>
    </xf>
    <xf numFmtId="0" fontId="11" fillId="0" borderId="2" xfId="7" applyFont="1" applyFill="1" applyAlignment="1">
      <alignment horizontal="left" vertical="center"/>
    </xf>
    <xf numFmtId="0" fontId="11" fillId="0" borderId="14" xfId="7" applyFont="1" applyFill="1" applyBorder="1" applyAlignment="1">
      <alignment horizontal="left" vertical="center"/>
    </xf>
    <xf numFmtId="0" fontId="5" fillId="0" borderId="20" xfId="0" applyFont="1" applyBorder="1" applyAlignment="1">
      <alignment horizontal="center" vertical="center"/>
    </xf>
    <xf numFmtId="0" fontId="5" fillId="0" borderId="0" xfId="0" applyFont="1" applyAlignment="1">
      <alignment horizontal="center" vertical="center"/>
    </xf>
    <xf numFmtId="0" fontId="5"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6" fillId="0" borderId="0" xfId="0" applyFont="1" applyAlignment="1">
      <alignment horizontal="center" vertical="center"/>
    </xf>
    <xf numFmtId="0" fontId="6" fillId="0" borderId="21" xfId="0" applyFont="1" applyBorder="1" applyAlignment="1">
      <alignment horizontal="center" vertical="center"/>
    </xf>
    <xf numFmtId="0" fontId="6" fillId="0" borderId="20" xfId="0" applyFont="1" applyBorder="1" applyAlignment="1">
      <alignment horizontal="left" vertical="center"/>
    </xf>
    <xf numFmtId="0" fontId="6" fillId="0" borderId="0" xfId="0" applyFont="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Alignment="1">
      <alignment horizontal="left"/>
    </xf>
    <xf numFmtId="0" fontId="7" fillId="0" borderId="21" xfId="0" applyFont="1" applyBorder="1" applyAlignment="1">
      <alignment horizontal="left"/>
    </xf>
    <xf numFmtId="9" fontId="8" fillId="10" borderId="5" xfId="2" applyFont="1" applyFill="1" applyBorder="1" applyAlignment="1">
      <alignment horizontal="center" vertical="center"/>
    </xf>
    <xf numFmtId="168" fontId="8" fillId="5" borderId="14" xfId="7" applyNumberFormat="1" applyFont="1" applyFill="1" applyBorder="1" applyAlignment="1">
      <alignment horizontal="center" vertical="center" wrapText="1"/>
    </xf>
    <xf numFmtId="168" fontId="8" fillId="0" borderId="2" xfId="7" applyNumberFormat="1" applyFont="1" applyAlignment="1">
      <alignment horizontal="center" vertical="center" wrapText="1"/>
    </xf>
    <xf numFmtId="168" fontId="8" fillId="9" borderId="2" xfId="7" applyNumberFormat="1" applyFont="1" applyFill="1" applyAlignment="1" applyProtection="1">
      <alignment horizontal="center" vertical="center" wrapText="1"/>
    </xf>
    <xf numFmtId="168" fontId="8" fillId="0" borderId="2" xfId="7" applyNumberFormat="1" applyFont="1" applyAlignment="1" applyProtection="1">
      <alignment horizontal="center" vertical="center" wrapText="1"/>
    </xf>
    <xf numFmtId="168" fontId="6" fillId="7" borderId="1" xfId="6" applyNumberFormat="1" applyFont="1" applyFill="1" applyAlignment="1">
      <alignment horizontal="center" vertical="center"/>
    </xf>
    <xf numFmtId="168" fontId="8" fillId="3" borderId="2" xfId="7" applyNumberFormat="1" applyFont="1" applyFill="1" applyAlignment="1" applyProtection="1">
      <alignment horizontal="center" vertical="center" wrapText="1"/>
    </xf>
    <xf numFmtId="168" fontId="8" fillId="10" borderId="2" xfId="7" applyNumberFormat="1" applyFont="1" applyFill="1" applyAlignment="1" applyProtection="1">
      <alignment horizontal="center" vertical="center" wrapText="1"/>
    </xf>
  </cellXfs>
  <cellStyles count="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AFDBBD"/>
      <color rgb="FFECCECC"/>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405826</xdr:rowOff>
    </xdr:to>
    <xdr:pic>
      <xdr:nvPicPr>
        <xdr:cNvPr id="5" name="Picture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795201"/>
        </a:xfrm>
        <a:prstGeom prst="rect">
          <a:avLst/>
        </a:prstGeom>
        <a:noFill/>
        <a:ln w="9525">
          <a:noFill/>
          <a:miter lim="800000"/>
          <a:headEnd/>
          <a:tailEnd/>
        </a:ln>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4"/>
  <sheetViews>
    <sheetView showGridLines="0" tabSelected="1" defaultGridColor="0" view="pageBreakPreview" colorId="44" zoomScale="90" zoomScaleNormal="90" zoomScaleSheetLayoutView="90" workbookViewId="0">
      <selection activeCell="C16" sqref="C16"/>
    </sheetView>
  </sheetViews>
  <sheetFormatPr baseColWidth="10" defaultColWidth="11.42578125" defaultRowHeight="15.75" x14ac:dyDescent="0.2"/>
  <cols>
    <col min="1" max="1" width="5.5703125" style="1" customWidth="1"/>
    <col min="2" max="2" width="47.140625" style="1" customWidth="1"/>
    <col min="3" max="3" width="11.28515625" style="1" customWidth="1"/>
    <col min="4" max="4" width="11.85546875" style="1" customWidth="1"/>
    <col min="5" max="5" width="19" style="1" customWidth="1"/>
    <col min="6" max="6" width="7" style="2" customWidth="1"/>
    <col min="7" max="7" width="13.28515625" style="2" customWidth="1"/>
    <col min="8" max="10" width="17.140625" style="2" customWidth="1"/>
    <col min="11" max="11" width="17.140625" style="1" customWidth="1"/>
    <col min="12" max="12" width="17" style="1" customWidth="1"/>
    <col min="13" max="16384" width="11.42578125" style="1"/>
  </cols>
  <sheetData>
    <row r="1" spans="1:12" ht="35.1" customHeight="1" thickBot="1" x14ac:dyDescent="0.25">
      <c r="A1" s="28"/>
      <c r="B1" s="29"/>
      <c r="C1" s="34" t="s">
        <v>36</v>
      </c>
      <c r="D1" s="34"/>
      <c r="E1" s="34"/>
      <c r="F1" s="34"/>
      <c r="G1" s="34"/>
      <c r="H1" s="34"/>
      <c r="I1" s="34"/>
      <c r="J1" s="34"/>
      <c r="K1" s="18" t="s">
        <v>27</v>
      </c>
      <c r="L1" s="19"/>
    </row>
    <row r="2" spans="1:12" ht="35.1" customHeight="1" thickTop="1" thickBot="1" x14ac:dyDescent="0.25">
      <c r="A2" s="30"/>
      <c r="B2" s="31"/>
      <c r="C2" s="35"/>
      <c r="D2" s="35"/>
      <c r="E2" s="35"/>
      <c r="F2" s="35"/>
      <c r="G2" s="35"/>
      <c r="H2" s="35"/>
      <c r="I2" s="35"/>
      <c r="J2" s="35"/>
      <c r="K2" s="20" t="s">
        <v>25</v>
      </c>
      <c r="L2" s="21"/>
    </row>
    <row r="3" spans="1:12" ht="43.5" customHeight="1" thickTop="1" thickBot="1" x14ac:dyDescent="0.25">
      <c r="A3" s="32" t="s">
        <v>11</v>
      </c>
      <c r="B3" s="33"/>
      <c r="C3" s="36" t="s">
        <v>50</v>
      </c>
      <c r="D3" s="37"/>
      <c r="E3" s="37"/>
      <c r="F3" s="37"/>
      <c r="G3" s="37"/>
      <c r="H3" s="37"/>
      <c r="I3" s="37"/>
      <c r="J3" s="37"/>
      <c r="K3" s="22" t="s">
        <v>48</v>
      </c>
      <c r="L3" s="23"/>
    </row>
    <row r="4" spans="1:12" ht="21.2" customHeight="1" thickTop="1" thickBot="1" x14ac:dyDescent="0.25">
      <c r="A4" s="32" t="s">
        <v>12</v>
      </c>
      <c r="B4" s="33"/>
      <c r="C4" s="38" t="s">
        <v>49</v>
      </c>
      <c r="D4" s="39"/>
      <c r="E4" s="39"/>
      <c r="F4" s="39"/>
      <c r="G4" s="39"/>
      <c r="H4" s="39"/>
      <c r="I4" s="39"/>
      <c r="J4" s="39"/>
      <c r="K4" s="24"/>
      <c r="L4" s="25"/>
    </row>
    <row r="5" spans="1:12" ht="21.2" customHeight="1" thickTop="1" thickBot="1" x14ac:dyDescent="0.25">
      <c r="A5" s="42" t="s">
        <v>0</v>
      </c>
      <c r="B5" s="43"/>
      <c r="C5" s="26"/>
      <c r="D5" s="27"/>
      <c r="E5" s="27"/>
      <c r="F5" s="27"/>
      <c r="G5" s="27"/>
      <c r="H5" s="27"/>
      <c r="I5" s="27"/>
      <c r="J5" s="27"/>
      <c r="K5" s="6" t="s">
        <v>1</v>
      </c>
      <c r="L5" s="17"/>
    </row>
    <row r="6" spans="1:12" ht="21.2" customHeight="1" thickTop="1" thickBot="1" x14ac:dyDescent="0.25">
      <c r="A6" s="42" t="s">
        <v>14</v>
      </c>
      <c r="B6" s="43"/>
      <c r="C6" s="49"/>
      <c r="D6" s="43"/>
      <c r="E6" s="43"/>
      <c r="F6" s="43"/>
      <c r="G6" s="43"/>
      <c r="H6" s="43"/>
      <c r="I6" s="43"/>
      <c r="J6" s="43"/>
      <c r="K6" s="6" t="s">
        <v>13</v>
      </c>
      <c r="L6" s="17"/>
    </row>
    <row r="7" spans="1:12" ht="21.2" customHeight="1" thickTop="1" thickBot="1" x14ac:dyDescent="0.25">
      <c r="A7" s="42" t="s">
        <v>2</v>
      </c>
      <c r="B7" s="43"/>
      <c r="C7" s="49"/>
      <c r="D7" s="43"/>
      <c r="E7" s="43"/>
      <c r="F7" s="43"/>
      <c r="G7" s="43"/>
      <c r="H7" s="43"/>
      <c r="I7" s="43"/>
      <c r="J7" s="43"/>
      <c r="K7" s="6" t="s">
        <v>15</v>
      </c>
      <c r="L7" s="10"/>
    </row>
    <row r="8" spans="1:12" ht="21.2" customHeight="1" thickTop="1" thickBot="1" x14ac:dyDescent="0.25">
      <c r="A8" s="42" t="s">
        <v>26</v>
      </c>
      <c r="B8" s="43"/>
      <c r="C8" s="49"/>
      <c r="D8" s="43"/>
      <c r="E8" s="43"/>
      <c r="F8" s="43"/>
      <c r="G8" s="43"/>
      <c r="H8" s="43"/>
      <c r="I8" s="43"/>
      <c r="J8" s="43"/>
      <c r="K8" s="26"/>
      <c r="L8" s="53"/>
    </row>
    <row r="9" spans="1:12" ht="21.2" customHeight="1" thickTop="1" thickBot="1" x14ac:dyDescent="0.25">
      <c r="A9" s="42" t="s">
        <v>22</v>
      </c>
      <c r="B9" s="43"/>
      <c r="C9" s="43" t="s">
        <v>23</v>
      </c>
      <c r="D9" s="43"/>
      <c r="E9" s="43"/>
      <c r="F9" s="43"/>
      <c r="G9" s="43"/>
      <c r="H9" s="43"/>
      <c r="I9" s="43"/>
      <c r="J9" s="43"/>
      <c r="K9" s="43"/>
      <c r="L9" s="65"/>
    </row>
    <row r="10" spans="1:12" ht="21.2" customHeight="1" thickTop="1" thickBot="1" x14ac:dyDescent="0.25">
      <c r="A10" s="64" t="s">
        <v>17</v>
      </c>
      <c r="B10" s="54" t="s">
        <v>30</v>
      </c>
      <c r="C10" s="54" t="s">
        <v>38</v>
      </c>
      <c r="D10" s="54" t="s">
        <v>37</v>
      </c>
      <c r="E10" s="62" t="s">
        <v>16</v>
      </c>
      <c r="F10" s="62"/>
      <c r="G10" s="62"/>
      <c r="H10" s="62"/>
      <c r="I10" s="62"/>
      <c r="J10" s="62"/>
      <c r="K10" s="62"/>
      <c r="L10" s="63"/>
    </row>
    <row r="11" spans="1:12" ht="64.5" customHeight="1" thickBot="1" x14ac:dyDescent="0.25">
      <c r="A11" s="64"/>
      <c r="B11" s="54"/>
      <c r="C11" s="54"/>
      <c r="D11" s="54"/>
      <c r="E11" s="14" t="s">
        <v>31</v>
      </c>
      <c r="F11" s="15" t="s">
        <v>3</v>
      </c>
      <c r="G11" s="14" t="s">
        <v>8</v>
      </c>
      <c r="H11" s="14" t="s">
        <v>28</v>
      </c>
      <c r="I11" s="14" t="s">
        <v>29</v>
      </c>
      <c r="J11" s="14" t="s">
        <v>9</v>
      </c>
      <c r="K11" s="14" t="s">
        <v>19</v>
      </c>
      <c r="L11" s="16" t="s">
        <v>21</v>
      </c>
    </row>
    <row r="12" spans="1:12" s="4" customFormat="1" ht="18.75" thickTop="1" thickBot="1" x14ac:dyDescent="0.25">
      <c r="A12" s="11">
        <v>1</v>
      </c>
      <c r="B12" s="7" t="s">
        <v>39</v>
      </c>
      <c r="C12" s="8">
        <v>2</v>
      </c>
      <c r="D12" s="9">
        <v>1</v>
      </c>
      <c r="E12" s="89"/>
      <c r="F12" s="5"/>
      <c r="G12" s="85">
        <f>SUM(E12*F12)</f>
        <v>0</v>
      </c>
      <c r="H12" s="86">
        <f>SUM(E12+G12)</f>
        <v>0</v>
      </c>
      <c r="I12" s="87">
        <f>G12*D12*C12</f>
        <v>0</v>
      </c>
      <c r="J12" s="87">
        <f>E12*D12*C12</f>
        <v>0</v>
      </c>
      <c r="K12" s="87">
        <f>J12+I12</f>
        <v>0</v>
      </c>
      <c r="L12" s="84">
        <v>374686</v>
      </c>
    </row>
    <row r="13" spans="1:12" s="4" customFormat="1" ht="36" thickTop="1" thickBot="1" x14ac:dyDescent="0.25">
      <c r="A13" s="11">
        <v>2</v>
      </c>
      <c r="B13" s="7" t="s">
        <v>40</v>
      </c>
      <c r="C13" s="8">
        <v>2</v>
      </c>
      <c r="D13" s="9">
        <v>1</v>
      </c>
      <c r="E13" s="89"/>
      <c r="F13" s="5"/>
      <c r="G13" s="85">
        <f t="shared" ref="G13:G19" si="0">SUM(E13*F13)</f>
        <v>0</v>
      </c>
      <c r="H13" s="87">
        <f t="shared" ref="H13:H19" si="1">SUM(E13+G13)</f>
        <v>0</v>
      </c>
      <c r="I13" s="87">
        <f t="shared" ref="I13:I19" si="2">G13*D13*C13</f>
        <v>0</v>
      </c>
      <c r="J13" s="87">
        <f t="shared" ref="J13:J19" si="3">E13*D13*C13</f>
        <v>0</v>
      </c>
      <c r="K13" s="87">
        <f t="shared" ref="K13:K19" si="4">J13+I13</f>
        <v>0</v>
      </c>
      <c r="L13" s="84">
        <v>368736</v>
      </c>
    </row>
    <row r="14" spans="1:12" s="4" customFormat="1" ht="18.75" thickTop="1" thickBot="1" x14ac:dyDescent="0.25">
      <c r="A14" s="11">
        <v>3</v>
      </c>
      <c r="B14" s="7" t="s">
        <v>41</v>
      </c>
      <c r="C14" s="8">
        <v>1</v>
      </c>
      <c r="D14" s="9">
        <v>2</v>
      </c>
      <c r="E14" s="89"/>
      <c r="F14" s="5"/>
      <c r="G14" s="85">
        <f t="shared" si="0"/>
        <v>0</v>
      </c>
      <c r="H14" s="87">
        <f t="shared" si="1"/>
        <v>0</v>
      </c>
      <c r="I14" s="87">
        <f t="shared" si="2"/>
        <v>0</v>
      </c>
      <c r="J14" s="87">
        <f t="shared" si="3"/>
        <v>0</v>
      </c>
      <c r="K14" s="87">
        <f t="shared" si="4"/>
        <v>0</v>
      </c>
      <c r="L14" s="84">
        <v>870536</v>
      </c>
    </row>
    <row r="15" spans="1:12" s="4" customFormat="1" ht="18.75" thickTop="1" thickBot="1" x14ac:dyDescent="0.25">
      <c r="A15" s="11">
        <v>4</v>
      </c>
      <c r="B15" s="7" t="s">
        <v>42</v>
      </c>
      <c r="C15" s="8">
        <v>1</v>
      </c>
      <c r="D15" s="9">
        <v>11</v>
      </c>
      <c r="E15" s="89"/>
      <c r="F15" s="5"/>
      <c r="G15" s="85">
        <f t="shared" si="0"/>
        <v>0</v>
      </c>
      <c r="H15" s="87">
        <f t="shared" si="1"/>
        <v>0</v>
      </c>
      <c r="I15" s="87">
        <f t="shared" si="2"/>
        <v>0</v>
      </c>
      <c r="J15" s="87">
        <f t="shared" si="3"/>
        <v>0</v>
      </c>
      <c r="K15" s="87">
        <f t="shared" si="4"/>
        <v>0</v>
      </c>
      <c r="L15" s="84">
        <v>687076</v>
      </c>
    </row>
    <row r="16" spans="1:12" s="4" customFormat="1" ht="18.75" thickTop="1" thickBot="1" x14ac:dyDescent="0.25">
      <c r="A16" s="11">
        <v>5</v>
      </c>
      <c r="B16" s="7" t="s">
        <v>43</v>
      </c>
      <c r="C16" s="8">
        <v>1</v>
      </c>
      <c r="D16" s="9">
        <v>2</v>
      </c>
      <c r="E16" s="89"/>
      <c r="F16" s="5"/>
      <c r="G16" s="85">
        <f t="shared" si="0"/>
        <v>0</v>
      </c>
      <c r="H16" s="87">
        <f t="shared" si="1"/>
        <v>0</v>
      </c>
      <c r="I16" s="87">
        <f t="shared" si="2"/>
        <v>0</v>
      </c>
      <c r="J16" s="87">
        <f t="shared" si="3"/>
        <v>0</v>
      </c>
      <c r="K16" s="87">
        <f t="shared" si="4"/>
        <v>0</v>
      </c>
      <c r="L16" s="84">
        <v>374556</v>
      </c>
    </row>
    <row r="17" spans="1:12" s="4" customFormat="1" ht="18.75" thickTop="1" thickBot="1" x14ac:dyDescent="0.25">
      <c r="A17" s="11">
        <v>6</v>
      </c>
      <c r="B17" s="7" t="s">
        <v>44</v>
      </c>
      <c r="C17" s="8">
        <v>1</v>
      </c>
      <c r="D17" s="9">
        <v>2</v>
      </c>
      <c r="E17" s="89"/>
      <c r="F17" s="5"/>
      <c r="G17" s="85">
        <f t="shared" si="0"/>
        <v>0</v>
      </c>
      <c r="H17" s="87">
        <f t="shared" si="1"/>
        <v>0</v>
      </c>
      <c r="I17" s="87">
        <f t="shared" si="2"/>
        <v>0</v>
      </c>
      <c r="J17" s="87">
        <f t="shared" si="3"/>
        <v>0</v>
      </c>
      <c r="K17" s="87">
        <f t="shared" si="4"/>
        <v>0</v>
      </c>
      <c r="L17" s="84">
        <v>356319</v>
      </c>
    </row>
    <row r="18" spans="1:12" s="4" customFormat="1" ht="18.75" thickTop="1" thickBot="1" x14ac:dyDescent="0.25">
      <c r="A18" s="11">
        <v>7</v>
      </c>
      <c r="B18" s="7" t="s">
        <v>45</v>
      </c>
      <c r="C18" s="8">
        <v>1</v>
      </c>
      <c r="D18" s="9">
        <v>11</v>
      </c>
      <c r="E18" s="89"/>
      <c r="F18" s="5"/>
      <c r="G18" s="85">
        <f t="shared" si="0"/>
        <v>0</v>
      </c>
      <c r="H18" s="87">
        <f t="shared" si="1"/>
        <v>0</v>
      </c>
      <c r="I18" s="87">
        <f t="shared" si="2"/>
        <v>0</v>
      </c>
      <c r="J18" s="87">
        <f t="shared" si="3"/>
        <v>0</v>
      </c>
      <c r="K18" s="87">
        <f t="shared" si="4"/>
        <v>0</v>
      </c>
      <c r="L18" s="84">
        <v>278245</v>
      </c>
    </row>
    <row r="19" spans="1:12" s="4" customFormat="1" ht="36" thickTop="1" thickBot="1" x14ac:dyDescent="0.25">
      <c r="A19" s="11">
        <v>8</v>
      </c>
      <c r="B19" s="7" t="s">
        <v>46</v>
      </c>
      <c r="C19" s="8">
        <v>1</v>
      </c>
      <c r="D19" s="9">
        <v>1</v>
      </c>
      <c r="E19" s="89"/>
      <c r="F19" s="5"/>
      <c r="G19" s="85">
        <f t="shared" si="0"/>
        <v>0</v>
      </c>
      <c r="H19" s="87">
        <f t="shared" si="1"/>
        <v>0</v>
      </c>
      <c r="I19" s="87">
        <f t="shared" si="2"/>
        <v>0</v>
      </c>
      <c r="J19" s="87">
        <f t="shared" si="3"/>
        <v>0</v>
      </c>
      <c r="K19" s="87">
        <f t="shared" si="4"/>
        <v>0</v>
      </c>
      <c r="L19" s="84">
        <v>389900</v>
      </c>
    </row>
    <row r="20" spans="1:12" s="4" customFormat="1" ht="22.7" customHeight="1" thickTop="1" thickBot="1" x14ac:dyDescent="0.25">
      <c r="A20" s="11">
        <v>9</v>
      </c>
      <c r="B20" s="7" t="s">
        <v>47</v>
      </c>
      <c r="C20" s="8">
        <v>1</v>
      </c>
      <c r="D20" s="9">
        <v>1</v>
      </c>
      <c r="E20" s="90">
        <v>2559943</v>
      </c>
      <c r="F20" s="83"/>
      <c r="G20" s="85">
        <f t="shared" ref="G20" si="5">SUM(E20*F20)</f>
        <v>0</v>
      </c>
      <c r="H20" s="87">
        <f t="shared" ref="H20" si="6">SUM(E20+G20)</f>
        <v>2559943</v>
      </c>
      <c r="I20" s="87">
        <f t="shared" ref="I20" si="7">G20*D20</f>
        <v>0</v>
      </c>
      <c r="J20" s="87">
        <f t="shared" ref="J20" si="8">E20*D20</f>
        <v>2559943</v>
      </c>
      <c r="K20" s="87">
        <f t="shared" ref="K20" si="9">J20+I20</f>
        <v>2559943</v>
      </c>
      <c r="L20" s="84">
        <v>2559943</v>
      </c>
    </row>
    <row r="21" spans="1:12" s="4" customFormat="1" ht="29.25" customHeight="1" thickTop="1" thickBot="1" x14ac:dyDescent="0.25">
      <c r="A21" s="47" t="s">
        <v>4</v>
      </c>
      <c r="B21" s="48"/>
      <c r="C21" s="48"/>
      <c r="D21" s="48"/>
      <c r="E21" s="48"/>
      <c r="F21" s="48"/>
      <c r="G21" s="88">
        <f>SUM(G12:G20)</f>
        <v>0</v>
      </c>
      <c r="H21" s="88">
        <f>SUM(H12:H20)</f>
        <v>2559943</v>
      </c>
      <c r="I21" s="88">
        <f>SUM(I12:I20)</f>
        <v>0</v>
      </c>
      <c r="J21" s="88">
        <f>SUM(J12:J20)</f>
        <v>2559943</v>
      </c>
      <c r="K21" s="88">
        <f>SUM(K12:K20)</f>
        <v>2559943</v>
      </c>
      <c r="L21" s="12"/>
    </row>
    <row r="22" spans="1:12" ht="11.25" customHeight="1" x14ac:dyDescent="0.2">
      <c r="A22" s="69"/>
      <c r="B22" s="70"/>
      <c r="C22" s="70"/>
      <c r="D22" s="70"/>
      <c r="E22" s="70"/>
      <c r="F22" s="70"/>
      <c r="G22" s="70"/>
      <c r="H22" s="70"/>
      <c r="I22" s="70"/>
      <c r="J22" s="70"/>
      <c r="K22" s="70"/>
      <c r="L22" s="71"/>
    </row>
    <row r="23" spans="1:12" ht="24.4" customHeight="1" thickBot="1" x14ac:dyDescent="0.25">
      <c r="A23" s="66" t="s">
        <v>10</v>
      </c>
      <c r="B23" s="67"/>
      <c r="C23" s="67"/>
      <c r="D23" s="67"/>
      <c r="E23" s="67"/>
      <c r="F23" s="67"/>
      <c r="G23" s="67"/>
      <c r="H23" s="67"/>
      <c r="I23" s="67"/>
      <c r="J23" s="67"/>
      <c r="K23" s="67"/>
      <c r="L23" s="68"/>
    </row>
    <row r="24" spans="1:12" ht="35.450000000000003" customHeight="1" thickTop="1" thickBot="1" x14ac:dyDescent="0.25">
      <c r="A24" s="50" t="s">
        <v>32</v>
      </c>
      <c r="B24" s="51"/>
      <c r="C24" s="51"/>
      <c r="D24" s="51"/>
      <c r="E24" s="51"/>
      <c r="F24" s="51"/>
      <c r="G24" s="51"/>
      <c r="H24" s="51"/>
      <c r="I24" s="51"/>
      <c r="J24" s="51"/>
      <c r="K24" s="51"/>
      <c r="L24" s="52"/>
    </row>
    <row r="25" spans="1:12" ht="27.75" customHeight="1" thickTop="1" thickBot="1" x14ac:dyDescent="0.25">
      <c r="A25" s="44" t="s">
        <v>18</v>
      </c>
      <c r="B25" s="45"/>
      <c r="C25" s="45"/>
      <c r="D25" s="45"/>
      <c r="E25" s="45"/>
      <c r="F25" s="45"/>
      <c r="G25" s="45"/>
      <c r="H25" s="45"/>
      <c r="I25" s="45"/>
      <c r="J25" s="45"/>
      <c r="K25" s="45"/>
      <c r="L25" s="46"/>
    </row>
    <row r="26" spans="1:12" ht="35.450000000000003" customHeight="1" thickTop="1" thickBot="1" x14ac:dyDescent="0.25">
      <c r="A26" s="55" t="s">
        <v>33</v>
      </c>
      <c r="B26" s="56"/>
      <c r="C26" s="56"/>
      <c r="D26" s="56"/>
      <c r="E26" s="56"/>
      <c r="F26" s="56"/>
      <c r="G26" s="56"/>
      <c r="H26" s="56"/>
      <c r="I26" s="56"/>
      <c r="J26" s="56"/>
      <c r="K26" s="56"/>
      <c r="L26" s="57"/>
    </row>
    <row r="27" spans="1:12" ht="33.950000000000003" customHeight="1" thickTop="1" thickBot="1" x14ac:dyDescent="0.25">
      <c r="A27" s="55" t="s">
        <v>24</v>
      </c>
      <c r="B27" s="56"/>
      <c r="C27" s="56"/>
      <c r="D27" s="56"/>
      <c r="E27" s="56"/>
      <c r="F27" s="56"/>
      <c r="G27" s="56"/>
      <c r="H27" s="56"/>
      <c r="I27" s="56"/>
      <c r="J27" s="56"/>
      <c r="K27" s="56"/>
      <c r="L27" s="57"/>
    </row>
    <row r="28" spans="1:12" ht="26.45" customHeight="1" thickTop="1" thickBot="1" x14ac:dyDescent="0.25">
      <c r="A28" s="59" t="s">
        <v>20</v>
      </c>
      <c r="B28" s="60"/>
      <c r="C28" s="60"/>
      <c r="D28" s="60"/>
      <c r="E28" s="60"/>
      <c r="F28" s="60"/>
      <c r="G28" s="60"/>
      <c r="H28" s="60"/>
      <c r="I28" s="60"/>
      <c r="J28" s="60"/>
      <c r="K28" s="60"/>
      <c r="L28" s="61"/>
    </row>
    <row r="29" spans="1:12" ht="21.2" customHeight="1" thickTop="1" thickBot="1" x14ac:dyDescent="0.25">
      <c r="A29" s="40" t="s">
        <v>5</v>
      </c>
      <c r="B29" s="41"/>
      <c r="C29" s="41" t="s">
        <v>34</v>
      </c>
      <c r="D29" s="41"/>
      <c r="E29" s="41"/>
      <c r="F29" s="41"/>
      <c r="G29" s="41"/>
      <c r="H29" s="41"/>
      <c r="I29" s="41"/>
      <c r="J29" s="41"/>
      <c r="K29" s="41"/>
      <c r="L29" s="58"/>
    </row>
    <row r="30" spans="1:12" ht="21.2" customHeight="1" thickTop="1" thickBot="1" x14ac:dyDescent="0.25">
      <c r="A30" s="40" t="s">
        <v>6</v>
      </c>
      <c r="B30" s="41"/>
      <c r="C30" s="41" t="s">
        <v>34</v>
      </c>
      <c r="D30" s="41"/>
      <c r="E30" s="41"/>
      <c r="F30" s="41"/>
      <c r="G30" s="41"/>
      <c r="H30" s="41"/>
      <c r="I30" s="41"/>
      <c r="J30" s="41"/>
      <c r="K30" s="41"/>
      <c r="L30" s="58"/>
    </row>
    <row r="31" spans="1:12" ht="18" thickTop="1" x14ac:dyDescent="0.2">
      <c r="A31" s="13"/>
      <c r="B31" s="3"/>
      <c r="C31" s="75"/>
      <c r="D31" s="75"/>
      <c r="E31" s="75"/>
      <c r="F31" s="75"/>
      <c r="G31" s="75"/>
      <c r="H31" s="75"/>
      <c r="I31" s="75"/>
      <c r="J31" s="75"/>
      <c r="K31" s="75"/>
      <c r="L31" s="76"/>
    </row>
    <row r="32" spans="1:12" ht="28.5" customHeight="1" x14ac:dyDescent="0.3">
      <c r="A32" s="80" t="s">
        <v>7</v>
      </c>
      <c r="B32" s="81"/>
      <c r="C32" s="81"/>
      <c r="D32" s="81"/>
      <c r="E32" s="81"/>
      <c r="F32" s="81"/>
      <c r="G32" s="81"/>
      <c r="H32" s="81"/>
      <c r="I32" s="81"/>
      <c r="J32" s="81"/>
      <c r="K32" s="81"/>
      <c r="L32" s="82"/>
    </row>
    <row r="33" spans="1:12" ht="17.25" x14ac:dyDescent="0.2">
      <c r="A33" s="77" t="s">
        <v>35</v>
      </c>
      <c r="B33" s="78"/>
      <c r="C33" s="78"/>
      <c r="D33" s="78"/>
      <c r="E33" s="78"/>
      <c r="F33" s="78"/>
      <c r="G33" s="78"/>
      <c r="H33" s="78"/>
      <c r="I33" s="78"/>
      <c r="J33" s="78"/>
      <c r="K33" s="78"/>
      <c r="L33" s="79"/>
    </row>
    <row r="34" spans="1:12" ht="16.5" thickBot="1" x14ac:dyDescent="0.25">
      <c r="A34" s="72"/>
      <c r="B34" s="73"/>
      <c r="C34" s="73"/>
      <c r="D34" s="73"/>
      <c r="E34" s="73"/>
      <c r="F34" s="73"/>
      <c r="G34" s="73"/>
      <c r="H34" s="73"/>
      <c r="I34" s="73"/>
      <c r="J34" s="73"/>
      <c r="K34" s="73"/>
      <c r="L34" s="74"/>
    </row>
  </sheetData>
  <sheetProtection algorithmName="SHA-512" hashValue="uRn0t2HnPcrNu/L8w3aat2kzSjLKzdjLOmeYrcFZnm1xVU5HUGPX7tYM5AfX4EfRS3nUZeFgxgeCC0IVAv0STQ==" saltValue="6FjbXkW6vwhHFFsjOOAV8Q==" spinCount="100000" sheet="1" objects="1" scenarios="1"/>
  <protectedRanges>
    <protectedRange sqref="C5:J8 K8 C9 L5:L7 E12:F20" name="DATOS"/>
  </protectedRanges>
  <mergeCells count="42">
    <mergeCell ref="A34:L34"/>
    <mergeCell ref="C30:L30"/>
    <mergeCell ref="C31:L31"/>
    <mergeCell ref="A30:B30"/>
    <mergeCell ref="A33:L33"/>
    <mergeCell ref="A32:L32"/>
    <mergeCell ref="A28:L28"/>
    <mergeCell ref="A9:B9"/>
    <mergeCell ref="E10:L10"/>
    <mergeCell ref="C10:C11"/>
    <mergeCell ref="A10:A11"/>
    <mergeCell ref="C9:L9"/>
    <mergeCell ref="A23:L23"/>
    <mergeCell ref="A26:L26"/>
    <mergeCell ref="A22:L22"/>
    <mergeCell ref="D10:D11"/>
    <mergeCell ref="A29:B29"/>
    <mergeCell ref="A5:B5"/>
    <mergeCell ref="A6:B6"/>
    <mergeCell ref="A7:B7"/>
    <mergeCell ref="A8:B8"/>
    <mergeCell ref="A25:L25"/>
    <mergeCell ref="A21:F21"/>
    <mergeCell ref="C6:J6"/>
    <mergeCell ref="C7:J7"/>
    <mergeCell ref="C8:F8"/>
    <mergeCell ref="A24:L24"/>
    <mergeCell ref="K8:L8"/>
    <mergeCell ref="B10:B11"/>
    <mergeCell ref="A27:L27"/>
    <mergeCell ref="G8:J8"/>
    <mergeCell ref="C29:L29"/>
    <mergeCell ref="K1:L1"/>
    <mergeCell ref="K2:L2"/>
    <mergeCell ref="K3:L4"/>
    <mergeCell ref="C5:J5"/>
    <mergeCell ref="A1:B2"/>
    <mergeCell ref="A3:B3"/>
    <mergeCell ref="A4:B4"/>
    <mergeCell ref="C1:J2"/>
    <mergeCell ref="C3:J3"/>
    <mergeCell ref="C4:J4"/>
  </mergeCells>
  <conditionalFormatting sqref="H12:H20">
    <cfRule type="cellIs" dxfId="2" priority="1" operator="equal">
      <formula>L12</formula>
    </cfRule>
    <cfRule type="cellIs" dxfId="1" priority="2" operator="lessThan">
      <formula>L12</formula>
    </cfRule>
    <cfRule type="cellIs" dxfId="0" priority="3" operator="greaterThan">
      <formula>L12</formula>
    </cfRule>
  </conditionalFormatting>
  <hyperlinks>
    <hyperlink ref="A28:L28" r:id="rId1" display="Tener en cuenta los Valores Asociados al Contrato según el Acuerdo Municipal 052 del 22 de diciembre de 2017 (Estatuto Tributario Municipal)  " xr:uid="{00000000-0004-0000-0000-000000000000}"/>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Catalina Maria Gomez Correa - CT Compras</cp:lastModifiedBy>
  <cp:lastPrinted>2020-05-29T18:46:41Z</cp:lastPrinted>
  <dcterms:created xsi:type="dcterms:W3CDTF">2006-11-20T19:37:40Z</dcterms:created>
  <dcterms:modified xsi:type="dcterms:W3CDTF">2025-01-14T19:43:40Z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