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 Anncisar\CARPETA DE ACTIVIDADES PGA 2020\DOCUMENTOS CONTRATACION PROVEEDOR 2020\contrato 2020\"/>
    </mc:Choice>
  </mc:AlternateContent>
  <xr:revisionPtr revIDLastSave="0" documentId="13_ncr:1_{98552FC2-9AD5-4E78-ACFE-1679D9CDAC65}" xr6:coauthVersionLast="44" xr6:coauthVersionMax="44" xr10:uidLastSave="{00000000-0000-0000-0000-000000000000}"/>
  <bookViews>
    <workbookView xWindow="4200" yWindow="4200" windowWidth="21600" windowHeight="11385" activeTab="1" xr2:uid="{FF5608EC-DAED-495B-B773-CC7E892583B9}"/>
  </bookViews>
  <sheets>
    <sheet name=" COTIZACIONES" sheetId="2" r:id="rId1"/>
    <sheet name="RESUMEN PRECIOS TECHO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5" i="2" l="1"/>
  <c r="I34" i="2"/>
  <c r="I33" i="2"/>
  <c r="I15" i="2"/>
  <c r="I25" i="2"/>
  <c r="I26" i="2"/>
  <c r="I27" i="2"/>
  <c r="I28" i="2"/>
  <c r="I29" i="2"/>
  <c r="I30" i="2"/>
  <c r="I31" i="2"/>
  <c r="I24" i="2"/>
  <c r="I22" i="2"/>
  <c r="I21" i="2"/>
  <c r="I20" i="2"/>
  <c r="I9" i="2"/>
  <c r="I10" i="2"/>
  <c r="I11" i="2"/>
  <c r="I12" i="2"/>
  <c r="I13" i="2"/>
  <c r="I14" i="2"/>
  <c r="I17" i="2"/>
  <c r="I18" i="2"/>
  <c r="I19" i="2"/>
  <c r="I8" i="2"/>
  <c r="K17" i="3" l="1"/>
  <c r="K16" i="3"/>
  <c r="K15" i="3"/>
  <c r="K14" i="3"/>
  <c r="K13" i="3"/>
  <c r="K12" i="3"/>
  <c r="K11" i="3"/>
  <c r="K10" i="3"/>
  <c r="K9" i="3"/>
  <c r="K8" i="3"/>
  <c r="K7" i="3"/>
</calcChain>
</file>

<file path=xl/sharedStrings.xml><?xml version="1.0" encoding="utf-8"?>
<sst xmlns="http://schemas.openxmlformats.org/spreadsheetml/2006/main" count="117" uniqueCount="65">
  <si>
    <t>ITEM</t>
  </si>
  <si>
    <t>DESCRIPCION</t>
  </si>
  <si>
    <t>UND.</t>
  </si>
  <si>
    <t>CANTIDAD</t>
  </si>
  <si>
    <t>VR. UNITARIO</t>
  </si>
  <si>
    <t>EXCAVACION A MANO MATERIAL COMUN</t>
  </si>
  <si>
    <t>M3</t>
  </si>
  <si>
    <t>UND</t>
  </si>
  <si>
    <t>ML</t>
  </si>
  <si>
    <t>SUM. E INST. TUBERIA PVC PRESION 1"</t>
  </si>
  <si>
    <t>SUM. E INST. BOMBA HIDRAULICA SUPERFICIAL, INCLUYE ACCESORIOS ELECTRICOS  E HIDRAULICOS (Para subir agua verticalmente hasta 8 metros)</t>
  </si>
  <si>
    <t>SUM. E INST. TUBERIA PVC PRESION 1/2"</t>
  </si>
  <si>
    <t>SUM. E INST. CANAL METALICO C 20, SECCION (0,30X0,20) M, INCLUYE IMPERBEABILIZACION INTERNA</t>
  </si>
  <si>
    <t>SUM. E INST. TUBERIA PVC AGUAS LLUVIAS D=3"</t>
  </si>
  <si>
    <t>ASEO, CARGUE Y RETIRO ESCOMBROS</t>
  </si>
  <si>
    <t>GBL</t>
  </si>
  <si>
    <t>MEDIA GEOMETRICA DE TRES COTIZACIONES AFECTADAS POR 5%</t>
  </si>
  <si>
    <t>JUAN CARLOS COLLAZOS PALTA</t>
  </si>
  <si>
    <t>ANEXO 3 - PRECIOS PROMEDIO DEL SECTOR COMPARATIVO</t>
  </si>
  <si>
    <t>CONSTRUCCION ETAPA FINAL PARA PUESTA EN FUNCIONAMIENTO DE TANQUE DE ALMACENAMIENTO DE AGUA E IMPLEMENTACION PROYECTO DE ENERGIA ATRAVES DE PANEL SOLAR PARA APROVECHAMIENTO DE AGUAS LLUVIAS EN EL ICBF REGIONAL CAUCA</t>
  </si>
  <si>
    <t>LUIS EDUARDO CANO SAMBONI</t>
  </si>
  <si>
    <t>WILLIAM FERNANDO FERNANDEZ ZEMANATE</t>
  </si>
  <si>
    <t>SUM. E INST. PANEL SOLAR PARA CARGA SIMPLE, INCLUYE BATERIA, KIT DE ENCENDIDO  Y ACCESORIOS</t>
  </si>
  <si>
    <t>SUM. E INST. LLAVE DE PASO 1/2", 1"</t>
  </si>
  <si>
    <t>ACONDICIONAMIENTO, PINTURA Y ASEGURAMIENTO ESCALERA METALICA</t>
  </si>
  <si>
    <t>EMPOTRAMIENTO Y RE ACOMODACION ANILLO ESTRUCTURAL METALICO PARA ASEGURAMIENTO DE TANQUE CONTRA VIENTOS, EN TUBERIA 1" ESTRUCTURAL, BARANDA METALICA PERIMETRAL A LOSA EXISTENTE</t>
  </si>
  <si>
    <t>COSTO INDIRECTO</t>
  </si>
  <si>
    <t xml:space="preserve">ADMINISTRACCION </t>
  </si>
  <si>
    <t>%</t>
  </si>
  <si>
    <t>UTILIDAD ANTES DE IMPUESTOS ( % DE SUB TOTAL MAS IVA 19% DE UTILIDAD( % DE SUB TOTAL))</t>
  </si>
  <si>
    <t>IMPREVISTOS %</t>
  </si>
  <si>
    <t>( - ) IMPUESTOS IVA 19% (UTILIDAD ( % DE SUB TOTAL))</t>
  </si>
  <si>
    <t>PROMEDIO</t>
  </si>
  <si>
    <t>RESUMEN PRECIOS TECHO</t>
  </si>
  <si>
    <t>PRECIOS TECHO</t>
  </si>
  <si>
    <t>VIGA EN CCTO REFORZADO DE O,20*0,25, MTS</t>
  </si>
  <si>
    <t>COLUMNETA EN CCTO REFORZADO DE 0,20*0,15</t>
  </si>
  <si>
    <t>MURO EN LADRILLO SOGA LIMPIO</t>
  </si>
  <si>
    <t>M2</t>
  </si>
  <si>
    <t xml:space="preserve">MALLA ESLABONADA CAL 10,5 INCLUYE TUBERIA </t>
  </si>
  <si>
    <t xml:space="preserve">ALFAGIA PARA MALLA </t>
  </si>
  <si>
    <t>ANGULO l**l/8</t>
  </si>
  <si>
    <t>PUERTA DE 1,2*2,0MTS EN TUBO GALVANIZADO DE 11/2*CAL 18</t>
  </si>
  <si>
    <t xml:space="preserve">CERRAMIENTO </t>
  </si>
  <si>
    <t xml:space="preserve">CUEBIERTA </t>
  </si>
  <si>
    <t xml:space="preserve">PEDESTAL EN CCTO REFORZADO INCLUYE PLATINA </t>
  </si>
  <si>
    <t>PARALES EN PERLIN DE 4*2 CAL 16</t>
  </si>
  <si>
    <t>CORREAS DE TUBO RECTANGULAR DE 4**11/2*</t>
  </si>
  <si>
    <t>CUBIENRTA EN TEJA TRASLUCIDA</t>
  </si>
  <si>
    <t>CANAL EN LAMINA GALVANIZADA CAL 22</t>
  </si>
  <si>
    <t>BAJABTE AGUAS LLUVIAS D= 3*</t>
  </si>
  <si>
    <t xml:space="preserve">AREA DE OFICINAS </t>
  </si>
  <si>
    <t xml:space="preserve">DESMONTE DE CUBIERTA EN TEJA DE BARRO </t>
  </si>
  <si>
    <t>GL</t>
  </si>
  <si>
    <t>ADECUACION DE CUBIERTA PARA INSTALACION DE CLARABOYAS</t>
  </si>
  <si>
    <t>SUMINISTRO E INTALACION DE CLARABOYA N°6</t>
  </si>
  <si>
    <t xml:space="preserve">DESMONTE DEL CIELO FALSO EXIZTNTE </t>
  </si>
  <si>
    <t>SUMINISTRO E INSTALACION  DE CIELO FALSO EN PVC</t>
  </si>
  <si>
    <t>LUCETA EN PASTA ACRILICA 2,2</t>
  </si>
  <si>
    <t xml:space="preserve">ADECUACION DE INSTALACIONES ELECTRICAS </t>
  </si>
  <si>
    <t xml:space="preserve">PINTURA EN VINILO A DOS MANOS </t>
  </si>
  <si>
    <t xml:space="preserve">OBRAS COMPLEMENTARIAS </t>
  </si>
  <si>
    <t>PISO PRIMARIO</t>
  </si>
  <si>
    <t>TAPA EN CCTO REFORZADO DE 09*09MTS</t>
  </si>
  <si>
    <t xml:space="preserve">SUB TOTAL COSTO DIRECTO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</si>
</sst>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/>
    <xf numFmtId="3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2" fillId="0" borderId="1" xfId="0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/>
    <xf numFmtId="0" fontId="2" fillId="0" borderId="5" xfId="0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3" fontId="3" fillId="0" borderId="1" xfId="0" applyNumberFormat="1" applyFont="1" applyFill="1" applyBorder="1" applyAlignment="1">
      <alignment horizontal="right" vertical="top" wrapText="1"/>
    </xf>
    <xf numFmtId="0" fontId="13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3" fontId="2" fillId="0" borderId="1" xfId="0" applyNumberFormat="1" applyFont="1" applyFill="1" applyBorder="1"/>
    <xf numFmtId="3" fontId="3" fillId="0" borderId="3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0" fontId="15" fillId="0" borderId="3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4" xfId="0" applyNumberFormat="1" applyFont="1" applyFill="1" applyBorder="1" applyAlignment="1">
      <alignment horizontal="right" vertical="top"/>
    </xf>
    <xf numFmtId="3" fontId="3" fillId="0" borderId="3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3" fontId="3" fillId="0" borderId="3" xfId="0" applyNumberFormat="1" applyFont="1" applyFill="1" applyBorder="1" applyAlignment="1">
      <alignment horizontal="right"/>
    </xf>
    <xf numFmtId="3" fontId="3" fillId="0" borderId="4" xfId="0" applyNumberFormat="1" applyFont="1" applyFill="1" applyBorder="1" applyAlignment="1">
      <alignment horizontal="right"/>
    </xf>
    <xf numFmtId="0" fontId="3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07EB7-7AB2-4AF5-B5B7-38E531374E62}">
  <dimension ref="A1:I41"/>
  <sheetViews>
    <sheetView topLeftCell="A34" workbookViewId="0">
      <selection activeCell="K40" sqref="K40"/>
    </sheetView>
  </sheetViews>
  <sheetFormatPr baseColWidth="10" defaultRowHeight="16.5" x14ac:dyDescent="0.3"/>
  <cols>
    <col min="1" max="1" width="5.28515625" style="1" customWidth="1"/>
    <col min="2" max="2" width="50.42578125" style="1" customWidth="1"/>
    <col min="3" max="3" width="7.140625" style="3" customWidth="1"/>
    <col min="4" max="4" width="10.42578125" style="4" customWidth="1"/>
    <col min="5" max="5" width="4.5703125" style="4" customWidth="1"/>
    <col min="6" max="6" width="8" style="1" customWidth="1"/>
    <col min="7" max="7" width="6.85546875" style="1" customWidth="1"/>
    <col min="8" max="8" width="8.7109375" style="1" customWidth="1"/>
    <col min="9" max="9" width="13" style="1" customWidth="1"/>
    <col min="10" max="16384" width="11.42578125" style="1"/>
  </cols>
  <sheetData>
    <row r="1" spans="1:9" x14ac:dyDescent="0.3">
      <c r="A1" s="57" t="s">
        <v>18</v>
      </c>
      <c r="B1" s="57"/>
      <c r="C1" s="57"/>
      <c r="D1" s="57"/>
      <c r="E1" s="57"/>
      <c r="F1" s="57"/>
      <c r="G1" s="57"/>
      <c r="H1" s="57"/>
      <c r="I1" s="57"/>
    </row>
    <row r="2" spans="1:9" x14ac:dyDescent="0.3">
      <c r="A2" s="57"/>
      <c r="B2" s="57"/>
      <c r="C2" s="57"/>
      <c r="D2" s="57"/>
      <c r="E2" s="57"/>
      <c r="F2" s="57"/>
      <c r="G2" s="57"/>
      <c r="H2" s="57"/>
      <c r="I2" s="57"/>
    </row>
    <row r="3" spans="1:9" ht="47.25" customHeight="1" x14ac:dyDescent="0.3">
      <c r="A3" s="58" t="s">
        <v>19</v>
      </c>
      <c r="B3" s="58"/>
      <c r="C3" s="58"/>
      <c r="D3" s="58"/>
      <c r="E3" s="58"/>
      <c r="F3" s="58"/>
      <c r="G3" s="58"/>
      <c r="H3" s="58"/>
      <c r="I3" s="58"/>
    </row>
    <row r="4" spans="1:9" ht="9" customHeight="1" x14ac:dyDescent="0.3">
      <c r="A4" s="2"/>
      <c r="B4" s="2"/>
      <c r="C4" s="2"/>
      <c r="D4" s="2"/>
      <c r="E4" s="2"/>
      <c r="F4" s="2"/>
      <c r="G4" s="2"/>
      <c r="H4" s="2"/>
      <c r="I4" s="2"/>
    </row>
    <row r="5" spans="1:9" ht="42.75" customHeight="1" x14ac:dyDescent="0.3">
      <c r="E5" s="60" t="s">
        <v>17</v>
      </c>
      <c r="F5" s="61"/>
      <c r="G5" s="60" t="s">
        <v>21</v>
      </c>
      <c r="H5" s="61"/>
      <c r="I5" s="59" t="s">
        <v>16</v>
      </c>
    </row>
    <row r="6" spans="1:9" s="3" customFormat="1" ht="39" customHeight="1" x14ac:dyDescent="0.25">
      <c r="A6" s="9" t="s">
        <v>0</v>
      </c>
      <c r="B6" s="9" t="s">
        <v>1</v>
      </c>
      <c r="C6" s="9" t="s">
        <v>2</v>
      </c>
      <c r="D6" s="9" t="s">
        <v>3</v>
      </c>
      <c r="E6" s="49" t="s">
        <v>4</v>
      </c>
      <c r="F6" s="50"/>
      <c r="G6" s="49" t="s">
        <v>4</v>
      </c>
      <c r="H6" s="50"/>
      <c r="I6" s="59"/>
    </row>
    <row r="7" spans="1:9" s="3" customFormat="1" ht="21.75" customHeight="1" x14ac:dyDescent="0.25">
      <c r="A7" s="9"/>
      <c r="B7" s="9" t="s">
        <v>43</v>
      </c>
      <c r="C7" s="9"/>
      <c r="D7" s="9"/>
      <c r="E7" s="49"/>
      <c r="F7" s="50"/>
      <c r="G7" s="49"/>
      <c r="H7" s="50"/>
      <c r="I7" s="14"/>
    </row>
    <row r="8" spans="1:9" ht="21" customHeight="1" x14ac:dyDescent="0.3">
      <c r="A8" s="15">
        <v>1</v>
      </c>
      <c r="B8" s="16" t="s">
        <v>5</v>
      </c>
      <c r="C8" s="15" t="s">
        <v>6</v>
      </c>
      <c r="D8" s="15">
        <v>5</v>
      </c>
      <c r="E8" s="55">
        <v>22500</v>
      </c>
      <c r="F8" s="56"/>
      <c r="G8" s="55">
        <v>22600</v>
      </c>
      <c r="H8" s="56"/>
      <c r="I8" s="6">
        <f>GEOMEAN(E8*0.95,G8*0.95)</f>
        <v>21422.447339181395</v>
      </c>
    </row>
    <row r="9" spans="1:9" x14ac:dyDescent="0.3">
      <c r="A9" s="15">
        <v>2</v>
      </c>
      <c r="B9" s="16" t="s">
        <v>35</v>
      </c>
      <c r="C9" s="15" t="s">
        <v>8</v>
      </c>
      <c r="D9" s="15">
        <v>10.6</v>
      </c>
      <c r="E9" s="44">
        <v>38000</v>
      </c>
      <c r="F9" s="45"/>
      <c r="G9" s="44">
        <v>38200</v>
      </c>
      <c r="H9" s="45"/>
      <c r="I9" s="6">
        <f t="shared" ref="I9:I34" si="0">GEOMEAN(E9*0.95,G9*0.95)</f>
        <v>36194.875327869275</v>
      </c>
    </row>
    <row r="10" spans="1:9" x14ac:dyDescent="0.3">
      <c r="A10" s="15">
        <v>3</v>
      </c>
      <c r="B10" s="16" t="s">
        <v>36</v>
      </c>
      <c r="C10" s="15" t="s">
        <v>8</v>
      </c>
      <c r="D10" s="15">
        <v>2</v>
      </c>
      <c r="E10" s="44">
        <v>38000</v>
      </c>
      <c r="F10" s="45"/>
      <c r="G10" s="44">
        <v>38200</v>
      </c>
      <c r="H10" s="45"/>
      <c r="I10" s="6">
        <f t="shared" si="0"/>
        <v>36194.875327869275</v>
      </c>
    </row>
    <row r="11" spans="1:9" x14ac:dyDescent="0.3">
      <c r="A11" s="15">
        <v>4</v>
      </c>
      <c r="B11" s="16" t="s">
        <v>37</v>
      </c>
      <c r="C11" s="15" t="s">
        <v>38</v>
      </c>
      <c r="D11" s="15">
        <v>4.3</v>
      </c>
      <c r="E11" s="44">
        <v>52500</v>
      </c>
      <c r="F11" s="45"/>
      <c r="G11" s="44">
        <v>52500</v>
      </c>
      <c r="H11" s="45"/>
      <c r="I11" s="6">
        <f t="shared" si="0"/>
        <v>49875</v>
      </c>
    </row>
    <row r="12" spans="1:9" x14ac:dyDescent="0.3">
      <c r="A12" s="15">
        <v>5</v>
      </c>
      <c r="B12" s="16" t="s">
        <v>39</v>
      </c>
      <c r="C12" s="15" t="s">
        <v>38</v>
      </c>
      <c r="D12" s="15">
        <v>14.1</v>
      </c>
      <c r="E12" s="44">
        <v>65325</v>
      </c>
      <c r="F12" s="45"/>
      <c r="G12" s="44">
        <v>65300</v>
      </c>
      <c r="H12" s="45"/>
      <c r="I12" s="6">
        <f t="shared" si="0"/>
        <v>62046.873863636349</v>
      </c>
    </row>
    <row r="13" spans="1:9" x14ac:dyDescent="0.3">
      <c r="A13" s="15">
        <v>6</v>
      </c>
      <c r="B13" s="16" t="s">
        <v>40</v>
      </c>
      <c r="C13" s="15" t="s">
        <v>8</v>
      </c>
      <c r="D13" s="15">
        <v>4</v>
      </c>
      <c r="E13" s="44">
        <v>21000</v>
      </c>
      <c r="F13" s="45"/>
      <c r="G13" s="44">
        <v>20500</v>
      </c>
      <c r="H13" s="45"/>
      <c r="I13" s="6">
        <f t="shared" si="0"/>
        <v>19711.069225184106</v>
      </c>
    </row>
    <row r="14" spans="1:9" x14ac:dyDescent="0.3">
      <c r="A14" s="15">
        <v>7</v>
      </c>
      <c r="B14" s="17" t="s">
        <v>41</v>
      </c>
      <c r="C14" s="15" t="s">
        <v>8</v>
      </c>
      <c r="D14" s="15">
        <v>9.4</v>
      </c>
      <c r="E14" s="44">
        <v>16000</v>
      </c>
      <c r="F14" s="45"/>
      <c r="G14" s="44">
        <v>16100</v>
      </c>
      <c r="H14" s="45"/>
      <c r="I14" s="6">
        <f t="shared" si="0"/>
        <v>15247.426012281549</v>
      </c>
    </row>
    <row r="15" spans="1:9" ht="18" customHeight="1" x14ac:dyDescent="0.3">
      <c r="A15" s="15">
        <v>8</v>
      </c>
      <c r="B15" s="16" t="s">
        <v>42</v>
      </c>
      <c r="C15" s="15" t="s">
        <v>7</v>
      </c>
      <c r="D15" s="15">
        <v>1</v>
      </c>
      <c r="E15" s="53">
        <v>400000</v>
      </c>
      <c r="F15" s="54"/>
      <c r="G15" s="53">
        <v>400000</v>
      </c>
      <c r="H15" s="54"/>
      <c r="I15" s="40">
        <f>GEOMEAN(E15*0.95,G15*0.95)</f>
        <v>380000</v>
      </c>
    </row>
    <row r="16" spans="1:9" ht="19.5" customHeight="1" x14ac:dyDescent="0.3">
      <c r="A16" s="15"/>
      <c r="B16" s="41" t="s">
        <v>44</v>
      </c>
      <c r="C16" s="15"/>
      <c r="D16" s="15"/>
      <c r="E16" s="51"/>
      <c r="F16" s="52"/>
      <c r="G16" s="51"/>
      <c r="H16" s="52"/>
      <c r="I16" s="6"/>
    </row>
    <row r="17" spans="1:9" ht="16.5" customHeight="1" x14ac:dyDescent="0.3">
      <c r="A17" s="15">
        <v>9</v>
      </c>
      <c r="B17" s="16" t="s">
        <v>45</v>
      </c>
      <c r="C17" s="15" t="s">
        <v>7</v>
      </c>
      <c r="D17" s="15">
        <v>8</v>
      </c>
      <c r="E17" s="44">
        <v>95000</v>
      </c>
      <c r="F17" s="45"/>
      <c r="G17" s="44">
        <v>90000</v>
      </c>
      <c r="H17" s="45"/>
      <c r="I17" s="6">
        <f t="shared" si="0"/>
        <v>87842.899542307918</v>
      </c>
    </row>
    <row r="18" spans="1:9" x14ac:dyDescent="0.3">
      <c r="A18" s="15">
        <v>10</v>
      </c>
      <c r="B18" s="16" t="s">
        <v>46</v>
      </c>
      <c r="C18" s="15" t="s">
        <v>8</v>
      </c>
      <c r="D18" s="15">
        <v>26</v>
      </c>
      <c r="E18" s="44">
        <v>65000</v>
      </c>
      <c r="F18" s="45"/>
      <c r="G18" s="44">
        <v>64500</v>
      </c>
      <c r="H18" s="45"/>
      <c r="I18" s="6">
        <f t="shared" si="0"/>
        <v>61512.041504082757</v>
      </c>
    </row>
    <row r="19" spans="1:9" x14ac:dyDescent="0.3">
      <c r="A19" s="15">
        <v>11</v>
      </c>
      <c r="B19" s="16" t="s">
        <v>47</v>
      </c>
      <c r="C19" s="15" t="s">
        <v>8</v>
      </c>
      <c r="D19" s="15">
        <v>21</v>
      </c>
      <c r="E19" s="44">
        <v>28500</v>
      </c>
      <c r="F19" s="45"/>
      <c r="G19" s="44">
        <v>29000</v>
      </c>
      <c r="H19" s="45"/>
      <c r="I19" s="6">
        <f t="shared" si="0"/>
        <v>27311.467371783598</v>
      </c>
    </row>
    <row r="20" spans="1:9" ht="14.25" customHeight="1" x14ac:dyDescent="0.3">
      <c r="A20" s="28">
        <v>12</v>
      </c>
      <c r="B20" s="27" t="s">
        <v>48</v>
      </c>
      <c r="C20" s="28" t="s">
        <v>38</v>
      </c>
      <c r="D20" s="29">
        <v>35</v>
      </c>
      <c r="E20" s="44">
        <v>55000</v>
      </c>
      <c r="F20" s="45"/>
      <c r="G20" s="68">
        <v>54500</v>
      </c>
      <c r="H20" s="69"/>
      <c r="I20" s="30">
        <f t="shared" si="0"/>
        <v>52011.957759730598</v>
      </c>
    </row>
    <row r="21" spans="1:9" ht="14.25" customHeight="1" x14ac:dyDescent="0.3">
      <c r="A21" s="28">
        <v>13</v>
      </c>
      <c r="B21" s="27" t="s">
        <v>49</v>
      </c>
      <c r="C21" s="28" t="s">
        <v>8</v>
      </c>
      <c r="D21" s="29">
        <v>7</v>
      </c>
      <c r="E21" s="44">
        <v>37000</v>
      </c>
      <c r="F21" s="45"/>
      <c r="G21" s="68">
        <v>38000</v>
      </c>
      <c r="H21" s="69"/>
      <c r="I21" s="30">
        <f t="shared" si="0"/>
        <v>35621.833192580081</v>
      </c>
    </row>
    <row r="22" spans="1:9" x14ac:dyDescent="0.3">
      <c r="A22" s="37">
        <v>14</v>
      </c>
      <c r="B22" s="32" t="s">
        <v>50</v>
      </c>
      <c r="C22" s="22" t="s">
        <v>8</v>
      </c>
      <c r="D22" s="33">
        <v>3.5</v>
      </c>
      <c r="E22" s="44">
        <v>22000</v>
      </c>
      <c r="F22" s="45"/>
      <c r="G22" s="68">
        <v>22500</v>
      </c>
      <c r="H22" s="69"/>
      <c r="I22" s="7">
        <f t="shared" si="0"/>
        <v>21136.165688222642</v>
      </c>
    </row>
    <row r="23" spans="1:9" x14ac:dyDescent="0.3">
      <c r="B23" s="34" t="s">
        <v>51</v>
      </c>
      <c r="C23" s="35"/>
      <c r="D23" s="35"/>
      <c r="E23" s="63"/>
      <c r="F23" s="67"/>
      <c r="G23" s="70"/>
      <c r="H23" s="71"/>
      <c r="I23" s="31"/>
    </row>
    <row r="24" spans="1:9" x14ac:dyDescent="0.3">
      <c r="A24" s="37">
        <v>15</v>
      </c>
      <c r="B24" s="39" t="s">
        <v>52</v>
      </c>
      <c r="C24" s="36" t="s">
        <v>53</v>
      </c>
      <c r="D24" s="21">
        <v>1</v>
      </c>
      <c r="E24" s="44">
        <v>750000</v>
      </c>
      <c r="F24" s="45"/>
      <c r="G24" s="44">
        <v>700000</v>
      </c>
      <c r="H24" s="45"/>
      <c r="I24" s="7">
        <f t="shared" si="0"/>
        <v>688340.39544399828</v>
      </c>
    </row>
    <row r="25" spans="1:9" x14ac:dyDescent="0.3">
      <c r="A25" s="37">
        <v>16</v>
      </c>
      <c r="B25" s="39" t="s">
        <v>54</v>
      </c>
      <c r="C25" s="36" t="s">
        <v>53</v>
      </c>
      <c r="D25" s="21">
        <v>1</v>
      </c>
      <c r="E25" s="44">
        <v>2000000</v>
      </c>
      <c r="F25" s="45"/>
      <c r="G25" s="44">
        <v>2000000</v>
      </c>
      <c r="H25" s="45"/>
      <c r="I25" s="7">
        <f t="shared" si="0"/>
        <v>1900000</v>
      </c>
    </row>
    <row r="26" spans="1:9" x14ac:dyDescent="0.3">
      <c r="A26" s="37">
        <v>17</v>
      </c>
      <c r="B26" s="39" t="s">
        <v>55</v>
      </c>
      <c r="C26" s="36" t="s">
        <v>7</v>
      </c>
      <c r="D26" s="21">
        <v>4</v>
      </c>
      <c r="E26" s="44">
        <v>120000</v>
      </c>
      <c r="F26" s="45"/>
      <c r="G26" s="44">
        <v>130000</v>
      </c>
      <c r="H26" s="45"/>
      <c r="I26" s="7">
        <f t="shared" si="0"/>
        <v>118654.96196956956</v>
      </c>
    </row>
    <row r="27" spans="1:9" x14ac:dyDescent="0.3">
      <c r="A27" s="37">
        <v>18</v>
      </c>
      <c r="B27" s="39" t="s">
        <v>56</v>
      </c>
      <c r="C27" s="36" t="s">
        <v>38</v>
      </c>
      <c r="D27" s="21">
        <v>24.9</v>
      </c>
      <c r="E27" s="44">
        <v>12500</v>
      </c>
      <c r="F27" s="45"/>
      <c r="G27" s="44">
        <v>10000</v>
      </c>
      <c r="H27" s="45"/>
      <c r="I27" s="7">
        <f t="shared" si="0"/>
        <v>10621.322893124001</v>
      </c>
    </row>
    <row r="28" spans="1:9" x14ac:dyDescent="0.3">
      <c r="A28" s="37">
        <v>19</v>
      </c>
      <c r="B28" s="39" t="s">
        <v>57</v>
      </c>
      <c r="C28" s="36" t="s">
        <v>38</v>
      </c>
      <c r="D28" s="21">
        <v>23.46</v>
      </c>
      <c r="E28" s="44">
        <v>55000</v>
      </c>
      <c r="F28" s="45"/>
      <c r="G28" s="44">
        <v>56000</v>
      </c>
      <c r="H28" s="45"/>
      <c r="I28" s="7">
        <f t="shared" si="0"/>
        <v>52722.860316944112</v>
      </c>
    </row>
    <row r="29" spans="1:9" x14ac:dyDescent="0.3">
      <c r="A29" s="37">
        <v>20</v>
      </c>
      <c r="B29" s="39" t="s">
        <v>58</v>
      </c>
      <c r="C29" s="36" t="s">
        <v>7</v>
      </c>
      <c r="D29" s="21">
        <v>4</v>
      </c>
      <c r="E29" s="44">
        <v>60000</v>
      </c>
      <c r="F29" s="45"/>
      <c r="G29" s="44">
        <v>62000</v>
      </c>
      <c r="H29" s="45"/>
      <c r="I29" s="7">
        <f t="shared" si="0"/>
        <v>57942.212591512245</v>
      </c>
    </row>
    <row r="30" spans="1:9" x14ac:dyDescent="0.3">
      <c r="A30" s="37">
        <v>21</v>
      </c>
      <c r="B30" s="39" t="s">
        <v>59</v>
      </c>
      <c r="C30" s="36" t="s">
        <v>53</v>
      </c>
      <c r="D30" s="21">
        <v>1</v>
      </c>
      <c r="E30" s="44">
        <v>400000</v>
      </c>
      <c r="F30" s="45"/>
      <c r="G30" s="44">
        <v>380000</v>
      </c>
      <c r="H30" s="45"/>
      <c r="I30" s="7">
        <f t="shared" si="0"/>
        <v>370378.18510274059</v>
      </c>
    </row>
    <row r="31" spans="1:9" x14ac:dyDescent="0.3">
      <c r="A31" s="37">
        <v>22</v>
      </c>
      <c r="B31" s="39" t="s">
        <v>60</v>
      </c>
      <c r="C31" s="36" t="s">
        <v>38</v>
      </c>
      <c r="D31" s="21">
        <v>74</v>
      </c>
      <c r="E31" s="44">
        <v>13500</v>
      </c>
      <c r="F31" s="45"/>
      <c r="G31" s="44">
        <v>13200</v>
      </c>
      <c r="H31" s="45"/>
      <c r="I31" s="7">
        <f t="shared" si="0"/>
        <v>12681.699412933584</v>
      </c>
    </row>
    <row r="32" spans="1:9" x14ac:dyDescent="0.3">
      <c r="A32" s="42"/>
      <c r="B32" s="38" t="s">
        <v>61</v>
      </c>
      <c r="C32" s="36"/>
      <c r="D32" s="21"/>
      <c r="E32" s="44"/>
      <c r="F32" s="45"/>
      <c r="G32" s="44"/>
      <c r="H32" s="45"/>
      <c r="I32" s="7"/>
    </row>
    <row r="33" spans="1:9" x14ac:dyDescent="0.3">
      <c r="A33" s="37">
        <v>23</v>
      </c>
      <c r="B33" s="39" t="s">
        <v>62</v>
      </c>
      <c r="C33" s="36" t="s">
        <v>38</v>
      </c>
      <c r="D33" s="21">
        <v>24</v>
      </c>
      <c r="E33" s="44">
        <v>33000</v>
      </c>
      <c r="F33" s="45"/>
      <c r="G33" s="44">
        <v>32500</v>
      </c>
      <c r="H33" s="45"/>
      <c r="I33" s="7">
        <f t="shared" si="0"/>
        <v>31111.59349824435</v>
      </c>
    </row>
    <row r="34" spans="1:9" x14ac:dyDescent="0.3">
      <c r="A34" s="37">
        <v>24</v>
      </c>
      <c r="B34" s="39" t="s">
        <v>63</v>
      </c>
      <c r="C34" s="36" t="s">
        <v>7</v>
      </c>
      <c r="D34" s="21">
        <v>1</v>
      </c>
      <c r="E34" s="44">
        <v>65000</v>
      </c>
      <c r="F34" s="45"/>
      <c r="G34" s="44">
        <v>70000</v>
      </c>
      <c r="H34" s="45"/>
      <c r="I34" s="7">
        <f t="shared" si="0"/>
        <v>64081.003425352195</v>
      </c>
    </row>
    <row r="35" spans="1:9" x14ac:dyDescent="0.3">
      <c r="A35" s="42"/>
      <c r="B35" s="46" t="s">
        <v>64</v>
      </c>
      <c r="C35" s="47"/>
      <c r="D35" s="47"/>
      <c r="E35" s="47"/>
      <c r="F35" s="47"/>
      <c r="G35" s="47"/>
      <c r="H35" s="48"/>
      <c r="I35" s="43">
        <f>SUM(I8:I34)</f>
        <v>4212663.1668091491</v>
      </c>
    </row>
    <row r="36" spans="1:9" x14ac:dyDescent="0.3">
      <c r="A36" s="42"/>
      <c r="B36" s="39"/>
      <c r="C36" s="20"/>
      <c r="D36" s="21"/>
      <c r="E36" s="25"/>
      <c r="F36" s="26"/>
      <c r="G36" s="25"/>
      <c r="H36" s="26"/>
      <c r="I36" s="7"/>
    </row>
    <row r="37" spans="1:9" x14ac:dyDescent="0.3">
      <c r="B37" s="18" t="s">
        <v>52</v>
      </c>
      <c r="C37" s="63" t="s">
        <v>28</v>
      </c>
      <c r="D37" s="64"/>
      <c r="E37" s="65">
        <v>15</v>
      </c>
      <c r="F37" s="66"/>
      <c r="G37" s="72">
        <v>15</v>
      </c>
      <c r="H37" s="72"/>
      <c r="I37" s="10">
        <v>15</v>
      </c>
    </row>
    <row r="38" spans="1:9" ht="24" x14ac:dyDescent="0.3">
      <c r="B38" s="18" t="s">
        <v>29</v>
      </c>
      <c r="C38" s="63" t="s">
        <v>28</v>
      </c>
      <c r="D38" s="64"/>
      <c r="E38" s="65">
        <v>5</v>
      </c>
      <c r="F38" s="66"/>
      <c r="G38" s="72">
        <v>5</v>
      </c>
      <c r="H38" s="72"/>
      <c r="I38" s="10">
        <v>5</v>
      </c>
    </row>
    <row r="39" spans="1:9" x14ac:dyDescent="0.3">
      <c r="B39" s="18" t="s">
        <v>30</v>
      </c>
      <c r="C39" s="63" t="s">
        <v>28</v>
      </c>
      <c r="D39" s="64"/>
      <c r="E39" s="65">
        <v>5</v>
      </c>
      <c r="F39" s="66"/>
      <c r="G39" s="72">
        <v>5</v>
      </c>
      <c r="H39" s="72"/>
      <c r="I39" s="10">
        <v>5</v>
      </c>
    </row>
    <row r="40" spans="1:9" x14ac:dyDescent="0.3">
      <c r="B40" s="19" t="s">
        <v>31</v>
      </c>
      <c r="C40" s="63" t="s">
        <v>28</v>
      </c>
      <c r="D40" s="64"/>
      <c r="E40" s="65">
        <v>19</v>
      </c>
      <c r="F40" s="66"/>
      <c r="G40" s="72">
        <v>19</v>
      </c>
      <c r="H40" s="72"/>
      <c r="I40" s="10">
        <v>19</v>
      </c>
    </row>
    <row r="41" spans="1:9" x14ac:dyDescent="0.3">
      <c r="B41" s="62"/>
      <c r="C41" s="62"/>
      <c r="D41" s="62"/>
      <c r="E41" s="62"/>
      <c r="F41" s="62"/>
    </row>
  </sheetData>
  <mergeCells count="78">
    <mergeCell ref="G38:H38"/>
    <mergeCell ref="G39:H39"/>
    <mergeCell ref="G40:H40"/>
    <mergeCell ref="G25:H25"/>
    <mergeCell ref="G26:H26"/>
    <mergeCell ref="G27:H27"/>
    <mergeCell ref="G28:H28"/>
    <mergeCell ref="G29:H29"/>
    <mergeCell ref="G30:H30"/>
    <mergeCell ref="G31:H31"/>
    <mergeCell ref="G21:H21"/>
    <mergeCell ref="G22:H22"/>
    <mergeCell ref="G23:H23"/>
    <mergeCell ref="G24:H24"/>
    <mergeCell ref="G37:H37"/>
    <mergeCell ref="G7:H7"/>
    <mergeCell ref="G18:H18"/>
    <mergeCell ref="G19:H19"/>
    <mergeCell ref="G20:H20"/>
    <mergeCell ref="G12:H12"/>
    <mergeCell ref="G13:H13"/>
    <mergeCell ref="G14:H14"/>
    <mergeCell ref="G15:H15"/>
    <mergeCell ref="G17:H17"/>
    <mergeCell ref="G8:H8"/>
    <mergeCell ref="G9:H9"/>
    <mergeCell ref="G10:H10"/>
    <mergeCell ref="G11:H11"/>
    <mergeCell ref="E20:F20"/>
    <mergeCell ref="C37:D37"/>
    <mergeCell ref="E37:F37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B41:F41"/>
    <mergeCell ref="C38:D38"/>
    <mergeCell ref="C39:D39"/>
    <mergeCell ref="C40:D40"/>
    <mergeCell ref="E38:F38"/>
    <mergeCell ref="E39:F39"/>
    <mergeCell ref="E40:F40"/>
    <mergeCell ref="A1:I1"/>
    <mergeCell ref="A3:I3"/>
    <mergeCell ref="I5:I6"/>
    <mergeCell ref="A2:I2"/>
    <mergeCell ref="E5:F5"/>
    <mergeCell ref="E6:F6"/>
    <mergeCell ref="G5:H5"/>
    <mergeCell ref="G6:H6"/>
    <mergeCell ref="E7:F7"/>
    <mergeCell ref="E16:F16"/>
    <mergeCell ref="G16:H16"/>
    <mergeCell ref="E21:F21"/>
    <mergeCell ref="E22:F22"/>
    <mergeCell ref="E13:F13"/>
    <mergeCell ref="E14:F14"/>
    <mergeCell ref="E15:F15"/>
    <mergeCell ref="E17:F17"/>
    <mergeCell ref="E8:F8"/>
    <mergeCell ref="E9:F9"/>
    <mergeCell ref="E10:F10"/>
    <mergeCell ref="E11:F11"/>
    <mergeCell ref="E12:F12"/>
    <mergeCell ref="E18:F18"/>
    <mergeCell ref="E19:F19"/>
    <mergeCell ref="E34:F34"/>
    <mergeCell ref="G32:H32"/>
    <mergeCell ref="G33:H33"/>
    <mergeCell ref="G34:H34"/>
    <mergeCell ref="B35:H35"/>
  </mergeCells>
  <phoneticPr fontId="12" type="noConversion"/>
  <pageMargins left="0.51181102362204722" right="0.31496062992125984" top="0.74803149606299213" bottom="0.55118110236220474" header="0" footer="0"/>
  <pageSetup scale="80" orientation="portrait" copies="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C09E-B5F9-4E4E-80BC-19A57E6379C2}">
  <dimension ref="A1:K42"/>
  <sheetViews>
    <sheetView tabSelected="1" workbookViewId="0">
      <selection activeCell="K7" sqref="K7"/>
    </sheetView>
  </sheetViews>
  <sheetFormatPr baseColWidth="10" defaultRowHeight="16.5" x14ac:dyDescent="0.3"/>
  <cols>
    <col min="1" max="1" width="5.28515625" style="1" customWidth="1"/>
    <col min="2" max="2" width="52.42578125" style="1" customWidth="1"/>
    <col min="3" max="3" width="13.42578125" style="3" customWidth="1"/>
    <col min="4" max="4" width="11.28515625" style="4" customWidth="1"/>
    <col min="5" max="5" width="13.7109375" style="1" hidden="1" customWidth="1"/>
    <col min="6" max="6" width="14" style="1" hidden="1" customWidth="1"/>
    <col min="7" max="7" width="14.28515625" style="1" hidden="1" customWidth="1"/>
    <col min="8" max="8" width="13" style="1" hidden="1" customWidth="1"/>
    <col min="9" max="10" width="0" style="1" hidden="1" customWidth="1"/>
    <col min="11" max="11" width="16" style="1" customWidth="1"/>
    <col min="12" max="16384" width="11.42578125" style="1"/>
  </cols>
  <sheetData>
    <row r="1" spans="1:11" x14ac:dyDescent="0.3">
      <c r="A1" s="57" t="s">
        <v>33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54" customHeight="1" x14ac:dyDescent="0.3">
      <c r="A3" s="58" t="s">
        <v>19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3">
      <c r="E5" s="60" t="s">
        <v>17</v>
      </c>
      <c r="F5" s="61"/>
      <c r="G5" s="60" t="s">
        <v>20</v>
      </c>
      <c r="H5" s="61"/>
      <c r="I5" s="60" t="s">
        <v>21</v>
      </c>
      <c r="J5" s="61"/>
      <c r="K5" s="73" t="s">
        <v>34</v>
      </c>
    </row>
    <row r="6" spans="1:11" ht="32.25" customHeight="1" x14ac:dyDescent="0.3">
      <c r="A6" s="9" t="s">
        <v>0</v>
      </c>
      <c r="B6" s="9" t="s">
        <v>1</v>
      </c>
      <c r="C6" s="9" t="s">
        <v>2</v>
      </c>
      <c r="D6" s="9" t="s">
        <v>3</v>
      </c>
      <c r="E6" s="49" t="s">
        <v>4</v>
      </c>
      <c r="F6" s="50"/>
      <c r="G6" s="49" t="s">
        <v>4</v>
      </c>
      <c r="H6" s="50"/>
      <c r="I6" s="49" t="s">
        <v>4</v>
      </c>
      <c r="J6" s="50"/>
      <c r="K6" s="73"/>
    </row>
    <row r="7" spans="1:11" x14ac:dyDescent="0.3">
      <c r="A7" s="15">
        <v>1</v>
      </c>
      <c r="B7" s="16" t="s">
        <v>5</v>
      </c>
      <c r="C7" s="15" t="s">
        <v>6</v>
      </c>
      <c r="D7" s="15">
        <v>0.8</v>
      </c>
      <c r="E7" s="55">
        <v>11400</v>
      </c>
      <c r="F7" s="56"/>
      <c r="G7" s="55">
        <v>11230</v>
      </c>
      <c r="H7" s="56"/>
      <c r="I7" s="55">
        <v>11680</v>
      </c>
      <c r="J7" s="56"/>
      <c r="K7" s="6">
        <f t="shared" ref="K7:K17" si="0">GEOMEAN(E7*0.95,G7*0.95,I7*0.95)</f>
        <v>10863.407949640792</v>
      </c>
    </row>
    <row r="8" spans="1:11" x14ac:dyDescent="0.3">
      <c r="A8" s="15">
        <v>2</v>
      </c>
      <c r="B8" s="16" t="s">
        <v>9</v>
      </c>
      <c r="C8" s="15" t="s">
        <v>8</v>
      </c>
      <c r="D8" s="15">
        <v>10</v>
      </c>
      <c r="E8" s="44">
        <v>13085</v>
      </c>
      <c r="F8" s="45"/>
      <c r="G8" s="44">
        <v>12890</v>
      </c>
      <c r="H8" s="45"/>
      <c r="I8" s="44">
        <v>13400</v>
      </c>
      <c r="J8" s="45"/>
      <c r="K8" s="8">
        <f t="shared" si="0"/>
        <v>12467.156738764354</v>
      </c>
    </row>
    <row r="9" spans="1:11" ht="38.25" x14ac:dyDescent="0.3">
      <c r="A9" s="15">
        <v>3</v>
      </c>
      <c r="B9" s="16" t="s">
        <v>10</v>
      </c>
      <c r="C9" s="15" t="s">
        <v>7</v>
      </c>
      <c r="D9" s="15">
        <v>1</v>
      </c>
      <c r="E9" s="44">
        <v>5200000</v>
      </c>
      <c r="F9" s="45"/>
      <c r="G9" s="44">
        <v>5155000</v>
      </c>
      <c r="H9" s="45"/>
      <c r="I9" s="44">
        <v>5360000</v>
      </c>
      <c r="J9" s="45"/>
      <c r="K9" s="8">
        <f t="shared" si="0"/>
        <v>4975719.3095439002</v>
      </c>
    </row>
    <row r="10" spans="1:11" ht="25.5" x14ac:dyDescent="0.3">
      <c r="A10" s="15">
        <v>4</v>
      </c>
      <c r="B10" s="16" t="s">
        <v>22</v>
      </c>
      <c r="C10" s="15" t="s">
        <v>7</v>
      </c>
      <c r="D10" s="15">
        <v>1</v>
      </c>
      <c r="E10" s="44">
        <v>6020000</v>
      </c>
      <c r="F10" s="45"/>
      <c r="G10" s="44">
        <v>5925000</v>
      </c>
      <c r="H10" s="45"/>
      <c r="I10" s="44">
        <v>6160000</v>
      </c>
      <c r="J10" s="45"/>
      <c r="K10" s="8">
        <f t="shared" si="0"/>
        <v>5732518.4079945749</v>
      </c>
    </row>
    <row r="11" spans="1:11" x14ac:dyDescent="0.3">
      <c r="A11" s="15">
        <v>5</v>
      </c>
      <c r="B11" s="16" t="s">
        <v>11</v>
      </c>
      <c r="C11" s="15" t="s">
        <v>8</v>
      </c>
      <c r="D11" s="15">
        <v>10</v>
      </c>
      <c r="E11" s="44">
        <v>6015</v>
      </c>
      <c r="F11" s="45"/>
      <c r="G11" s="44">
        <v>5930</v>
      </c>
      <c r="H11" s="45"/>
      <c r="I11" s="44">
        <v>6160</v>
      </c>
      <c r="J11" s="45"/>
      <c r="K11" s="8">
        <f t="shared" si="0"/>
        <v>5732.5425153763017</v>
      </c>
    </row>
    <row r="12" spans="1:11" ht="25.5" x14ac:dyDescent="0.3">
      <c r="A12" s="15">
        <v>6</v>
      </c>
      <c r="B12" s="16" t="s">
        <v>12</v>
      </c>
      <c r="C12" s="15" t="s">
        <v>8</v>
      </c>
      <c r="D12" s="15">
        <v>98.4</v>
      </c>
      <c r="E12" s="44">
        <v>36800</v>
      </c>
      <c r="F12" s="45"/>
      <c r="G12" s="44">
        <v>36300</v>
      </c>
      <c r="H12" s="45"/>
      <c r="I12" s="44">
        <v>37760</v>
      </c>
      <c r="J12" s="45"/>
      <c r="K12" s="8">
        <f t="shared" si="0"/>
        <v>35100.967055116707</v>
      </c>
    </row>
    <row r="13" spans="1:11" x14ac:dyDescent="0.3">
      <c r="A13" s="15">
        <v>7</v>
      </c>
      <c r="B13" s="17" t="s">
        <v>13</v>
      </c>
      <c r="C13" s="15" t="s">
        <v>8</v>
      </c>
      <c r="D13" s="15">
        <v>8</v>
      </c>
      <c r="E13" s="44">
        <v>19400</v>
      </c>
      <c r="F13" s="45"/>
      <c r="G13" s="44">
        <v>19120</v>
      </c>
      <c r="H13" s="45"/>
      <c r="I13" s="44">
        <v>19880</v>
      </c>
      <c r="J13" s="45"/>
      <c r="K13" s="8">
        <f t="shared" si="0"/>
        <v>18490.937809224226</v>
      </c>
    </row>
    <row r="14" spans="1:11" x14ac:dyDescent="0.3">
      <c r="A14" s="15">
        <v>8</v>
      </c>
      <c r="B14" s="16" t="s">
        <v>23</v>
      </c>
      <c r="C14" s="15" t="s">
        <v>7</v>
      </c>
      <c r="D14" s="15">
        <v>3</v>
      </c>
      <c r="E14" s="44">
        <v>43350</v>
      </c>
      <c r="F14" s="45"/>
      <c r="G14" s="44">
        <v>42700</v>
      </c>
      <c r="H14" s="45"/>
      <c r="I14" s="44">
        <v>44400</v>
      </c>
      <c r="J14" s="45"/>
      <c r="K14" s="8">
        <f t="shared" si="0"/>
        <v>41303.823315697417</v>
      </c>
    </row>
    <row r="15" spans="1:11" ht="25.5" x14ac:dyDescent="0.3">
      <c r="A15" s="15">
        <v>9</v>
      </c>
      <c r="B15" s="16" t="s">
        <v>24</v>
      </c>
      <c r="C15" s="15" t="s">
        <v>15</v>
      </c>
      <c r="D15" s="15">
        <v>1</v>
      </c>
      <c r="E15" s="44">
        <v>100000</v>
      </c>
      <c r="F15" s="45"/>
      <c r="G15" s="44">
        <v>100000</v>
      </c>
      <c r="H15" s="45"/>
      <c r="I15" s="44">
        <v>104000</v>
      </c>
      <c r="J15" s="45"/>
      <c r="K15" s="8">
        <f t="shared" si="0"/>
        <v>96250.143362916831</v>
      </c>
    </row>
    <row r="16" spans="1:11" ht="51" x14ac:dyDescent="0.3">
      <c r="A16" s="15">
        <v>10</v>
      </c>
      <c r="B16" s="16" t="s">
        <v>25</v>
      </c>
      <c r="C16" s="15" t="s">
        <v>7</v>
      </c>
      <c r="D16" s="15">
        <v>1</v>
      </c>
      <c r="E16" s="44">
        <v>285000</v>
      </c>
      <c r="F16" s="45"/>
      <c r="G16" s="44">
        <v>250000</v>
      </c>
      <c r="H16" s="45"/>
      <c r="I16" s="44">
        <v>292000</v>
      </c>
      <c r="J16" s="45"/>
      <c r="K16" s="8">
        <f t="shared" si="0"/>
        <v>261284.01760891025</v>
      </c>
    </row>
    <row r="17" spans="1:11" x14ac:dyDescent="0.3">
      <c r="A17" s="15">
        <v>11</v>
      </c>
      <c r="B17" s="16" t="s">
        <v>14</v>
      </c>
      <c r="C17" s="15" t="s">
        <v>15</v>
      </c>
      <c r="D17" s="15">
        <v>1</v>
      </c>
      <c r="E17" s="44">
        <v>110000</v>
      </c>
      <c r="F17" s="45"/>
      <c r="G17" s="44">
        <v>100000</v>
      </c>
      <c r="H17" s="45"/>
      <c r="I17" s="44">
        <v>112000</v>
      </c>
      <c r="J17" s="45"/>
      <c r="K17" s="8">
        <f t="shared" si="0"/>
        <v>101842.0598083419</v>
      </c>
    </row>
    <row r="18" spans="1:11" x14ac:dyDescent="0.3">
      <c r="A18" s="13"/>
      <c r="B18" s="5"/>
      <c r="C18" s="10"/>
      <c r="D18" s="11"/>
      <c r="E18" s="51"/>
      <c r="F18" s="52"/>
      <c r="G18" s="51"/>
      <c r="H18" s="52"/>
      <c r="I18" s="76"/>
      <c r="J18" s="77"/>
      <c r="K18" s="7"/>
    </row>
    <row r="19" spans="1:11" x14ac:dyDescent="0.3">
      <c r="E19" s="4"/>
      <c r="K19" s="12"/>
    </row>
    <row r="20" spans="1:11" x14ac:dyDescent="0.3">
      <c r="B20" s="23" t="s">
        <v>26</v>
      </c>
      <c r="C20"/>
      <c r="D20"/>
      <c r="E20"/>
      <c r="F20"/>
      <c r="G20"/>
      <c r="K20" s="24" t="s">
        <v>32</v>
      </c>
    </row>
    <row r="21" spans="1:11" x14ac:dyDescent="0.3">
      <c r="B21" s="18" t="s">
        <v>27</v>
      </c>
      <c r="C21" s="63" t="s">
        <v>28</v>
      </c>
      <c r="D21" s="64"/>
      <c r="E21" s="65">
        <v>15</v>
      </c>
      <c r="F21" s="66"/>
      <c r="G21" s="65">
        <v>15</v>
      </c>
      <c r="H21" s="66"/>
      <c r="I21" s="74">
        <v>15</v>
      </c>
      <c r="J21" s="75"/>
      <c r="K21" s="10">
        <v>15</v>
      </c>
    </row>
    <row r="22" spans="1:11" ht="24" x14ac:dyDescent="0.3">
      <c r="B22" s="18" t="s">
        <v>29</v>
      </c>
      <c r="C22" s="63" t="s">
        <v>28</v>
      </c>
      <c r="D22" s="64"/>
      <c r="E22" s="65">
        <v>5</v>
      </c>
      <c r="F22" s="66"/>
      <c r="G22" s="65">
        <v>5</v>
      </c>
      <c r="H22" s="66"/>
      <c r="I22" s="74">
        <v>5</v>
      </c>
      <c r="J22" s="75"/>
      <c r="K22" s="10">
        <v>5</v>
      </c>
    </row>
    <row r="23" spans="1:11" x14ac:dyDescent="0.3">
      <c r="B23" s="18" t="s">
        <v>30</v>
      </c>
      <c r="C23" s="63" t="s">
        <v>28</v>
      </c>
      <c r="D23" s="64"/>
      <c r="E23" s="65">
        <v>5</v>
      </c>
      <c r="F23" s="66"/>
      <c r="G23" s="65">
        <v>5</v>
      </c>
      <c r="H23" s="66"/>
      <c r="I23" s="74">
        <v>5</v>
      </c>
      <c r="J23" s="75"/>
      <c r="K23" s="10">
        <v>5</v>
      </c>
    </row>
    <row r="24" spans="1:11" x14ac:dyDescent="0.3">
      <c r="B24" s="18" t="s">
        <v>31</v>
      </c>
      <c r="C24" s="63" t="s">
        <v>28</v>
      </c>
      <c r="D24" s="64"/>
      <c r="E24" s="65">
        <v>19</v>
      </c>
      <c r="F24" s="66"/>
      <c r="G24" s="65">
        <v>19</v>
      </c>
      <c r="H24" s="66"/>
      <c r="I24" s="74">
        <v>19</v>
      </c>
      <c r="J24" s="75"/>
      <c r="K24" s="10">
        <v>19</v>
      </c>
    </row>
    <row r="25" spans="1:11" x14ac:dyDescent="0.3">
      <c r="E25" s="4"/>
    </row>
    <row r="26" spans="1:11" x14ac:dyDescent="0.3">
      <c r="E26" s="4"/>
    </row>
    <row r="27" spans="1:11" x14ac:dyDescent="0.3">
      <c r="E27" s="4"/>
    </row>
    <row r="28" spans="1:11" x14ac:dyDescent="0.3">
      <c r="E28" s="4"/>
    </row>
    <row r="29" spans="1:11" x14ac:dyDescent="0.3">
      <c r="E29" s="4"/>
    </row>
    <row r="30" spans="1:11" x14ac:dyDescent="0.3">
      <c r="E30" s="4"/>
    </row>
    <row r="31" spans="1:11" x14ac:dyDescent="0.3">
      <c r="E31" s="4"/>
    </row>
    <row r="32" spans="1:11" x14ac:dyDescent="0.3">
      <c r="E32" s="4"/>
    </row>
    <row r="33" spans="5:5" x14ac:dyDescent="0.3">
      <c r="E33" s="4"/>
    </row>
    <row r="34" spans="5:5" x14ac:dyDescent="0.3">
      <c r="E34" s="4"/>
    </row>
    <row r="35" spans="5:5" x14ac:dyDescent="0.3">
      <c r="E35" s="4"/>
    </row>
    <row r="36" spans="5:5" x14ac:dyDescent="0.3">
      <c r="E36" s="4"/>
    </row>
    <row r="37" spans="5:5" x14ac:dyDescent="0.3">
      <c r="E37" s="4"/>
    </row>
    <row r="38" spans="5:5" x14ac:dyDescent="0.3">
      <c r="E38" s="4"/>
    </row>
    <row r="39" spans="5:5" x14ac:dyDescent="0.3">
      <c r="E39" s="4"/>
    </row>
    <row r="40" spans="5:5" x14ac:dyDescent="0.3">
      <c r="E40" s="4"/>
    </row>
    <row r="41" spans="5:5" x14ac:dyDescent="0.3">
      <c r="E41" s="4"/>
    </row>
    <row r="42" spans="5:5" x14ac:dyDescent="0.3">
      <c r="E42" s="4"/>
    </row>
  </sheetData>
  <mergeCells count="62">
    <mergeCell ref="I11:J11"/>
    <mergeCell ref="G11:H11"/>
    <mergeCell ref="I10:J10"/>
    <mergeCell ref="G10:H10"/>
    <mergeCell ref="I9:J9"/>
    <mergeCell ref="G9:H9"/>
    <mergeCell ref="I14:J14"/>
    <mergeCell ref="G14:H14"/>
    <mergeCell ref="I13:J13"/>
    <mergeCell ref="G13:H13"/>
    <mergeCell ref="I12:J12"/>
    <mergeCell ref="G12:H12"/>
    <mergeCell ref="I17:J17"/>
    <mergeCell ref="G17:H17"/>
    <mergeCell ref="I16:J16"/>
    <mergeCell ref="G16:H16"/>
    <mergeCell ref="I15:J15"/>
    <mergeCell ref="G15:H15"/>
    <mergeCell ref="I22:J22"/>
    <mergeCell ref="G22:H22"/>
    <mergeCell ref="I21:J21"/>
    <mergeCell ref="G21:H21"/>
    <mergeCell ref="I18:J18"/>
    <mergeCell ref="G18:H18"/>
    <mergeCell ref="I24:J24"/>
    <mergeCell ref="G24:H24"/>
    <mergeCell ref="I23:J23"/>
    <mergeCell ref="G23:H23"/>
    <mergeCell ref="C23:D23"/>
    <mergeCell ref="E23:F23"/>
    <mergeCell ref="C24:D24"/>
    <mergeCell ref="E24:F24"/>
    <mergeCell ref="C21:D21"/>
    <mergeCell ref="E21:F21"/>
    <mergeCell ref="C22:D22"/>
    <mergeCell ref="E22:F22"/>
    <mergeCell ref="E17:F17"/>
    <mergeCell ref="E18:F18"/>
    <mergeCell ref="E15:F15"/>
    <mergeCell ref="E16:F16"/>
    <mergeCell ref="E13:F13"/>
    <mergeCell ref="E14:F14"/>
    <mergeCell ref="E11:F11"/>
    <mergeCell ref="E12:F12"/>
    <mergeCell ref="E9:F9"/>
    <mergeCell ref="E10:F10"/>
    <mergeCell ref="G7:H7"/>
    <mergeCell ref="I7:J7"/>
    <mergeCell ref="E8:F8"/>
    <mergeCell ref="G8:H8"/>
    <mergeCell ref="I8:J8"/>
    <mergeCell ref="E7:F7"/>
    <mergeCell ref="A1:K1"/>
    <mergeCell ref="A2:K2"/>
    <mergeCell ref="A3:K3"/>
    <mergeCell ref="E5:F5"/>
    <mergeCell ref="G5:H5"/>
    <mergeCell ref="I5:J5"/>
    <mergeCell ref="K5:K6"/>
    <mergeCell ref="E6:F6"/>
    <mergeCell ref="G6:H6"/>
    <mergeCell ref="I6:J6"/>
  </mergeCells>
  <pageMargins left="0.70866141732283472" right="0.70866141732283472" top="0.74803149606299213" bottom="0.74803149606299213" header="0.31496062992125984" footer="0.31496062992125984"/>
  <pageSetup scale="90" orientation="portrait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COTIZACIONES</vt:lpstr>
      <vt:lpstr>RESUMEN PRECIOS TECHO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Alexander Rendon Munoz</dc:creator>
  <cp:lastModifiedBy>Ancisar Guerrero Toro</cp:lastModifiedBy>
  <cp:lastPrinted>2019-05-09T14:45:39Z</cp:lastPrinted>
  <dcterms:created xsi:type="dcterms:W3CDTF">2018-05-17T22:32:33Z</dcterms:created>
  <dcterms:modified xsi:type="dcterms:W3CDTF">2020-02-06T21:23:24Z</dcterms:modified>
</cp:coreProperties>
</file>