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G:\Mi unidad\1_REME_NUEVO\1_PPP\PP_2024\5_FICHAS_PP_2025\"/>
    </mc:Choice>
  </mc:AlternateContent>
  <xr:revisionPtr revIDLastSave="0" documentId="13_ncr:1_{F8B42209-5195-46B1-8637-C4042176D48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ormato 3 Ficha_técnica" sheetId="1" r:id="rId1"/>
  </sheets>
  <definedNames>
    <definedName name="_xlnm.Print_Area" localSheetId="0">'Formato 3 Ficha_técnica'!$A$1:$I$151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4" i="1" l="1"/>
  <c r="G73" i="1" l="1"/>
  <c r="D58" i="1" l="1"/>
  <c r="B71" i="1" l="1"/>
  <c r="H103" i="1" l="1"/>
  <c r="H130" i="1" l="1"/>
  <c r="B73" i="1"/>
  <c r="D64" i="1"/>
  <c r="D61" i="1"/>
  <c r="D60" i="1"/>
  <c r="D54" i="1"/>
  <c r="H101" i="1" l="1"/>
  <c r="H100" i="1"/>
  <c r="H84" i="1" l="1"/>
  <c r="H102" i="1"/>
  <c r="D68" i="1" l="1"/>
  <c r="D69" i="1" s="1"/>
  <c r="H93" i="1"/>
  <c r="H94" i="1"/>
  <c r="H95" i="1"/>
  <c r="H96" i="1"/>
  <c r="H97" i="1"/>
  <c r="H92" i="1"/>
  <c r="H91" i="1"/>
  <c r="H90" i="1"/>
  <c r="H85" i="1"/>
  <c r="H86" i="1"/>
  <c r="H87" i="1"/>
  <c r="H88" i="1"/>
  <c r="H89" i="1"/>
  <c r="H98" i="1"/>
  <c r="H99" i="1"/>
  <c r="H109" i="1"/>
  <c r="H110" i="1"/>
  <c r="H111" i="1"/>
  <c r="H112" i="1"/>
  <c r="H113" i="1"/>
  <c r="H114" i="1"/>
  <c r="H115" i="1"/>
  <c r="H116" i="1"/>
  <c r="H121" i="1"/>
  <c r="H122" i="1"/>
  <c r="H123" i="1"/>
  <c r="H124" i="1"/>
  <c r="H125" i="1"/>
  <c r="I81" i="1"/>
  <c r="D33" i="1"/>
  <c r="D25" i="1"/>
  <c r="D24" i="1"/>
  <c r="H105" i="1" l="1"/>
  <c r="H117" i="1"/>
  <c r="H146" i="1" l="1"/>
  <c r="H145" i="1"/>
  <c r="H144" i="1"/>
  <c r="H143" i="1"/>
  <c r="H142" i="1"/>
  <c r="H134" i="1"/>
  <c r="H133" i="1"/>
  <c r="H132" i="1"/>
  <c r="H131" i="1"/>
  <c r="H147" i="1" l="1"/>
  <c r="H126" i="1"/>
  <c r="H137" i="1"/>
  <c r="H136" i="1"/>
  <c r="H135" i="1"/>
  <c r="H138" i="1" l="1"/>
  <c r="H151" i="1" s="1"/>
  <c r="D35" i="1" l="1"/>
</calcChain>
</file>

<file path=xl/sharedStrings.xml><?xml version="1.0" encoding="utf-8"?>
<sst xmlns="http://schemas.openxmlformats.org/spreadsheetml/2006/main" count="243" uniqueCount="145">
  <si>
    <t>Nº</t>
  </si>
  <si>
    <t>Número</t>
  </si>
  <si>
    <t>N°</t>
  </si>
  <si>
    <t>Evaluación</t>
  </si>
  <si>
    <t xml:space="preserve">TOTAL </t>
  </si>
  <si>
    <t>Teoría de cambio</t>
  </si>
  <si>
    <t>Una (1) teoría de cambio</t>
  </si>
  <si>
    <t>Instrumentos de recolección de datos</t>
  </si>
  <si>
    <t>Plantilla de Base de datos de población objetivo en Excel</t>
  </si>
  <si>
    <t>Una (1) plantilla de Base de datos de población objetivo en Excel</t>
  </si>
  <si>
    <t>Unidad Ejecutora</t>
  </si>
  <si>
    <t>Información básica del proyecto</t>
  </si>
  <si>
    <t>Nombre del proyecto</t>
  </si>
  <si>
    <t>Proponente de la iniciativa</t>
  </si>
  <si>
    <t>Unidad ejecutora responsable</t>
  </si>
  <si>
    <t>Población beneficiaria (cantidad y descripción)</t>
  </si>
  <si>
    <t>Tiempo estimado</t>
  </si>
  <si>
    <t>Descripción del proyecto</t>
  </si>
  <si>
    <t>Actividades</t>
  </si>
  <si>
    <t>Nombre del Proyecto</t>
  </si>
  <si>
    <t xml:space="preserve">Unidades Coejecutoras </t>
  </si>
  <si>
    <t>Línea Plan de Desarrollo Municipal</t>
  </si>
  <si>
    <t>Componente</t>
  </si>
  <si>
    <t>Programa</t>
  </si>
  <si>
    <t>Proyecto</t>
  </si>
  <si>
    <t>Indicador de Producto</t>
  </si>
  <si>
    <t>Nombre del Técnico (Unidad Ejecutora)</t>
  </si>
  <si>
    <t>Nombre Proponente</t>
  </si>
  <si>
    <t>Presupuesto Total</t>
  </si>
  <si>
    <t>Marco lógico (árbol de problemas)</t>
  </si>
  <si>
    <t xml:space="preserve">Causas </t>
  </si>
  <si>
    <t xml:space="preserve">Problema Central </t>
  </si>
  <si>
    <t xml:space="preserve">Efectos </t>
  </si>
  <si>
    <t xml:space="preserve">Solución </t>
  </si>
  <si>
    <t>Matriz de planificación (árbol de objetivos)</t>
  </si>
  <si>
    <t>Objetivo general (transformación)</t>
  </si>
  <si>
    <t xml:space="preserve">Objetivos específicos	</t>
  </si>
  <si>
    <t>Producto 1</t>
  </si>
  <si>
    <t>Unidad de Medida</t>
  </si>
  <si>
    <t>Meta</t>
  </si>
  <si>
    <t>Fuentes de verificación</t>
  </si>
  <si>
    <t>Producto 2</t>
  </si>
  <si>
    <t>Producto 3</t>
  </si>
  <si>
    <t>Justificación</t>
  </si>
  <si>
    <t>Línea Base</t>
  </si>
  <si>
    <t>Tiempo de ejecución en meses</t>
  </si>
  <si>
    <t>Actividad</t>
  </si>
  <si>
    <t>Descripción de la actividad</t>
  </si>
  <si>
    <t>Ponderador</t>
  </si>
  <si>
    <t xml:space="preserve">Seguimiento:  </t>
  </si>
  <si>
    <t xml:space="preserve">Acompañamiento por parte de la comunidad: </t>
  </si>
  <si>
    <t>Insumos por actividad</t>
  </si>
  <si>
    <t>Insumo</t>
  </si>
  <si>
    <t>Unidad de medida</t>
  </si>
  <si>
    <t>Cantidad</t>
  </si>
  <si>
    <t>Valor unitario</t>
  </si>
  <si>
    <t>Valor insumo</t>
  </si>
  <si>
    <t>Total actividad</t>
  </si>
  <si>
    <t xml:space="preserve">Indicador de actividad </t>
  </si>
  <si>
    <t>Fuente(s) de verificación</t>
  </si>
  <si>
    <t>Secretaría de Cultura</t>
  </si>
  <si>
    <r>
      <rPr>
        <b/>
        <sz val="11"/>
        <rFont val="Arial Narrow"/>
        <family val="2"/>
      </rPr>
      <t>Promoción y difusión de los servicios y alcances del proyecto:</t>
    </r>
    <r>
      <rPr>
        <sz val="11"/>
        <rFont val="Arial Narrow"/>
        <family val="2"/>
      </rPr>
      <t xml:space="preserve"> Reuniones de socialización del programa con la comunidad e Instituciones Educativas según aplique. Ejecución de las actividades dispuestas en el cronograma de acuerdo a los responsables, productos y tiempos.
Divulgación constante de los avances, servicios y estado de ejecución del proyecto, por medio de reuniones, socializaciones e informes presentados a las diferentes instancias comunitarias y administrativas.</t>
    </r>
  </si>
  <si>
    <r>
      <t>Evaluación:</t>
    </r>
    <r>
      <rPr>
        <sz val="11"/>
        <rFont val="Arial Narrow"/>
        <family val="2"/>
      </rPr>
      <t xml:space="preserve"> Informe de evaluación de proyecto     </t>
    </r>
  </si>
  <si>
    <t>Diomer García Ocampo- Cristian Gómez Ospina</t>
  </si>
  <si>
    <t>1. Bajo acceso a programas artísticos y culturales
2. Pérdida de valores artísticos por falta de incentivos.
3. Desinterés y desmotivación por parte de las comunidades para acceder a los programas de formación musical. 
4. Inadecuada utilización del tiempo libre de la población, que pudiera conducir a la adopción de hábitos nocivos, caracterizados por prácticas inadecuadas, consumo de sustancias adictivas y generación de condiciones propicias para la configuración de procesos y zonas de conflicto en territorios caracterizados por la convivencia tradicional y el respeto por los demás.
5. Las iniciativas comunitarias corren el riesgo de no mantenerse en el tiempo.</t>
  </si>
  <si>
    <t>1.  Brindar una oferta de formación musical a la que puedan acceder los niños y niñas de la zona.
2. Generar espacios de formación musical e integral en la zona, donde se propenda por la enseñanza y aprendizaje musical.
3. Informar a la comunidad por diferentes medios la oferta de programas y proyectos de formación artística y cultural a los que pueden acceder los niños de la zona
4. Ofertar procesos de formación musical articulados a las Instituciones Educativas garantizando la continuidad de los mismos.</t>
  </si>
  <si>
    <t>Red de Escuelas de Música fortalecida en la zona</t>
  </si>
  <si>
    <t>Grupos de Proyección consolidados en la zona</t>
  </si>
  <si>
    <t>Cantidad de población beneficiaria</t>
  </si>
  <si>
    <t>La  Red de Escuelas de Música de Envigado, además de contribuir con los indicadores del plan de Desarrollo, fue concebida como una estrategia para generar y fortalecer los procesos musicales, potenciando las destrezas artísticas como vía para la promoción de los valores, la resolución de conflictos, cultura de paz y  la formación integral de la población perteneciente a dicho programa como un efecto colateral gracias a los enfoques metodológicos y didácticos que parten de lo musical.</t>
  </si>
  <si>
    <t>Fortalecimiento de la Red de Escuela de Música de Envigado en la zona.</t>
  </si>
  <si>
    <t>Promoción y difusión de los servicios y alcances del proyecto.</t>
  </si>
  <si>
    <t>Reuniones de socialización del programa con la comunidad e Instituciones Educativas según aplique. Ejecución de las actividades dispuestas en el cronograma de acuerdo a los responsables, productos y tiempos.
Divulgación constante de los avances, servicios y estado de ejecución del proyecto, por medio de reuniones, socializaciones e informes presentados a las diferentes instancias comunitarias y administrativas.</t>
  </si>
  <si>
    <t>Informe de evaluación del proyecto.</t>
  </si>
  <si>
    <r>
      <rPr>
        <b/>
        <sz val="11"/>
        <rFont val="Arial Narrow"/>
        <family val="2"/>
      </rPr>
      <t>Contratación de docente de práctica coral</t>
    </r>
    <r>
      <rPr>
        <sz val="11"/>
        <rFont val="Arial Narrow"/>
        <family val="2"/>
      </rPr>
      <t>: El docente de esta área promueve la conformación de coros populares y polifónicos brindando a la población objeto formación y educación en todo lo relacionado con el canto La importancia de los coros en edad escolar se manifiesta de hecho en los muchos valores que se transmiten a través de este tipo de agrupaciones.</t>
    </r>
  </si>
  <si>
    <r>
      <rPr>
        <b/>
        <sz val="11"/>
        <color rgb="FF000000"/>
        <rFont val="Arial Narrow"/>
        <family val="2"/>
      </rPr>
      <t xml:space="preserve">Contratación de docente en Iniciación musical: </t>
    </r>
    <r>
      <rPr>
        <sz val="11"/>
        <color rgb="FF000000"/>
        <rFont val="Arial Narrow"/>
        <family val="2"/>
      </rPr>
      <t xml:space="preserve">El docente de esta área promueve, convoca,  y sensibiliza a la población objeto en la conformación de semilleros articulados a la red de escuelas de música del municipio de Envigado y la importancia de ello en la formación integral de la población objeto con la comunidad en general. </t>
    </r>
  </si>
  <si>
    <r>
      <rPr>
        <b/>
        <sz val="11"/>
        <color rgb="FF000000"/>
        <rFont val="Arial Narrow"/>
        <family val="2"/>
      </rPr>
      <t xml:space="preserve">Contratación de docente de Ensamble: </t>
    </r>
    <r>
      <rPr>
        <sz val="11"/>
        <color rgb="FF000000"/>
        <rFont val="Arial Narrow"/>
        <family val="2"/>
      </rPr>
      <t>El docente de ensamble es un profesional en música con competencias en el montaje musical en diferentes formatos, para este caso se trabajará con el  enfoque en la metodología Orff. (Percusiones y placas)</t>
    </r>
  </si>
  <si>
    <r>
      <t xml:space="preserve">Contratación coordinador operativo:  </t>
    </r>
    <r>
      <rPr>
        <sz val="11"/>
        <rFont val="Arial Narrow"/>
        <family val="2"/>
      </rPr>
      <t xml:space="preserve">Este rol lo desempeña un docente de música que desarrollará  actividades para liderar y acompañar, en sitio, los procesos formativos,  funciones de coordinación docente, asistiendo  a  los instructores en  acciones  complementarias, incluso  desempeñado  relevos, atendiendo a la comunidad en cuanto a inquietudes y resolviendo situaciones que exijan toma de decisiones acorde a  las facultades delegadas por la dirección de la Red. </t>
    </r>
  </si>
  <si>
    <t>Mantenimiento y reparación de instrumentos</t>
  </si>
  <si>
    <r>
      <t xml:space="preserve">Insumos y accesorios </t>
    </r>
    <r>
      <rPr>
        <sz val="11"/>
        <color rgb="FF000000"/>
        <rFont val="Arial Narrow"/>
        <family val="2"/>
      </rPr>
      <t>(material fungible) para los instrumentos.</t>
    </r>
  </si>
  <si>
    <t>Resmas de papel (20) unidades</t>
  </si>
  <si>
    <r>
      <rPr>
        <b/>
        <sz val="11"/>
        <color rgb="FF000000"/>
        <rFont val="Arial Narrow"/>
        <family val="2"/>
      </rPr>
      <t>Métodos, partituras y arreglos</t>
    </r>
    <r>
      <rPr>
        <sz val="11"/>
        <color rgb="FF000000"/>
        <rFont val="Arial Narrow"/>
        <family val="2"/>
      </rPr>
      <t>: se requieren métodos técnicos, arreglos que deben mandarse a elaborar de acuerdo a la necesidad de la conformación de diferentes grupos de proyección, en diferentes formatos. (incluye propiedad intelectual de acuerdo a la normatividad de derechos de autor - material original).</t>
    </r>
  </si>
  <si>
    <t>Contratos, registro audiovisual, actas, grupos conformados, presentaciones realizadas, Registro fotográfico, actas, soportes legales, Registro de matriculas y o inscripciones.</t>
  </si>
  <si>
    <t>Se realizara una estrategia de comunicaciones definida con la comunidad, la cual se podrá realizar por medio de piezas publicitarias digitales, volantes, afiches, estrategia digital, reuniones y demás elementos que permitan dar a conocer las actividades de ejecución del proyecto en la zona según se acuerde con el comité zonal.</t>
  </si>
  <si>
    <t>informe</t>
  </si>
  <si>
    <t xml:space="preserve">Evaluación: Informe de evaluación de proyecto     </t>
  </si>
  <si>
    <t>Un (1) supervisor</t>
  </si>
  <si>
    <t>Una (1) minuta de contrato</t>
  </si>
  <si>
    <t>Registros administrativos</t>
  </si>
  <si>
    <t>Comité Zonal</t>
  </si>
  <si>
    <t xml:space="preserve">Evaluación de proyecto realizada por el operador     </t>
  </si>
  <si>
    <t xml:space="preserve">Informe de evaluación     </t>
  </si>
  <si>
    <t>Estrategia comunicativa implementada</t>
  </si>
  <si>
    <t>Diseño de publicidad, registro de redes sociales, registro audiovisual, piezas publicitarias.</t>
  </si>
  <si>
    <t>Seguimiento contractual realizado</t>
  </si>
  <si>
    <t xml:space="preserve">Informes de supervisión </t>
  </si>
  <si>
    <t>Horas de acompañamiento</t>
  </si>
  <si>
    <t>Registros de asistencia</t>
  </si>
  <si>
    <t>N/A</t>
  </si>
  <si>
    <t>Fecha de Elaboración de la Ficha</t>
  </si>
  <si>
    <r>
      <t xml:space="preserve">Seguimiento:  </t>
    </r>
    <r>
      <rPr>
        <sz val="11"/>
        <color theme="1"/>
        <rFont val="Arial Narrow"/>
        <family val="2"/>
      </rPr>
      <t>Desarrollar el proceso de contratación para la ejecución de los proyectos asignados, teniendo presente las orientaciones del Manual de Contratación y la normativa vigente en la materia. Ejercer la supervisión de los contratos y rendir cuentas a los Comités Zonales de Planeación Participativa al comenzar y al finalizar la ejecución de los proyectos. Diseñar criterios de selección de beneficiarios de los proyectos para procurar transparencia y equidad en la focalización del gasto público. Concertar con los Comités Zonales de Planeación Participativa los cambios o ajustes que deban realizarse a las fichas técnicas de los proyectos para asegurar su debida ejecución. Realizar seguimiento, monitoreo y evaluación de la efectividad de los proyectos asignados. Gestionar y difundir, los proyectos estructurados a la comunidad.</t>
    </r>
  </si>
  <si>
    <r>
      <rPr>
        <b/>
        <sz val="11"/>
        <color theme="1"/>
        <rFont val="Arial Narrow"/>
        <family val="2"/>
      </rPr>
      <t xml:space="preserve">Acompañamiento por parte de la comunidad: </t>
    </r>
    <r>
      <rPr>
        <sz val="11"/>
        <color theme="1"/>
        <rFont val="Arial Narrow"/>
        <family val="2"/>
      </rPr>
      <t xml:space="preserve">La comunidad apoya en todas las fases del proyecto, desde conceptuar y viabilizar la pertinencia y coherencia de las iniciativas de proyectos, que sean presentadas en el marco del procedimiento de presupuesto participativo. Participar con las unidades ejecutoras y entes descentralizados en los espacios convocados para la estructuración de proyectos a partir de las iniciativas viabilizadas en el marco del procedimiento de presupuesto participativo. Hacer seguimiento a los proyectos que se desarrollan en la zona. </t>
    </r>
  </si>
  <si>
    <t>Desarrollar el proceso de contratación para la ejecución de los proyectos asignados, teniendo presente las orientaciones del Manual de Contratación y la normativa vigente en la materia. Ejercer la supervisión de los contratos y rendir cuentas a los Comités Zonales de Planeación Participativa al comenzar y al finalizar la ejecución de los proyectos. Diseñar criterios de selección de beneficiarios de los proyectos para procurar transparencia y equidad en la focalización del gasto público. Concertar con los Comités Zonales de Planeación Participativa los cambios o ajustes que deban realizarse a las fichas técnicas de los proyectos para asegurar su debida ejecución. Realizar seguimiento, monitoreo y evaluación de la efectividad de los proyectos asignados. Gestionar y difundir, los proyectos estructurados a la comunidad.</t>
  </si>
  <si>
    <t xml:space="preserve"> La comunidad apoya en todas las fases del proyecto, desde conceptuar y viabilizar la pertinencia y coherencia de las iniciativas de proyectos, que sean presentadas en el marco del procedimiento de presupuesto participativo. Participar con las unidades ejecutoras y entes descentralizados en los espacios convocados para la estructuración de proyectos a partir de las iniciativas viabilizadas en el marco del procedimiento de presupuesto participativo. Hacer seguimiento a los proyectos que se desarrollan en la zona. </t>
  </si>
  <si>
    <t>Zona de planificación</t>
  </si>
  <si>
    <t>Meses</t>
  </si>
  <si>
    <r>
      <rPr>
        <b/>
        <sz val="11"/>
        <rFont val="Arial Narrow"/>
        <family val="2"/>
      </rPr>
      <t>Contratación de Secretaria auxiliar:</t>
    </r>
    <r>
      <rPr>
        <sz val="11"/>
        <rFont val="Arial Narrow"/>
        <family val="2"/>
      </rPr>
      <t xml:space="preserve"> La secretaria auxiliar estará encargada de documentar toda la actividad académica y administrativa que allí se genere sistematizando, organizando y canalizando la información producto del desarrollo y programación de actividades, es el contacto directo entre la comunidad y el programa. Se encargará de las matriculas, registros de asistencias, listados de asistencia,  correos, llamadas,  organización  logística de los lugares dispuestos para dar clases, escaneo de documentos, apoyo a eventos y a la elaboración de informes.
</t>
    </r>
  </si>
  <si>
    <t>Número de cursos ofertados, docentes contratados, oferta de cursos y talleres en diferentes horarios, número total de beneficiarios de los procesos de formación por PP.</t>
  </si>
  <si>
    <t>Indicador de resultados</t>
  </si>
  <si>
    <r>
      <rPr>
        <b/>
        <sz val="11"/>
        <color rgb="FF000000"/>
        <rFont val="Arial Narrow"/>
        <family val="2"/>
      </rPr>
      <t>Contratación docente de Cuerdas pulsadas: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</si>
  <si>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r>
      <rPr>
        <b/>
        <sz val="11"/>
        <color rgb="FF000000"/>
        <rFont val="Arial Narrow"/>
        <family val="2"/>
      </rPr>
      <t>Contratación docente de Corno: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</si>
  <si>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r>
      <rPr>
        <b/>
        <sz val="11"/>
        <color rgb="FF000000"/>
        <rFont val="Arial Narrow"/>
        <family val="2"/>
      </rPr>
      <t>Contratación docente de oboe y fagot</t>
    </r>
    <r>
      <rPr>
        <sz val="11"/>
        <color rgb="FF000000"/>
        <rFont val="Arial Narrow"/>
        <family val="2"/>
      </rPr>
      <t>: Los docentes de formación instrumental, estarán a cargo de liderar procesos de formación, orientando clases grupales y personalizadas durante la semana a los usuarios beneficiarios del proyecto.</t>
    </r>
  </si>
  <si>
    <r>
      <rPr>
        <b/>
        <sz val="11"/>
        <color rgb="FF000000"/>
        <rFont val="Arial Narrow"/>
        <family val="2"/>
      </rPr>
      <t>Contratación docente de clarinete y flauta: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</si>
  <si>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r>
      <rPr>
        <b/>
        <sz val="11"/>
        <color rgb="FF000000"/>
        <rFont val="Arial Narrow"/>
        <family val="2"/>
      </rPr>
      <t>Contratación docente de Cuerdas Altas: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</si>
  <si>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r>
      <rPr>
        <b/>
        <sz val="11"/>
        <color rgb="FF000000"/>
        <rFont val="Arial Narrow"/>
        <family val="2"/>
      </rPr>
      <t xml:space="preserve">Contratación docente de Cuerdas Bajas: </t>
    </r>
    <r>
      <rPr>
        <sz val="11"/>
        <color rgb="FF000000"/>
        <rFont val="Arial Narrow"/>
        <family val="2"/>
      </rPr>
      <t>Los docentes de formación instrumental, estarán a cargo de liderar procesos de formación, orientando clases grupales y personalizadas durante la semana a los usuarios beneficiarios del proyecto.</t>
    </r>
  </si>
  <si>
    <r>
      <rPr>
        <b/>
        <sz val="11"/>
        <color rgb="FF000000"/>
        <rFont val="Arial Narrow"/>
        <family val="2"/>
      </rPr>
      <t>Contratación docente de Saxofón: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</si>
  <si>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r>
      <rPr>
        <b/>
        <sz val="11"/>
        <color rgb="FF000000"/>
        <rFont val="Arial Narrow"/>
        <family val="2"/>
      </rPr>
      <t xml:space="preserve">Contratación docente de trompeta y trombón: </t>
    </r>
    <r>
      <rPr>
        <sz val="11"/>
        <color rgb="FF000000"/>
        <rFont val="Arial Narrow"/>
        <family val="2"/>
      </rPr>
      <t>Los docentes de formación instrumental, estarán a cargo de liderar procesos de formación, orientando clases grupales y personalizadas durante la semana a los usuarios beneficiarios del proyecto.</t>
    </r>
  </si>
  <si>
    <r>
      <rPr>
        <b/>
        <sz val="11"/>
        <color rgb="FF000000"/>
        <rFont val="Arial Narrow"/>
        <family val="2"/>
      </rPr>
      <t>Contratación docente de Tuba y eufonio:</t>
    </r>
    <r>
      <rPr>
        <sz val="11"/>
        <color rgb="FF000000"/>
        <rFont val="Arial Narrow"/>
        <family val="2"/>
      </rPr>
      <t xml:space="preserve"> Los docentes de formación instrumental, estarán a cargo de liderar procesos de formación, orientando clases grupales y personalizadas durante la semana a los usuarios beneficiarios del proyecto. </t>
    </r>
  </si>
  <si>
    <t>1. Débiles proceso de formación artística y cultural para los niños y jóvenes en la zona.
2. Insuficientes programas de expresiones artísticas con cobertura en beneficiarios para la población que incentiven al aprovechamiento del tiempo libre.
3. Insuficientes programas de formación integral a través de la promoción del aprovechamiento del tiempo libre en actividades culturales, que generen valores agregados en temas de atención integral y calidad de vida para la zona, utilizando pedagogías y metodologías innovadoras e incluyentes, que a su vez promueven la formación ciudadana, en valores, el reconocimiento y apropiación del territorio, construcción de tejido social y cultura de paz.</t>
  </si>
  <si>
    <t>1. Baja oferta en arte y cultura descentralizada por parte de la administración municipal para la población de la zona
2. Insuficientes acciones que fomenten las potencialidades artísticas y culturales de la población.
3. Falta de continuidad en los procesos de formación, que obedecen a temas administrativos y financieros de los cuales dependen.
4. Falta de conocimiento acerca de procesos de atención integral que promuevan estrategias innovadoras que posibiliten el acompañamiento de las comunidades de acuerdo a sus necesidades, particularidades y con criterios incluyentes para sus habitantes.   
5. Carencia de recursos para sostener los procesos e iniciativas comunitarias.</t>
  </si>
  <si>
    <t>Registro fotográfico, videos, documentación de los usuarios, listados de asistencia, encuestas de satisfacción, actas, muestras de proceso, registro audiovisual.</t>
  </si>
  <si>
    <r>
      <rPr>
        <b/>
        <sz val="11"/>
        <rFont val="Arial Narrow"/>
        <family val="2"/>
      </rPr>
      <t>Fortalecimiento de la Red de Escuela de Música de Envigado en la zona:</t>
    </r>
    <r>
      <rPr>
        <sz val="11"/>
        <rFont val="Arial Narrow"/>
        <family val="2"/>
      </rPr>
      <t xml:space="preserve"> Establecer la población objetivo, identificar los entornos, establecer la capacidad de atención en # de personas de acuerdo a las condiciones y lugares de atención, establecer cronograma de actividades.
Realizar convocatorias, inscripción y clasificación de usuarios, realizar la contratación de personal docente y el talento humano para la atención del usuario de acuerdo a la planificación de espacios, metas e indicadores establecidos para dar cumplimiento a la propuesta.
Ejecución de cronograma de actividades de la propuesta dando cumplimiento a las metas e indicadores planteados, garantizar los materiales y suministros fungibles para la realización de las actividades propias de la Red de Escuelas de Música de Envigado.</t>
    </r>
  </si>
  <si>
    <t>Establecer la población objetivo, identificar los entornos, establecer la capacidad de atención en # de personas de acuerdo a las condiciones y lugares de atención, establecer cronograma de actividades.
Realizar convocatorias, inscripción y clasificación de usuarios, realizar la contratación de personal docente y el talento humano para la atención del usuario de acuerdo a la planificación de espacios, metas e indicadores establecidos para dar cumplimiento a la propuesta.
Ejecución de cronograma de actividades de la propuesta dando cumplimiento a las metas e indicadores planteados, garantizar los materiales y suministros fungibles para la realización de las actividades propias de la Red de Escuelas de Música de Envigado.</t>
  </si>
  <si>
    <t>2.4.2. Patrimonio</t>
  </si>
  <si>
    <t>2.4.2.1. Formación artística y en patrimonio
Escuelas de Música</t>
  </si>
  <si>
    <t>2.4.2.1.3.19 Red de Escuelas de Música en operación - Escuelas de Música
2.4.2.1.4.19 Orquesta Sinfónica en operación - Orquesta Sinfónica</t>
  </si>
  <si>
    <t>3.2. Envigado con oportunidades y prosperidad</t>
  </si>
  <si>
    <t>3.2.4. Fomento de la cultura</t>
  </si>
  <si>
    <t>07 de junio de 2024</t>
  </si>
  <si>
    <t>1. Incrementar la oferta en arte y cultura descentralizada para la población de la zona
2. Implementar  acciones que fomenten las potencialidades artísticas y culturales de la población
3. Posibilitar una atención integral a la comunidad de la zona, a través de un programa de formación musical.</t>
  </si>
  <si>
    <t>Registro fotográfico y audiovisual, documentación de los usuarios, listados de asistencia, encuestas de satisfacción, actas, muestras de proceso, y muestra final.</t>
  </si>
  <si>
    <t>Fortalecimiento de la Red de Escuelas de Música de Envigado de la zona 13 del municipio de Envigado</t>
  </si>
  <si>
    <t>Junta de Acción Comunal, Vereda Perico</t>
  </si>
  <si>
    <t>Esta iniciativa tiene como propósito Fortalecer la Escuela de Música en la zona, que posibilite y garantice la formación musical de la comunidad, buscando potenciar las habilidades musicales y artísticas de la población, a la vez que se propende por una utilización adecuada del tiempo libre y prevenir el consumo de sustancias psicoactivas y otras conductas inadecuadas.  Se plantean como elementos básicos la formación musical por medio de talleres y actividades de proyección, donde se cuente con espacios adecuados para el aprendizaje y los insumos y materiales necesarios. Ayudando en la consolidación de La Escuela de Música en la zona (grupos de proyección para niños y jóvenes).</t>
  </si>
  <si>
    <t>60 niños y jóvenes entre los 7 y los 17 años habitantes y/o estudiantes de la zona.</t>
  </si>
  <si>
    <t>Fortalecer los procesos de formación artística y musical para los niños y jóvenes en la zona, por medio de la consolidación de una Escuela de Música.</t>
  </si>
  <si>
    <t>1 sede o punto de atención (Institución Martín Eduardo Ríos Llano, Perico)</t>
  </si>
  <si>
    <t>4 grupos de proyección consolidados en la zona.</t>
  </si>
  <si>
    <t>1.	 Coro principal infantil
2.	 Orquesta Sinfónica
3.	 Estudiantina
4. Banda Sinfónica</t>
  </si>
  <si>
    <r>
      <rPr>
        <b/>
        <sz val="11"/>
        <color rgb="FF000000"/>
        <rFont val="Arial Narrow"/>
        <family val="2"/>
      </rPr>
      <t>Contratación de líder Enlace:</t>
    </r>
    <r>
      <rPr>
        <sz val="11"/>
        <color rgb="FF000000"/>
        <rFont val="Arial Narrow"/>
        <family val="2"/>
      </rPr>
      <t xml:space="preserve"> Persona líder de la zona, encargada de la promoción y difusión del programa en la comunidad.</t>
    </r>
  </si>
  <si>
    <t>9 meses</t>
  </si>
  <si>
    <r>
      <rPr>
        <b/>
        <sz val="11"/>
        <color theme="1"/>
        <rFont val="Arial Narrow"/>
        <family val="2"/>
      </rPr>
      <t xml:space="preserve">Refrigerios: </t>
    </r>
    <r>
      <rPr>
        <sz val="11"/>
        <color theme="1"/>
        <rFont val="Arial Narrow"/>
        <family val="2"/>
      </rPr>
      <t>para los 60 beneficiados en el desarrollo del periodo contractual. 720 refrigerios</t>
    </r>
  </si>
  <si>
    <t>Presupuesto Participativo
Ficha Técnica resumen de proyectos PP 2025</t>
  </si>
  <si>
    <t>Presupuesto Participativo
Ficha Técnica de proyectos PP 2025</t>
  </si>
  <si>
    <r>
      <rPr>
        <b/>
        <sz val="11"/>
        <color theme="1"/>
        <rFont val="Arial Narrow"/>
        <family val="2"/>
      </rPr>
      <t>Transporte para 60 beneficiados:</t>
    </r>
    <r>
      <rPr>
        <sz val="11"/>
        <color theme="1"/>
        <rFont val="Arial Narrow"/>
        <family val="2"/>
      </rPr>
      <t xml:space="preserve"> Transporte circular de regreso a sus casas para 60 beneficiados.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</si>
</sst>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[Red]\(&quot;$&quot;\ #,##0.00\)"/>
    <numFmt numFmtId="165" formatCode="&quot;$&quot;\ #,##0_);[Red]\(&quot;$&quot;\ #,##0\)"/>
    <numFmt numFmtId="166" formatCode="_-[$$-240A]\ * #,##0_-;\-[$$-240A]\ * #,##0_-;_-[$$-240A]\ * &quot;-&quot;??_-;_-@_-"/>
    <numFmt numFmtId="167" formatCode="_-* #,##0_-;\-* #,##0_-;_-* &quot;-&quot;??_-;_-@_-"/>
    <numFmt numFmtId="168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0"/>
      <name val="Arial"/>
      <family val="2"/>
    </font>
    <font>
      <b/>
      <sz val="10"/>
      <color theme="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7" fillId="0" borderId="0"/>
    <xf numFmtId="0" fontId="10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2">
    <xf numFmtId="0" fontId="0" fillId="0" borderId="0" xfId="0"/>
    <xf numFmtId="165" fontId="1" fillId="2" borderId="1" xfId="0" applyNumberFormat="1" applyFont="1" applyFill="1" applyBorder="1" applyAlignment="1">
      <alignment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 shrinkToFit="1"/>
    </xf>
    <xf numFmtId="9" fontId="1" fillId="2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6" fontId="1" fillId="2" borderId="3" xfId="0" applyNumberFormat="1" applyFont="1" applyFill="1" applyBorder="1" applyAlignment="1">
      <alignment horizontal="right" vertical="center" wrapText="1"/>
    </xf>
    <xf numFmtId="166" fontId="1" fillId="2" borderId="0" xfId="0" applyNumberFormat="1" applyFont="1" applyFill="1" applyAlignment="1">
      <alignment vertical="center" wrapText="1"/>
    </xf>
    <xf numFmtId="165" fontId="1" fillId="2" borderId="0" xfId="0" applyNumberFormat="1" applyFont="1" applyFill="1" applyAlignment="1">
      <alignment vertical="center" wrapText="1"/>
    </xf>
    <xf numFmtId="0" fontId="1" fillId="2" borderId="0" xfId="3" applyNumberFormat="1" applyFont="1" applyFill="1" applyAlignment="1">
      <alignment vertical="center" wrapText="1"/>
    </xf>
    <xf numFmtId="167" fontId="1" fillId="2" borderId="0" xfId="4" applyNumberFormat="1" applyFont="1" applyFill="1" applyAlignment="1">
      <alignment vertical="center" wrapText="1"/>
    </xf>
    <xf numFmtId="0" fontId="1" fillId="0" borderId="0" xfId="3" applyNumberFormat="1" applyFont="1" applyFill="1" applyAlignment="1">
      <alignment vertical="center" wrapText="1"/>
    </xf>
    <xf numFmtId="44" fontId="1" fillId="2" borderId="0" xfId="3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1" fontId="13" fillId="2" borderId="0" xfId="0" applyNumberFormat="1" applyFont="1" applyFill="1" applyAlignment="1">
      <alignment vertical="center" wrapText="1"/>
    </xf>
    <xf numFmtId="166" fontId="1" fillId="0" borderId="3" xfId="0" applyNumberFormat="1" applyFont="1" applyBorder="1" applyAlignment="1">
      <alignment horizontal="right" vertical="center" wrapText="1"/>
    </xf>
    <xf numFmtId="166" fontId="1" fillId="0" borderId="5" xfId="0" applyNumberFormat="1" applyFont="1" applyBorder="1" applyAlignment="1">
      <alignment horizontal="right" vertical="center" wrapText="1"/>
    </xf>
    <xf numFmtId="165" fontId="1" fillId="0" borderId="3" xfId="0" applyNumberFormat="1" applyFont="1" applyBorder="1" applyAlignment="1">
      <alignment horizontal="right" vertical="center" wrapText="1"/>
    </xf>
    <xf numFmtId="0" fontId="1" fillId="2" borderId="20" xfId="0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right" vertical="center" wrapText="1"/>
    </xf>
    <xf numFmtId="165" fontId="3" fillId="2" borderId="2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8" fontId="1" fillId="2" borderId="3" xfId="0" applyNumberFormat="1" applyFont="1" applyFill="1" applyBorder="1" applyAlignment="1">
      <alignment horizontal="center" vertical="center" wrapText="1"/>
    </xf>
    <xf numFmtId="168" fontId="1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11" fillId="0" borderId="17" xfId="0" applyFont="1" applyBorder="1"/>
    <xf numFmtId="0" fontId="11" fillId="0" borderId="19" xfId="0" applyFont="1" applyBorder="1"/>
    <xf numFmtId="0" fontId="1" fillId="0" borderId="18" xfId="0" applyFont="1" applyBorder="1" applyAlignment="1">
      <alignment horizontal="left" vertical="center" wrapText="1"/>
    </xf>
    <xf numFmtId="3" fontId="1" fillId="2" borderId="3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left" vertical="center" wrapText="1"/>
    </xf>
    <xf numFmtId="0" fontId="4" fillId="0" borderId="19" xfId="0" applyFont="1" applyBorder="1"/>
    <xf numFmtId="0" fontId="3" fillId="2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166" fontId="1" fillId="2" borderId="3" xfId="0" applyNumberFormat="1" applyFont="1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vertical="center" wrapText="1"/>
    </xf>
    <xf numFmtId="0" fontId="9" fillId="4" borderId="14" xfId="0" applyFont="1" applyFill="1" applyBorder="1" applyAlignment="1">
      <alignment vertical="center" wrapText="1"/>
    </xf>
    <xf numFmtId="0" fontId="6" fillId="4" borderId="13" xfId="0" applyFont="1" applyFill="1" applyBorder="1" applyAlignment="1">
      <alignment vertical="top" wrapText="1"/>
    </xf>
    <xf numFmtId="0" fontId="6" fillId="4" borderId="14" xfId="0" applyFont="1" applyFill="1" applyBorder="1" applyAlignment="1">
      <alignment vertical="top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165" fontId="1" fillId="2" borderId="3" xfId="0" applyNumberFormat="1" applyFont="1" applyFill="1" applyBorder="1" applyAlignment="1">
      <alignment horizontal="right" vertical="center" wrapText="1"/>
    </xf>
    <xf numFmtId="165" fontId="1" fillId="2" borderId="2" xfId="0" applyNumberFormat="1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left" vertical="center" wrapText="1"/>
    </xf>
    <xf numFmtId="165" fontId="1" fillId="2" borderId="2" xfId="0" applyNumberFormat="1" applyFont="1" applyFill="1" applyBorder="1" applyAlignment="1">
      <alignment horizontal="left" vertical="center" wrapText="1"/>
    </xf>
    <xf numFmtId="165" fontId="1" fillId="4" borderId="0" xfId="0" applyNumberFormat="1" applyFont="1" applyFill="1" applyAlignment="1">
      <alignment wrapText="1"/>
    </xf>
    <xf numFmtId="0" fontId="1" fillId="0" borderId="0" xfId="0" applyFont="1"/>
    <xf numFmtId="165" fontId="1" fillId="4" borderId="18" xfId="0" applyNumberFormat="1" applyFont="1" applyFill="1" applyBorder="1" applyAlignment="1">
      <alignment wrapText="1"/>
    </xf>
    <xf numFmtId="0" fontId="4" fillId="0" borderId="17" xfId="0" applyFont="1" applyBorder="1"/>
    <xf numFmtId="0" fontId="1" fillId="4" borderId="18" xfId="0" applyFont="1" applyFill="1" applyBorder="1" applyAlignment="1">
      <alignment wrapText="1"/>
    </xf>
    <xf numFmtId="164" fontId="3" fillId="2" borderId="3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6" fontId="1" fillId="0" borderId="3" xfId="0" applyNumberFormat="1" applyFont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vertical="center" wrapText="1"/>
    </xf>
    <xf numFmtId="0" fontId="9" fillId="4" borderId="16" xfId="0" applyFont="1" applyFill="1" applyBorder="1" applyAlignment="1">
      <alignment vertical="center" wrapText="1"/>
    </xf>
    <xf numFmtId="165" fontId="14" fillId="2" borderId="0" xfId="0" applyNumberFormat="1" applyFont="1" applyFill="1" applyAlignment="1">
      <alignment vertical="center" wrapText="1"/>
    </xf>
  </cellXfs>
  <cellStyles count="5">
    <cellStyle name="Millares" xfId="4" builtinId="3"/>
    <cellStyle name="Moneda" xfId="3" builtinId="4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763233</xdr:colOff>
      <xdr:row>1</xdr:row>
      <xdr:rowOff>35718</xdr:rowOff>
    </xdr:from>
    <xdr:to>
      <xdr:col>2</xdr:col>
      <xdr:colOff>702468</xdr:colOff>
      <xdr:row>3</xdr:row>
      <xdr:rowOff>169779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id="{C448DB86-A57C-A3FD-7C54-525CA5C1541A}"/>
            </a:ext>
          </a:extLst>
        </xdr:cNvPr>
        <xdr:cNvGrpSpPr/>
      </xdr:nvGrpSpPr>
      <xdr:grpSpPr>
        <a:xfrm>
          <a:off x="911400" y="141551"/>
          <a:ext cx="1600818" cy="515061"/>
          <a:chOff x="918014" y="142874"/>
          <a:chExt cx="1594204" cy="515061"/>
        </a:xfrm>
      </xdr:grpSpPr>
      <xdr:pic>
        <xdr:nvPicPr>
          <xdr:cNvPr id="10" name="Imagen 9" descr="DptoPlaneación-Membrete2020-03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323" t="30442" r="52994" b="9332"/>
          <a:stretch/>
        </xdr:blipFill>
        <xdr:spPr bwMode="auto">
          <a:xfrm>
            <a:off x="918014" y="153139"/>
            <a:ext cx="942663" cy="50479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Imagen 7">
            <a:extLst>
              <a:ext uri="{FF2B5EF4-FFF2-40B4-BE49-F238E27FC236}">
                <a16:creationId xmlns:a16="http://schemas.microsoft.com/office/drawing/2014/main" id="{6DFC5642-D0D9-CDDB-3F70-D5DD23EBA5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8343" y="142874"/>
            <a:ext cx="523875" cy="49533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763233</xdr:colOff>
      <xdr:row>19</xdr:row>
      <xdr:rowOff>35718</xdr:rowOff>
    </xdr:from>
    <xdr:to>
      <xdr:col>2</xdr:col>
      <xdr:colOff>702468</xdr:colOff>
      <xdr:row>21</xdr:row>
      <xdr:rowOff>169779</xdr:rowOff>
    </xdr:to>
    <xdr:grpSp>
      <xdr:nvGrpSpPr>
        <xdr:cNvPr id="13" name="Grupo 12">
          <a:extLst>
            <a:ext uri="{FF2B5EF4-FFF2-40B4-BE49-F238E27FC236}">
              <a16:creationId xmlns:a16="http://schemas.microsoft.com/office/drawing/2014/main" id="{14F3A9F6-0F90-4EF7-9A1B-1193B99A1083}"/>
            </a:ext>
          </a:extLst>
        </xdr:cNvPr>
        <xdr:cNvGrpSpPr/>
      </xdr:nvGrpSpPr>
      <xdr:grpSpPr>
        <a:xfrm>
          <a:off x="911400" y="10492051"/>
          <a:ext cx="1600818" cy="515061"/>
          <a:chOff x="918014" y="142874"/>
          <a:chExt cx="1594204" cy="515061"/>
        </a:xfrm>
      </xdr:grpSpPr>
      <xdr:pic>
        <xdr:nvPicPr>
          <xdr:cNvPr id="14" name="Imagen 13" descr="DptoPlaneación-Membrete2020-03">
            <a:extLst>
              <a:ext uri="{FF2B5EF4-FFF2-40B4-BE49-F238E27FC236}">
                <a16:creationId xmlns:a16="http://schemas.microsoft.com/office/drawing/2014/main" id="{6B2EB912-5A9D-5B82-5CEF-8FE1DBDB0AC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323" t="30442" r="52994" b="9332"/>
          <a:stretch/>
        </xdr:blipFill>
        <xdr:spPr bwMode="auto">
          <a:xfrm>
            <a:off x="918014" y="153139"/>
            <a:ext cx="942663" cy="50479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Imagen 14">
            <a:extLst>
              <a:ext uri="{FF2B5EF4-FFF2-40B4-BE49-F238E27FC236}">
                <a16:creationId xmlns:a16="http://schemas.microsoft.com/office/drawing/2014/main" id="{9AEE70B1-E0D1-A66F-EC23-D19B889C8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8343" y="142874"/>
            <a:ext cx="523875" cy="4953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EC867AD-1191-4A1F-8183-5CD985D102F0}">
  <we:reference id="wa104379912" version="1.0.0.0" store="es-ES" storeType="OMEX"/>
  <we:alternateReferences>
    <we:reference id="wa104379912" version="1.0.0.0" store="wa104379912" storeType="OMEX"/>
  </we:alternateReferences>
  <we:properties/>
  <we:bindings>
    <we:binding id="data" type="matrix" appref="{2A9875E9-A089-40F3-8EC6-4E92734D016E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57"/>
  <sheetViews>
    <sheetView showGridLines="0" tabSelected="1" view="pageBreakPreview" topLeftCell="A100" zoomScale="90" zoomScaleNormal="90" zoomScaleSheetLayoutView="90" workbookViewId="0">
      <selection activeCell="L103" sqref="L103"/>
    </sheetView>
  </sheetViews>
  <sheetFormatPr baseColWidth="10" defaultColWidth="11.42578125" defaultRowHeight="16.5" x14ac:dyDescent="0.25"/>
  <cols>
    <col min="1" max="1" width="2.28515625" style="7" customWidth="1"/>
    <col min="2" max="3" width="24.85546875" style="7" customWidth="1"/>
    <col min="4" max="4" width="13.42578125" style="7" customWidth="1"/>
    <col min="5" max="5" width="14.28515625" style="7" customWidth="1"/>
    <col min="6" max="6" width="13.42578125" style="7" customWidth="1"/>
    <col min="7" max="7" width="15.5703125" style="7" bestFit="1" customWidth="1"/>
    <col min="8" max="8" width="13.42578125" style="7" customWidth="1"/>
    <col min="9" max="9" width="14.7109375" style="7" customWidth="1"/>
    <col min="10" max="10" width="3" style="7" bestFit="1" customWidth="1"/>
    <col min="11" max="11" width="13.28515625" style="25" customWidth="1"/>
    <col min="12" max="16384" width="11.42578125" style="7"/>
  </cols>
  <sheetData>
    <row r="1" spans="2:9" ht="8.4499999999999993" customHeight="1" x14ac:dyDescent="0.25"/>
    <row r="2" spans="2:9" ht="15" customHeight="1" x14ac:dyDescent="0.25">
      <c r="B2" s="68"/>
      <c r="C2" s="68"/>
      <c r="D2" s="69" t="s">
        <v>142</v>
      </c>
      <c r="E2" s="70"/>
      <c r="F2" s="70"/>
      <c r="G2" s="70"/>
      <c r="H2" s="70"/>
      <c r="I2" s="70"/>
    </row>
    <row r="3" spans="2:9" ht="15" customHeight="1" x14ac:dyDescent="0.25">
      <c r="B3" s="68"/>
      <c r="C3" s="68"/>
      <c r="D3" s="69"/>
      <c r="E3" s="70"/>
      <c r="F3" s="70"/>
      <c r="G3" s="70"/>
      <c r="H3" s="70"/>
      <c r="I3" s="70"/>
    </row>
    <row r="4" spans="2:9" ht="15" customHeight="1" x14ac:dyDescent="0.25">
      <c r="B4" s="68"/>
      <c r="C4" s="68"/>
      <c r="D4" s="69"/>
      <c r="E4" s="70"/>
      <c r="F4" s="70"/>
      <c r="G4" s="70"/>
      <c r="H4" s="70"/>
      <c r="I4" s="70"/>
    </row>
    <row r="5" spans="2:9" ht="16.5" customHeight="1" x14ac:dyDescent="0.25">
      <c r="B5" s="71" t="s">
        <v>11</v>
      </c>
      <c r="C5" s="72"/>
      <c r="D5" s="72"/>
      <c r="E5" s="72"/>
      <c r="F5" s="72"/>
      <c r="G5" s="72"/>
      <c r="H5" s="72"/>
      <c r="I5" s="69"/>
    </row>
    <row r="6" spans="2:9" ht="27" customHeight="1" x14ac:dyDescent="0.25">
      <c r="B6" s="126" t="s">
        <v>12</v>
      </c>
      <c r="C6" s="126"/>
      <c r="D6" s="127" t="s">
        <v>131</v>
      </c>
      <c r="E6" s="128"/>
      <c r="F6" s="128"/>
      <c r="G6" s="128"/>
      <c r="H6" s="128"/>
      <c r="I6" s="129"/>
    </row>
    <row r="7" spans="2:9" ht="25.9" customHeight="1" x14ac:dyDescent="0.25">
      <c r="B7" s="126" t="s">
        <v>13</v>
      </c>
      <c r="C7" s="126"/>
      <c r="D7" s="127" t="s">
        <v>132</v>
      </c>
      <c r="E7" s="128"/>
      <c r="F7" s="128"/>
      <c r="G7" s="128"/>
      <c r="H7" s="128"/>
      <c r="I7" s="129"/>
    </row>
    <row r="8" spans="2:9" ht="22.9" customHeight="1" x14ac:dyDescent="0.25">
      <c r="B8" s="126" t="s">
        <v>14</v>
      </c>
      <c r="C8" s="126"/>
      <c r="D8" s="127" t="s">
        <v>60</v>
      </c>
      <c r="E8" s="128"/>
      <c r="F8" s="128"/>
      <c r="G8" s="128"/>
      <c r="H8" s="128"/>
      <c r="I8" s="129"/>
    </row>
    <row r="9" spans="2:9" ht="16.5" customHeight="1" x14ac:dyDescent="0.25">
      <c r="B9" s="71" t="s">
        <v>17</v>
      </c>
      <c r="C9" s="72"/>
      <c r="D9" s="72"/>
      <c r="E9" s="72"/>
      <c r="F9" s="72"/>
      <c r="G9" s="72"/>
      <c r="H9" s="72"/>
      <c r="I9" s="69"/>
    </row>
    <row r="10" spans="2:9" ht="81.75" customHeight="1" x14ac:dyDescent="0.25">
      <c r="B10" s="37" t="s">
        <v>133</v>
      </c>
      <c r="C10" s="38"/>
      <c r="D10" s="38"/>
      <c r="E10" s="38"/>
      <c r="F10" s="38"/>
      <c r="G10" s="38"/>
      <c r="H10" s="38"/>
      <c r="I10" s="39"/>
    </row>
    <row r="11" spans="2:9" ht="40.15" customHeight="1" x14ac:dyDescent="0.25">
      <c r="B11" s="126" t="s">
        <v>15</v>
      </c>
      <c r="C11" s="126"/>
      <c r="D11" s="127" t="s">
        <v>134</v>
      </c>
      <c r="E11" s="128"/>
      <c r="F11" s="128"/>
      <c r="G11" s="128"/>
      <c r="H11" s="128"/>
      <c r="I11" s="129"/>
    </row>
    <row r="12" spans="2:9" ht="34.15" customHeight="1" x14ac:dyDescent="0.25">
      <c r="B12" s="126" t="s">
        <v>16</v>
      </c>
      <c r="C12" s="126"/>
      <c r="D12" s="127" t="s">
        <v>140</v>
      </c>
      <c r="E12" s="128"/>
      <c r="F12" s="128"/>
      <c r="G12" s="128"/>
      <c r="H12" s="128"/>
      <c r="I12" s="129"/>
    </row>
    <row r="13" spans="2:9" x14ac:dyDescent="0.25">
      <c r="B13" s="8" t="s">
        <v>0</v>
      </c>
      <c r="C13" s="70" t="s">
        <v>18</v>
      </c>
      <c r="D13" s="70"/>
      <c r="E13" s="70"/>
      <c r="F13" s="70"/>
      <c r="G13" s="70"/>
      <c r="H13" s="70"/>
      <c r="I13" s="70"/>
    </row>
    <row r="14" spans="2:9" ht="130.5" customHeight="1" x14ac:dyDescent="0.25">
      <c r="B14" s="9">
        <v>1</v>
      </c>
      <c r="C14" s="127" t="s">
        <v>121</v>
      </c>
      <c r="D14" s="128"/>
      <c r="E14" s="128"/>
      <c r="F14" s="128"/>
      <c r="G14" s="128"/>
      <c r="H14" s="128"/>
      <c r="I14" s="129"/>
    </row>
    <row r="15" spans="2:9" ht="87.75" customHeight="1" x14ac:dyDescent="0.25">
      <c r="B15" s="9">
        <v>2</v>
      </c>
      <c r="C15" s="127" t="s">
        <v>61</v>
      </c>
      <c r="D15" s="128"/>
      <c r="E15" s="128"/>
      <c r="F15" s="128"/>
      <c r="G15" s="128"/>
      <c r="H15" s="128"/>
      <c r="I15" s="129"/>
    </row>
    <row r="16" spans="2:9" ht="37.9" customHeight="1" x14ac:dyDescent="0.25">
      <c r="B16" s="9">
        <v>3</v>
      </c>
      <c r="C16" s="126" t="s">
        <v>62</v>
      </c>
      <c r="D16" s="130"/>
      <c r="E16" s="130"/>
      <c r="F16" s="130"/>
      <c r="G16" s="130"/>
      <c r="H16" s="130"/>
      <c r="I16" s="130"/>
    </row>
    <row r="17" spans="2:9" ht="118.5" customHeight="1" x14ac:dyDescent="0.25">
      <c r="B17" s="9">
        <v>4</v>
      </c>
      <c r="C17" s="57" t="s">
        <v>100</v>
      </c>
      <c r="D17" s="58"/>
      <c r="E17" s="58"/>
      <c r="F17" s="58"/>
      <c r="G17" s="58"/>
      <c r="H17" s="58"/>
      <c r="I17" s="59"/>
    </row>
    <row r="18" spans="2:9" ht="98.25" customHeight="1" x14ac:dyDescent="0.25">
      <c r="B18" s="9">
        <v>5</v>
      </c>
      <c r="C18" s="60" t="s">
        <v>101</v>
      </c>
      <c r="D18" s="58"/>
      <c r="E18" s="58"/>
      <c r="F18" s="58"/>
      <c r="G18" s="58"/>
      <c r="H18" s="58"/>
      <c r="I18" s="59"/>
    </row>
    <row r="20" spans="2:9" ht="15" customHeight="1" x14ac:dyDescent="0.25">
      <c r="B20" s="68"/>
      <c r="C20" s="68"/>
      <c r="D20" s="69" t="s">
        <v>143</v>
      </c>
      <c r="E20" s="70"/>
      <c r="F20" s="70"/>
      <c r="G20" s="70"/>
      <c r="H20" s="70"/>
      <c r="I20" s="70"/>
    </row>
    <row r="21" spans="2:9" ht="15" customHeight="1" x14ac:dyDescent="0.25">
      <c r="B21" s="68"/>
      <c r="C21" s="68"/>
      <c r="D21" s="69"/>
      <c r="E21" s="70"/>
      <c r="F21" s="70"/>
      <c r="G21" s="70"/>
      <c r="H21" s="70"/>
      <c r="I21" s="70"/>
    </row>
    <row r="22" spans="2:9" ht="15" customHeight="1" x14ac:dyDescent="0.25">
      <c r="B22" s="68"/>
      <c r="C22" s="68"/>
      <c r="D22" s="69"/>
      <c r="E22" s="70"/>
      <c r="F22" s="70"/>
      <c r="G22" s="70"/>
      <c r="H22" s="70"/>
      <c r="I22" s="70"/>
    </row>
    <row r="23" spans="2:9" ht="15" customHeight="1" x14ac:dyDescent="0.25">
      <c r="B23" s="71" t="s">
        <v>11</v>
      </c>
      <c r="C23" s="72"/>
      <c r="D23" s="72"/>
      <c r="E23" s="72"/>
      <c r="F23" s="72"/>
      <c r="G23" s="72"/>
      <c r="H23" s="72"/>
      <c r="I23" s="69"/>
    </row>
    <row r="24" spans="2:9" ht="32.450000000000003" customHeight="1" x14ac:dyDescent="0.25">
      <c r="B24" s="35" t="s">
        <v>19</v>
      </c>
      <c r="C24" s="35"/>
      <c r="D24" s="36" t="str">
        <f>D6</f>
        <v>Fortalecimiento de la Red de Escuelas de Música de Envigado de la zona 13 del municipio de Envigado</v>
      </c>
      <c r="E24" s="36"/>
      <c r="F24" s="36"/>
      <c r="G24" s="36"/>
      <c r="H24" s="36"/>
      <c r="I24" s="36"/>
    </row>
    <row r="25" spans="2:9" ht="18" customHeight="1" x14ac:dyDescent="0.25">
      <c r="B25" s="35" t="s">
        <v>10</v>
      </c>
      <c r="C25" s="35"/>
      <c r="D25" s="34" t="str">
        <f>D8</f>
        <v>Secretaría de Cultura</v>
      </c>
      <c r="E25" s="34"/>
      <c r="F25" s="34"/>
      <c r="G25" s="34"/>
      <c r="H25" s="34"/>
      <c r="I25" s="34"/>
    </row>
    <row r="26" spans="2:9" ht="18" customHeight="1" x14ac:dyDescent="0.25">
      <c r="B26" s="35" t="s">
        <v>20</v>
      </c>
      <c r="C26" s="35"/>
      <c r="D26" s="36" t="s">
        <v>98</v>
      </c>
      <c r="E26" s="36"/>
      <c r="F26" s="36"/>
      <c r="G26" s="36"/>
      <c r="H26" s="36"/>
      <c r="I26" s="36"/>
    </row>
    <row r="27" spans="2:9" ht="32.25" customHeight="1" x14ac:dyDescent="0.25">
      <c r="B27" s="35" t="s">
        <v>21</v>
      </c>
      <c r="C27" s="35"/>
      <c r="D27" s="34" t="s">
        <v>126</v>
      </c>
      <c r="E27" s="34"/>
      <c r="F27" s="34"/>
      <c r="G27" s="34"/>
      <c r="H27" s="34"/>
      <c r="I27" s="34"/>
    </row>
    <row r="28" spans="2:9" ht="18" customHeight="1" x14ac:dyDescent="0.25">
      <c r="B28" s="35" t="s">
        <v>22</v>
      </c>
      <c r="C28" s="35"/>
      <c r="D28" s="36" t="s">
        <v>127</v>
      </c>
      <c r="E28" s="36"/>
      <c r="F28" s="36"/>
      <c r="G28" s="36"/>
      <c r="H28" s="36"/>
      <c r="I28" s="36"/>
    </row>
    <row r="29" spans="2:9" ht="18" customHeight="1" x14ac:dyDescent="0.25">
      <c r="B29" s="35" t="s">
        <v>23</v>
      </c>
      <c r="C29" s="35"/>
      <c r="D29" s="34" t="s">
        <v>123</v>
      </c>
      <c r="E29" s="34"/>
      <c r="F29" s="34"/>
      <c r="G29" s="34"/>
      <c r="H29" s="34"/>
      <c r="I29" s="34"/>
    </row>
    <row r="30" spans="2:9" ht="34.5" customHeight="1" x14ac:dyDescent="0.25">
      <c r="B30" s="35" t="s">
        <v>24</v>
      </c>
      <c r="C30" s="35"/>
      <c r="D30" s="34" t="s">
        <v>124</v>
      </c>
      <c r="E30" s="34"/>
      <c r="F30" s="34"/>
      <c r="G30" s="34"/>
      <c r="H30" s="34"/>
      <c r="I30" s="34"/>
    </row>
    <row r="31" spans="2:9" ht="45" customHeight="1" x14ac:dyDescent="0.25">
      <c r="B31" s="35" t="s">
        <v>25</v>
      </c>
      <c r="C31" s="35"/>
      <c r="D31" s="34" t="s">
        <v>125</v>
      </c>
      <c r="E31" s="34"/>
      <c r="F31" s="34"/>
      <c r="G31" s="34"/>
      <c r="H31" s="34"/>
      <c r="I31" s="34"/>
    </row>
    <row r="32" spans="2:9" ht="18" customHeight="1" x14ac:dyDescent="0.25">
      <c r="B32" s="35" t="s">
        <v>26</v>
      </c>
      <c r="C32" s="35"/>
      <c r="D32" s="34" t="s">
        <v>63</v>
      </c>
      <c r="E32" s="34"/>
      <c r="F32" s="34"/>
      <c r="G32" s="34"/>
      <c r="H32" s="34"/>
      <c r="I32" s="34"/>
    </row>
    <row r="33" spans="2:9" ht="18" customHeight="1" x14ac:dyDescent="0.25">
      <c r="B33" s="35" t="s">
        <v>27</v>
      </c>
      <c r="C33" s="35"/>
      <c r="D33" s="37" t="str">
        <f>D7</f>
        <v>Junta de Acción Comunal, Vereda Perico</v>
      </c>
      <c r="E33" s="38"/>
      <c r="F33" s="38"/>
      <c r="G33" s="38"/>
      <c r="H33" s="38"/>
      <c r="I33" s="39"/>
    </row>
    <row r="34" spans="2:9" ht="18" customHeight="1" x14ac:dyDescent="0.3">
      <c r="B34" s="35" t="s">
        <v>99</v>
      </c>
      <c r="C34" s="67"/>
      <c r="D34" s="64" t="s">
        <v>128</v>
      </c>
      <c r="E34" s="62"/>
      <c r="F34" s="63"/>
      <c r="G34" s="65" t="s">
        <v>104</v>
      </c>
      <c r="H34" s="66"/>
      <c r="I34" s="16">
        <v>13</v>
      </c>
    </row>
    <row r="35" spans="2:9" ht="18" customHeight="1" x14ac:dyDescent="0.25">
      <c r="B35" s="35" t="s">
        <v>28</v>
      </c>
      <c r="C35" s="35"/>
      <c r="D35" s="61">
        <f>H151</f>
        <v>329156361</v>
      </c>
      <c r="E35" s="62"/>
      <c r="F35" s="62"/>
      <c r="G35" s="62"/>
      <c r="H35" s="62"/>
      <c r="I35" s="63"/>
    </row>
    <row r="36" spans="2:9" ht="15.6" customHeight="1" x14ac:dyDescent="0.25">
      <c r="B36" s="53" t="s">
        <v>29</v>
      </c>
      <c r="C36" s="54"/>
      <c r="D36" s="54"/>
      <c r="E36" s="54"/>
      <c r="F36" s="54"/>
      <c r="G36" s="54"/>
      <c r="H36" s="54"/>
      <c r="I36" s="55"/>
    </row>
    <row r="37" spans="2:9" ht="130.5" customHeight="1" x14ac:dyDescent="0.25">
      <c r="B37" s="35" t="s">
        <v>31</v>
      </c>
      <c r="C37" s="35"/>
      <c r="D37" s="46" t="s">
        <v>118</v>
      </c>
      <c r="E37" s="34"/>
      <c r="F37" s="34"/>
      <c r="G37" s="34"/>
      <c r="H37" s="34"/>
      <c r="I37" s="34"/>
    </row>
    <row r="38" spans="2:9" ht="130.5" customHeight="1" x14ac:dyDescent="0.25">
      <c r="B38" s="35" t="s">
        <v>30</v>
      </c>
      <c r="C38" s="35"/>
      <c r="D38" s="34" t="s">
        <v>119</v>
      </c>
      <c r="E38" s="34"/>
      <c r="F38" s="34"/>
      <c r="G38" s="34"/>
      <c r="H38" s="34"/>
      <c r="I38" s="34"/>
    </row>
    <row r="39" spans="2:9" ht="167.25" customHeight="1" x14ac:dyDescent="0.25">
      <c r="B39" s="35" t="s">
        <v>32</v>
      </c>
      <c r="C39" s="35"/>
      <c r="D39" s="34" t="s">
        <v>64</v>
      </c>
      <c r="E39" s="34"/>
      <c r="F39" s="34"/>
      <c r="G39" s="34"/>
      <c r="H39" s="34"/>
      <c r="I39" s="34"/>
    </row>
    <row r="40" spans="2:9" ht="130.5" customHeight="1" x14ac:dyDescent="0.25">
      <c r="B40" s="35" t="s">
        <v>33</v>
      </c>
      <c r="C40" s="35"/>
      <c r="D40" s="46" t="s">
        <v>65</v>
      </c>
      <c r="E40" s="46"/>
      <c r="F40" s="46"/>
      <c r="G40" s="46"/>
      <c r="H40" s="46"/>
      <c r="I40" s="46"/>
    </row>
    <row r="41" spans="2:9" ht="15.6" customHeight="1" x14ac:dyDescent="0.25">
      <c r="B41" s="53" t="s">
        <v>34</v>
      </c>
      <c r="C41" s="54"/>
      <c r="D41" s="54"/>
      <c r="E41" s="54"/>
      <c r="F41" s="54"/>
      <c r="G41" s="54"/>
      <c r="H41" s="54"/>
      <c r="I41" s="55"/>
    </row>
    <row r="42" spans="2:9" ht="54.75" customHeight="1" x14ac:dyDescent="0.25">
      <c r="B42" s="35" t="s">
        <v>35</v>
      </c>
      <c r="C42" s="35"/>
      <c r="D42" s="56" t="s">
        <v>135</v>
      </c>
      <c r="E42" s="56"/>
      <c r="F42" s="56"/>
      <c r="G42" s="56"/>
      <c r="H42" s="56"/>
      <c r="I42" s="56"/>
    </row>
    <row r="43" spans="2:9" ht="69" customHeight="1" x14ac:dyDescent="0.25">
      <c r="B43" s="35" t="s">
        <v>36</v>
      </c>
      <c r="C43" s="35"/>
      <c r="D43" s="34" t="s">
        <v>129</v>
      </c>
      <c r="E43" s="34"/>
      <c r="F43" s="34"/>
      <c r="G43" s="34"/>
      <c r="H43" s="34"/>
      <c r="I43" s="34"/>
    </row>
    <row r="44" spans="2:9" ht="19.5" customHeight="1" x14ac:dyDescent="0.25">
      <c r="B44" s="40" t="s">
        <v>37</v>
      </c>
      <c r="C44" s="41"/>
      <c r="D44" s="42" t="s">
        <v>66</v>
      </c>
      <c r="E44" s="42"/>
      <c r="F44" s="42"/>
      <c r="G44" s="42"/>
      <c r="H44" s="42"/>
      <c r="I44" s="42"/>
    </row>
    <row r="45" spans="2:9" x14ac:dyDescent="0.25">
      <c r="B45" s="43" t="s">
        <v>38</v>
      </c>
      <c r="C45" s="44"/>
      <c r="D45" s="45" t="s">
        <v>1</v>
      </c>
      <c r="E45" s="45"/>
      <c r="F45" s="45"/>
      <c r="G45" s="45"/>
      <c r="H45" s="45"/>
      <c r="I45" s="45"/>
    </row>
    <row r="46" spans="2:9" ht="16.5" customHeight="1" x14ac:dyDescent="0.25">
      <c r="B46" s="43" t="s">
        <v>39</v>
      </c>
      <c r="C46" s="44"/>
      <c r="D46" s="45" t="s">
        <v>136</v>
      </c>
      <c r="E46" s="45"/>
      <c r="F46" s="45"/>
      <c r="G46" s="45"/>
      <c r="H46" s="45"/>
      <c r="I46" s="45"/>
    </row>
    <row r="47" spans="2:9" ht="41.25" customHeight="1" x14ac:dyDescent="0.25">
      <c r="B47" s="73" t="s">
        <v>40</v>
      </c>
      <c r="C47" s="74"/>
      <c r="D47" s="45" t="s">
        <v>120</v>
      </c>
      <c r="E47" s="45"/>
      <c r="F47" s="45"/>
      <c r="G47" s="45"/>
      <c r="H47" s="45"/>
      <c r="I47" s="45"/>
    </row>
    <row r="48" spans="2:9" x14ac:dyDescent="0.25">
      <c r="B48" s="40" t="s">
        <v>41</v>
      </c>
      <c r="C48" s="41"/>
      <c r="D48" s="42" t="s">
        <v>67</v>
      </c>
      <c r="E48" s="42"/>
      <c r="F48" s="42"/>
      <c r="G48" s="42"/>
      <c r="H48" s="42"/>
      <c r="I48" s="42"/>
    </row>
    <row r="49" spans="2:11" x14ac:dyDescent="0.25">
      <c r="B49" s="43" t="s">
        <v>38</v>
      </c>
      <c r="C49" s="44"/>
      <c r="D49" s="45" t="s">
        <v>1</v>
      </c>
      <c r="E49" s="45"/>
      <c r="F49" s="45"/>
      <c r="G49" s="45"/>
      <c r="H49" s="45"/>
      <c r="I49" s="45"/>
    </row>
    <row r="50" spans="2:11" x14ac:dyDescent="0.25">
      <c r="B50" s="43" t="s">
        <v>39</v>
      </c>
      <c r="C50" s="44"/>
      <c r="D50" s="36" t="s">
        <v>137</v>
      </c>
      <c r="E50" s="36"/>
      <c r="F50" s="36"/>
      <c r="G50" s="36"/>
      <c r="H50" s="36"/>
      <c r="I50" s="36"/>
    </row>
    <row r="51" spans="2:11" ht="41.25" customHeight="1" x14ac:dyDescent="0.25">
      <c r="B51" s="73" t="s">
        <v>40</v>
      </c>
      <c r="C51" s="74"/>
      <c r="D51" s="45" t="s">
        <v>130</v>
      </c>
      <c r="E51" s="45"/>
      <c r="F51" s="45"/>
      <c r="G51" s="45"/>
      <c r="H51" s="45"/>
      <c r="I51" s="45"/>
    </row>
    <row r="52" spans="2:11" ht="19.5" customHeight="1" x14ac:dyDescent="0.25">
      <c r="B52" s="40" t="s">
        <v>42</v>
      </c>
      <c r="C52" s="41"/>
      <c r="D52" s="42" t="s">
        <v>68</v>
      </c>
      <c r="E52" s="42"/>
      <c r="F52" s="42"/>
      <c r="G52" s="42"/>
      <c r="H52" s="42"/>
      <c r="I52" s="42"/>
    </row>
    <row r="53" spans="2:11" ht="19.5" customHeight="1" x14ac:dyDescent="0.25">
      <c r="B53" s="43" t="s">
        <v>38</v>
      </c>
      <c r="C53" s="44"/>
      <c r="D53" s="45" t="s">
        <v>1</v>
      </c>
      <c r="E53" s="45"/>
      <c r="F53" s="45"/>
      <c r="G53" s="45"/>
      <c r="H53" s="45"/>
      <c r="I53" s="45"/>
    </row>
    <row r="54" spans="2:11" x14ac:dyDescent="0.25">
      <c r="B54" s="43" t="s">
        <v>39</v>
      </c>
      <c r="C54" s="44"/>
      <c r="D54" s="56" t="str">
        <f>D11</f>
        <v>60 niños y jóvenes entre los 7 y los 17 años habitantes y/o estudiantes de la zona.</v>
      </c>
      <c r="E54" s="56"/>
      <c r="F54" s="56"/>
      <c r="G54" s="56"/>
      <c r="H54" s="56"/>
      <c r="I54" s="56"/>
    </row>
    <row r="55" spans="2:11" ht="43.5" customHeight="1" x14ac:dyDescent="0.25">
      <c r="B55" s="73" t="s">
        <v>40</v>
      </c>
      <c r="C55" s="74"/>
      <c r="D55" s="45" t="s">
        <v>130</v>
      </c>
      <c r="E55" s="45"/>
      <c r="F55" s="45"/>
      <c r="G55" s="45"/>
      <c r="H55" s="45"/>
      <c r="I55" s="45"/>
    </row>
    <row r="56" spans="2:11" s="15" customFormat="1" ht="90.75" customHeight="1" x14ac:dyDescent="0.25">
      <c r="B56" s="51" t="s">
        <v>43</v>
      </c>
      <c r="C56" s="52"/>
      <c r="D56" s="46" t="s">
        <v>69</v>
      </c>
      <c r="E56" s="46"/>
      <c r="F56" s="46"/>
      <c r="G56" s="46"/>
      <c r="H56" s="46"/>
      <c r="I56" s="46"/>
      <c r="K56" s="26"/>
    </row>
    <row r="57" spans="2:11" ht="15.6" customHeight="1" x14ac:dyDescent="0.25">
      <c r="B57" s="53" t="s">
        <v>3</v>
      </c>
      <c r="C57" s="54"/>
      <c r="D57" s="54"/>
      <c r="E57" s="54"/>
      <c r="F57" s="54"/>
      <c r="G57" s="54"/>
      <c r="H57" s="54"/>
      <c r="I57" s="55"/>
    </row>
    <row r="58" spans="2:11" ht="18" customHeight="1" x14ac:dyDescent="0.25">
      <c r="B58" s="40" t="s">
        <v>108</v>
      </c>
      <c r="C58" s="41"/>
      <c r="D58" s="42" t="str">
        <f>D46</f>
        <v>1 sede o punto de atención (Institución Martín Eduardo Ríos Llano, Perico)</v>
      </c>
      <c r="E58" s="42"/>
      <c r="F58" s="42"/>
      <c r="G58" s="42"/>
      <c r="H58" s="42"/>
      <c r="I58" s="42"/>
    </row>
    <row r="59" spans="2:11" ht="18" customHeight="1" x14ac:dyDescent="0.25">
      <c r="B59" s="35" t="s">
        <v>38</v>
      </c>
      <c r="C59" s="35"/>
      <c r="D59" s="76" t="s">
        <v>1</v>
      </c>
      <c r="E59" s="77"/>
      <c r="F59" s="77"/>
      <c r="G59" s="77"/>
      <c r="H59" s="77"/>
      <c r="I59" s="78"/>
    </row>
    <row r="60" spans="2:11" ht="18" customHeight="1" x14ac:dyDescent="0.25">
      <c r="B60" s="35" t="s">
        <v>44</v>
      </c>
      <c r="C60" s="35"/>
      <c r="D60" s="37" t="str">
        <f>D11</f>
        <v>60 niños y jóvenes entre los 7 y los 17 años habitantes y/o estudiantes de la zona.</v>
      </c>
      <c r="E60" s="38"/>
      <c r="F60" s="38"/>
      <c r="G60" s="38"/>
      <c r="H60" s="38"/>
      <c r="I60" s="39"/>
    </row>
    <row r="61" spans="2:11" ht="18" customHeight="1" x14ac:dyDescent="0.25">
      <c r="B61" s="35" t="s">
        <v>39</v>
      </c>
      <c r="C61" s="35"/>
      <c r="D61" s="37" t="str">
        <f>D46</f>
        <v>1 sede o punto de atención (Institución Martín Eduardo Ríos Llano, Perico)</v>
      </c>
      <c r="E61" s="38"/>
      <c r="F61" s="38"/>
      <c r="G61" s="38"/>
      <c r="H61" s="38"/>
      <c r="I61" s="39"/>
    </row>
    <row r="62" spans="2:11" ht="18" customHeight="1" x14ac:dyDescent="0.25">
      <c r="B62" s="40" t="s">
        <v>108</v>
      </c>
      <c r="C62" s="41"/>
      <c r="D62" s="42" t="s">
        <v>67</v>
      </c>
      <c r="E62" s="42"/>
      <c r="F62" s="42"/>
      <c r="G62" s="42"/>
      <c r="H62" s="42"/>
      <c r="I62" s="42"/>
    </row>
    <row r="63" spans="2:11" ht="18" customHeight="1" x14ac:dyDescent="0.25">
      <c r="B63" s="35" t="s">
        <v>38</v>
      </c>
      <c r="C63" s="35"/>
      <c r="D63" s="75" t="s">
        <v>1</v>
      </c>
      <c r="E63" s="62"/>
      <c r="F63" s="62"/>
      <c r="G63" s="62"/>
      <c r="H63" s="62"/>
      <c r="I63" s="63"/>
    </row>
    <row r="64" spans="2:11" ht="18" customHeight="1" x14ac:dyDescent="0.25">
      <c r="B64" s="35" t="s">
        <v>44</v>
      </c>
      <c r="C64" s="35"/>
      <c r="D64" s="37" t="str">
        <f>D50</f>
        <v>4 grupos de proyección consolidados en la zona.</v>
      </c>
      <c r="E64" s="38"/>
      <c r="F64" s="38"/>
      <c r="G64" s="38"/>
      <c r="H64" s="38"/>
      <c r="I64" s="39"/>
    </row>
    <row r="65" spans="2:9" ht="86.25" customHeight="1" x14ac:dyDescent="0.25">
      <c r="B65" s="35" t="s">
        <v>39</v>
      </c>
      <c r="C65" s="35"/>
      <c r="D65" s="79" t="s">
        <v>138</v>
      </c>
      <c r="E65" s="80"/>
      <c r="F65" s="80"/>
      <c r="G65" s="80"/>
      <c r="H65" s="80"/>
      <c r="I65" s="81"/>
    </row>
    <row r="66" spans="2:9" ht="18" customHeight="1" x14ac:dyDescent="0.25">
      <c r="B66" s="40" t="s">
        <v>108</v>
      </c>
      <c r="C66" s="41"/>
      <c r="D66" s="85" t="s">
        <v>68</v>
      </c>
      <c r="E66" s="86"/>
      <c r="F66" s="86"/>
      <c r="G66" s="86"/>
      <c r="H66" s="86"/>
      <c r="I66" s="86"/>
    </row>
    <row r="67" spans="2:9" ht="18" customHeight="1" x14ac:dyDescent="0.25">
      <c r="B67" s="35" t="s">
        <v>38</v>
      </c>
      <c r="C67" s="35"/>
      <c r="D67" s="37" t="s">
        <v>1</v>
      </c>
      <c r="E67" s="38"/>
      <c r="F67" s="38"/>
      <c r="G67" s="38"/>
      <c r="H67" s="38"/>
      <c r="I67" s="39"/>
    </row>
    <row r="68" spans="2:9" x14ac:dyDescent="0.25">
      <c r="B68" s="35" t="s">
        <v>44</v>
      </c>
      <c r="C68" s="35"/>
      <c r="D68" s="37" t="str">
        <f>D11</f>
        <v>60 niños y jóvenes entre los 7 y los 17 años habitantes y/o estudiantes de la zona.</v>
      </c>
      <c r="E68" s="38"/>
      <c r="F68" s="38"/>
      <c r="G68" s="38"/>
      <c r="H68" s="38"/>
      <c r="I68" s="39"/>
    </row>
    <row r="69" spans="2:9" x14ac:dyDescent="0.25">
      <c r="B69" s="35" t="s">
        <v>39</v>
      </c>
      <c r="C69" s="35"/>
      <c r="D69" s="79" t="str">
        <f>D68</f>
        <v>60 niños y jóvenes entre los 7 y los 17 años habitantes y/o estudiantes de la zona.</v>
      </c>
      <c r="E69" s="80"/>
      <c r="F69" s="80"/>
      <c r="G69" s="80"/>
      <c r="H69" s="80"/>
      <c r="I69" s="81"/>
    </row>
    <row r="70" spans="2:9" x14ac:dyDescent="0.25">
      <c r="B70" s="71" t="s">
        <v>17</v>
      </c>
      <c r="C70" s="72"/>
      <c r="D70" s="72"/>
      <c r="E70" s="72"/>
      <c r="F70" s="72"/>
      <c r="G70" s="72"/>
      <c r="H70" s="72"/>
      <c r="I70" s="69"/>
    </row>
    <row r="71" spans="2:9" ht="93.75" customHeight="1" x14ac:dyDescent="0.25">
      <c r="B71" s="82" t="str">
        <f>B10</f>
        <v>Esta iniciativa tiene como propósito Fortalecer la Escuela de Música en la zona, que posibilite y garantice la formación musical de la comunidad, buscando potenciar las habilidades musicales y artísticas de la población, a la vez que se propende por una utilización adecuada del tiempo libre y prevenir el consumo de sustancias psicoactivas y otras conductas inadecuadas.  Se plantean como elementos básicos la formación musical por medio de talleres y actividades de proyección, donde se cuente con espacios adecuados para el aprendizaje y los insumos y materiales necesarios. Ayudando en la consolidación de La Escuela de Música en la zona (grupos de proyección para niños y jóvenes).</v>
      </c>
      <c r="C71" s="83"/>
      <c r="D71" s="83"/>
      <c r="E71" s="83"/>
      <c r="F71" s="83"/>
      <c r="G71" s="83"/>
      <c r="H71" s="83"/>
      <c r="I71" s="84"/>
    </row>
    <row r="72" spans="2:9" ht="18.600000000000001" customHeight="1" x14ac:dyDescent="0.25">
      <c r="B72" s="70" t="s">
        <v>15</v>
      </c>
      <c r="C72" s="70"/>
      <c r="D72" s="70"/>
      <c r="E72" s="70"/>
      <c r="F72" s="70"/>
      <c r="G72" s="70" t="s">
        <v>45</v>
      </c>
      <c r="H72" s="70"/>
      <c r="I72" s="70"/>
    </row>
    <row r="73" spans="2:9" ht="34.15" customHeight="1" x14ac:dyDescent="0.25">
      <c r="B73" s="37" t="str">
        <f>D11</f>
        <v>60 niños y jóvenes entre los 7 y los 17 años habitantes y/o estudiantes de la zona.</v>
      </c>
      <c r="C73" s="38"/>
      <c r="D73" s="38"/>
      <c r="E73" s="38"/>
      <c r="F73" s="39"/>
      <c r="G73" s="87" t="str">
        <f>D12</f>
        <v>9 meses</v>
      </c>
      <c r="H73" s="94"/>
      <c r="I73" s="88"/>
    </row>
    <row r="74" spans="2:9" ht="17.25" customHeight="1" x14ac:dyDescent="0.25">
      <c r="B74" s="70" t="s">
        <v>18</v>
      </c>
      <c r="C74" s="70"/>
      <c r="D74" s="70"/>
      <c r="E74" s="70"/>
      <c r="F74" s="70"/>
      <c r="G74" s="70"/>
      <c r="H74" s="70"/>
      <c r="I74" s="70"/>
    </row>
    <row r="75" spans="2:9" ht="33" customHeight="1" x14ac:dyDescent="0.25">
      <c r="B75" s="8" t="s">
        <v>2</v>
      </c>
      <c r="C75" s="8" t="s">
        <v>46</v>
      </c>
      <c r="D75" s="70" t="s">
        <v>47</v>
      </c>
      <c r="E75" s="70"/>
      <c r="F75" s="70"/>
      <c r="G75" s="70"/>
      <c r="H75" s="70"/>
      <c r="I75" s="8" t="s">
        <v>48</v>
      </c>
    </row>
    <row r="76" spans="2:9" ht="186" customHeight="1" x14ac:dyDescent="0.25">
      <c r="B76" s="6">
        <v>1</v>
      </c>
      <c r="C76" s="5" t="s">
        <v>70</v>
      </c>
      <c r="D76" s="36" t="s">
        <v>122</v>
      </c>
      <c r="E76" s="36"/>
      <c r="F76" s="36"/>
      <c r="G76" s="36"/>
      <c r="H76" s="36"/>
      <c r="I76" s="10">
        <v>0.75</v>
      </c>
    </row>
    <row r="77" spans="2:9" ht="111" customHeight="1" x14ac:dyDescent="0.25">
      <c r="B77" s="6">
        <v>2</v>
      </c>
      <c r="C77" s="5" t="s">
        <v>71</v>
      </c>
      <c r="D77" s="36" t="s">
        <v>72</v>
      </c>
      <c r="E77" s="36"/>
      <c r="F77" s="36"/>
      <c r="G77" s="36"/>
      <c r="H77" s="36"/>
      <c r="I77" s="10">
        <v>0.1</v>
      </c>
    </row>
    <row r="78" spans="2:9" x14ac:dyDescent="0.25">
      <c r="B78" s="6">
        <v>3</v>
      </c>
      <c r="C78" s="5" t="s">
        <v>3</v>
      </c>
      <c r="D78" s="37" t="s">
        <v>73</v>
      </c>
      <c r="E78" s="38"/>
      <c r="F78" s="38"/>
      <c r="G78" s="38"/>
      <c r="H78" s="39"/>
      <c r="I78" s="10">
        <v>0.05</v>
      </c>
    </row>
    <row r="79" spans="2:9" ht="178.5" customHeight="1" x14ac:dyDescent="0.3">
      <c r="B79" s="6">
        <v>4</v>
      </c>
      <c r="C79" s="5" t="s">
        <v>49</v>
      </c>
      <c r="D79" s="60" t="s">
        <v>102</v>
      </c>
      <c r="E79" s="121"/>
      <c r="F79" s="121"/>
      <c r="G79" s="121"/>
      <c r="H79" s="66"/>
      <c r="I79" s="10">
        <v>0.05</v>
      </c>
    </row>
    <row r="80" spans="2:9" ht="124.5" customHeight="1" x14ac:dyDescent="0.3">
      <c r="B80" s="6">
        <v>5</v>
      </c>
      <c r="C80" s="5" t="s">
        <v>50</v>
      </c>
      <c r="D80" s="60" t="s">
        <v>103</v>
      </c>
      <c r="E80" s="121"/>
      <c r="F80" s="121"/>
      <c r="G80" s="121"/>
      <c r="H80" s="66"/>
      <c r="I80" s="10">
        <v>0.05</v>
      </c>
    </row>
    <row r="81" spans="2:12" ht="15.6" customHeight="1" x14ac:dyDescent="0.25">
      <c r="B81" s="91" t="s">
        <v>4</v>
      </c>
      <c r="C81" s="92"/>
      <c r="D81" s="92"/>
      <c r="E81" s="92"/>
      <c r="F81" s="92"/>
      <c r="G81" s="92"/>
      <c r="H81" s="93"/>
      <c r="I81" s="11">
        <f>SUM(I75:I80)</f>
        <v>1</v>
      </c>
    </row>
    <row r="82" spans="2:12" ht="17.25" customHeight="1" x14ac:dyDescent="0.25">
      <c r="B82" s="71" t="s">
        <v>51</v>
      </c>
      <c r="C82" s="72"/>
      <c r="D82" s="72"/>
      <c r="E82" s="72"/>
      <c r="F82" s="72"/>
      <c r="G82" s="72"/>
      <c r="H82" s="72"/>
      <c r="I82" s="69"/>
    </row>
    <row r="83" spans="2:12" ht="27" customHeight="1" x14ac:dyDescent="0.25">
      <c r="B83" s="12" t="s">
        <v>46</v>
      </c>
      <c r="C83" s="89" t="s">
        <v>52</v>
      </c>
      <c r="D83" s="90"/>
      <c r="E83" s="12" t="s">
        <v>53</v>
      </c>
      <c r="F83" s="12" t="s">
        <v>54</v>
      </c>
      <c r="G83" s="12" t="s">
        <v>55</v>
      </c>
      <c r="H83" s="89" t="s">
        <v>56</v>
      </c>
      <c r="I83" s="90"/>
    </row>
    <row r="84" spans="2:12" ht="150" customHeight="1" x14ac:dyDescent="0.25">
      <c r="B84" s="99">
        <v>1</v>
      </c>
      <c r="C84" s="95" t="s">
        <v>74</v>
      </c>
      <c r="D84" s="96"/>
      <c r="E84" s="6" t="s">
        <v>105</v>
      </c>
      <c r="F84" s="6">
        <v>9</v>
      </c>
      <c r="G84" s="18">
        <v>1884978</v>
      </c>
      <c r="H84" s="97">
        <f>G84*F84</f>
        <v>16964802</v>
      </c>
      <c r="I84" s="98"/>
      <c r="J84" s="21"/>
      <c r="K84" s="27"/>
      <c r="L84" s="19"/>
    </row>
    <row r="85" spans="2:12" ht="117" customHeight="1" x14ac:dyDescent="0.25">
      <c r="B85" s="100"/>
      <c r="C85" s="101" t="s">
        <v>75</v>
      </c>
      <c r="D85" s="102"/>
      <c r="E85" s="6" t="s">
        <v>105</v>
      </c>
      <c r="F85" s="6">
        <v>9</v>
      </c>
      <c r="G85" s="18">
        <v>2120600</v>
      </c>
      <c r="H85" s="97">
        <f t="shared" ref="H85:H99" si="0">G85*F85</f>
        <v>19085400</v>
      </c>
      <c r="I85" s="98"/>
      <c r="J85" s="21"/>
      <c r="K85" s="27"/>
      <c r="L85" s="19"/>
    </row>
    <row r="86" spans="2:12" ht="98.25" customHeight="1" x14ac:dyDescent="0.25">
      <c r="B86" s="100"/>
      <c r="C86" s="101" t="s">
        <v>112</v>
      </c>
      <c r="D86" s="102"/>
      <c r="E86" s="6" t="s">
        <v>105</v>
      </c>
      <c r="F86" s="6">
        <v>9</v>
      </c>
      <c r="G86" s="18">
        <v>1363243</v>
      </c>
      <c r="H86" s="97">
        <f t="shared" si="0"/>
        <v>12269187</v>
      </c>
      <c r="I86" s="98"/>
      <c r="J86" s="21"/>
      <c r="K86" s="27"/>
      <c r="L86" s="19"/>
    </row>
    <row r="87" spans="2:12" ht="111" customHeight="1" x14ac:dyDescent="0.25">
      <c r="B87" s="100"/>
      <c r="C87" s="101" t="s">
        <v>116</v>
      </c>
      <c r="D87" s="102"/>
      <c r="E87" s="6" t="s">
        <v>105</v>
      </c>
      <c r="F87" s="6">
        <v>9</v>
      </c>
      <c r="G87" s="18">
        <v>1363243</v>
      </c>
      <c r="H87" s="97">
        <f t="shared" si="0"/>
        <v>12269187</v>
      </c>
      <c r="I87" s="98"/>
      <c r="J87" s="21"/>
      <c r="K87" s="27"/>
      <c r="L87" s="19"/>
    </row>
    <row r="88" spans="2:12" ht="104.25" customHeight="1" x14ac:dyDescent="0.25">
      <c r="B88" s="100"/>
      <c r="C88" s="101" t="s">
        <v>111</v>
      </c>
      <c r="D88" s="102"/>
      <c r="E88" s="6" t="s">
        <v>105</v>
      </c>
      <c r="F88" s="6">
        <v>9</v>
      </c>
      <c r="G88" s="18">
        <v>1363243</v>
      </c>
      <c r="H88" s="97">
        <f t="shared" si="0"/>
        <v>12269187</v>
      </c>
      <c r="I88" s="98"/>
      <c r="J88" s="21"/>
      <c r="K88" s="27"/>
      <c r="L88" s="19"/>
    </row>
    <row r="89" spans="2:12" ht="82.5" customHeight="1" x14ac:dyDescent="0.25">
      <c r="B89" s="100"/>
      <c r="C89" s="101" t="s">
        <v>110</v>
      </c>
      <c r="D89" s="102"/>
      <c r="E89" s="6" t="s">
        <v>105</v>
      </c>
      <c r="F89" s="6">
        <v>9</v>
      </c>
      <c r="G89" s="18">
        <v>1363243</v>
      </c>
      <c r="H89" s="97">
        <f t="shared" si="0"/>
        <v>12269187</v>
      </c>
      <c r="I89" s="98"/>
      <c r="J89" s="21"/>
      <c r="K89" s="27"/>
      <c r="L89" s="19"/>
    </row>
    <row r="90" spans="2:12" ht="96" customHeight="1" x14ac:dyDescent="0.25">
      <c r="B90" s="100"/>
      <c r="C90" s="101" t="s">
        <v>109</v>
      </c>
      <c r="D90" s="102"/>
      <c r="E90" s="6" t="s">
        <v>105</v>
      </c>
      <c r="F90" s="6">
        <v>9</v>
      </c>
      <c r="G90" s="18">
        <v>2120600</v>
      </c>
      <c r="H90" s="97">
        <f t="shared" ref="H90" si="1">G90*F90</f>
        <v>19085400</v>
      </c>
      <c r="I90" s="98"/>
      <c r="J90" s="21"/>
      <c r="K90" s="27"/>
      <c r="L90" s="19"/>
    </row>
    <row r="91" spans="2:12" ht="103.5" customHeight="1" x14ac:dyDescent="0.25">
      <c r="B91" s="100"/>
      <c r="C91" s="101" t="s">
        <v>76</v>
      </c>
      <c r="D91" s="102"/>
      <c r="E91" s="6" t="s">
        <v>105</v>
      </c>
      <c r="F91" s="6">
        <v>9</v>
      </c>
      <c r="G91" s="18">
        <v>1363243</v>
      </c>
      <c r="H91" s="97">
        <f t="shared" ref="H91" si="2">G91*F91</f>
        <v>12269187</v>
      </c>
      <c r="I91" s="98"/>
      <c r="J91" s="21"/>
      <c r="K91" s="27"/>
      <c r="L91" s="19"/>
    </row>
    <row r="92" spans="2:12" ht="99.75" customHeight="1" x14ac:dyDescent="0.25">
      <c r="B92" s="100"/>
      <c r="C92" s="101" t="s">
        <v>117</v>
      </c>
      <c r="D92" s="102"/>
      <c r="E92" s="6" t="s">
        <v>105</v>
      </c>
      <c r="F92" s="6">
        <v>9</v>
      </c>
      <c r="G92" s="18">
        <v>1363243</v>
      </c>
      <c r="H92" s="97">
        <f t="shared" ref="H92" si="3">G92*F92</f>
        <v>12269187</v>
      </c>
      <c r="I92" s="98"/>
      <c r="J92" s="21"/>
      <c r="K92" s="27"/>
      <c r="L92" s="19"/>
    </row>
    <row r="93" spans="2:12" ht="100.5" customHeight="1" x14ac:dyDescent="0.25">
      <c r="B93" s="100"/>
      <c r="C93" s="101" t="s">
        <v>113</v>
      </c>
      <c r="D93" s="102"/>
      <c r="E93" s="6" t="s">
        <v>105</v>
      </c>
      <c r="F93" s="6">
        <v>9</v>
      </c>
      <c r="G93" s="18">
        <v>1363243</v>
      </c>
      <c r="H93" s="97">
        <f t="shared" ref="H93:H97" si="4">G93*F93</f>
        <v>12269187</v>
      </c>
      <c r="I93" s="98"/>
      <c r="J93" s="21"/>
      <c r="K93" s="27"/>
      <c r="L93" s="19"/>
    </row>
    <row r="94" spans="2:12" ht="81" customHeight="1" x14ac:dyDescent="0.25">
      <c r="B94" s="100"/>
      <c r="C94" s="101" t="s">
        <v>114</v>
      </c>
      <c r="D94" s="102"/>
      <c r="E94" s="6" t="s">
        <v>105</v>
      </c>
      <c r="F94" s="6">
        <v>9</v>
      </c>
      <c r="G94" s="18">
        <v>1363243</v>
      </c>
      <c r="H94" s="97">
        <f t="shared" si="4"/>
        <v>12269187</v>
      </c>
      <c r="I94" s="98"/>
      <c r="J94" s="21"/>
      <c r="K94" s="27"/>
      <c r="L94" s="19"/>
    </row>
    <row r="95" spans="2:12" ht="81" customHeight="1" x14ac:dyDescent="0.25">
      <c r="B95" s="100"/>
      <c r="C95" s="139" t="s">
        <v>115</v>
      </c>
      <c r="D95" s="140"/>
      <c r="E95" s="6" t="s">
        <v>105</v>
      </c>
      <c r="F95" s="6">
        <v>9</v>
      </c>
      <c r="G95" s="18">
        <v>1363243</v>
      </c>
      <c r="H95" s="97">
        <f t="shared" si="4"/>
        <v>12269187</v>
      </c>
      <c r="I95" s="98"/>
      <c r="J95" s="21"/>
      <c r="K95" s="27"/>
      <c r="L95" s="19"/>
    </row>
    <row r="96" spans="2:12" ht="199.5" customHeight="1" x14ac:dyDescent="0.25">
      <c r="B96" s="100"/>
      <c r="C96" s="135" t="s">
        <v>77</v>
      </c>
      <c r="D96" s="136"/>
      <c r="E96" s="6" t="s">
        <v>105</v>
      </c>
      <c r="F96" s="6">
        <v>9</v>
      </c>
      <c r="G96" s="28">
        <v>4500000</v>
      </c>
      <c r="H96" s="97">
        <f t="shared" si="4"/>
        <v>40500000</v>
      </c>
      <c r="I96" s="98"/>
      <c r="J96" s="21"/>
      <c r="K96" s="27"/>
      <c r="L96" s="19"/>
    </row>
    <row r="97" spans="2:12" ht="234.75" customHeight="1" x14ac:dyDescent="0.25">
      <c r="B97" s="100"/>
      <c r="C97" s="95" t="s">
        <v>106</v>
      </c>
      <c r="D97" s="96"/>
      <c r="E97" s="6" t="s">
        <v>105</v>
      </c>
      <c r="F97" s="6">
        <v>9</v>
      </c>
      <c r="G97" s="28">
        <v>3000000</v>
      </c>
      <c r="H97" s="131">
        <f t="shared" si="4"/>
        <v>27000000</v>
      </c>
      <c r="I97" s="132"/>
      <c r="J97" s="21"/>
      <c r="K97" s="27"/>
      <c r="L97" s="19"/>
    </row>
    <row r="98" spans="2:12" ht="135.75" customHeight="1" x14ac:dyDescent="0.25">
      <c r="B98" s="100"/>
      <c r="C98" s="101" t="s">
        <v>81</v>
      </c>
      <c r="D98" s="102"/>
      <c r="E98" s="6" t="s">
        <v>1</v>
      </c>
      <c r="F98" s="6">
        <v>1</v>
      </c>
      <c r="G98" s="18">
        <v>9880300</v>
      </c>
      <c r="H98" s="97">
        <f t="shared" si="0"/>
        <v>9880300</v>
      </c>
      <c r="I98" s="98"/>
      <c r="J98" s="21"/>
      <c r="K98" s="27"/>
      <c r="L98" s="19"/>
    </row>
    <row r="99" spans="2:12" x14ac:dyDescent="0.25">
      <c r="B99" s="100"/>
      <c r="C99" s="103" t="s">
        <v>78</v>
      </c>
      <c r="D99" s="104"/>
      <c r="E99" s="6" t="s">
        <v>1</v>
      </c>
      <c r="F99" s="6">
        <v>1</v>
      </c>
      <c r="G99" s="18">
        <v>8482400</v>
      </c>
      <c r="H99" s="97">
        <f t="shared" si="0"/>
        <v>8482400</v>
      </c>
      <c r="I99" s="98"/>
      <c r="J99" s="21"/>
      <c r="K99" s="27"/>
      <c r="L99" s="19"/>
    </row>
    <row r="100" spans="2:12" ht="33.75" customHeight="1" x14ac:dyDescent="0.25">
      <c r="B100" s="100"/>
      <c r="C100" s="103" t="s">
        <v>79</v>
      </c>
      <c r="D100" s="104"/>
      <c r="E100" s="6" t="s">
        <v>1</v>
      </c>
      <c r="F100" s="6">
        <v>1</v>
      </c>
      <c r="G100" s="18">
        <v>8258016</v>
      </c>
      <c r="H100" s="97">
        <f>G100*F100</f>
        <v>8258016</v>
      </c>
      <c r="I100" s="98"/>
      <c r="J100" s="21"/>
      <c r="K100" s="27"/>
      <c r="L100" s="19"/>
    </row>
    <row r="101" spans="2:12" ht="22.9" customHeight="1" x14ac:dyDescent="0.25">
      <c r="B101" s="100"/>
      <c r="C101" s="101" t="s">
        <v>80</v>
      </c>
      <c r="D101" s="102"/>
      <c r="E101" s="6" t="s">
        <v>1</v>
      </c>
      <c r="F101" s="6">
        <v>20</v>
      </c>
      <c r="G101" s="18">
        <v>21700</v>
      </c>
      <c r="H101" s="97">
        <f>G101*F101</f>
        <v>434000</v>
      </c>
      <c r="I101" s="98"/>
      <c r="J101" s="21"/>
      <c r="K101" s="27"/>
      <c r="L101" s="19"/>
    </row>
    <row r="102" spans="2:12" s="15" customFormat="1" ht="73.5" customHeight="1" x14ac:dyDescent="0.25">
      <c r="B102" s="100"/>
      <c r="C102" s="133" t="s">
        <v>139</v>
      </c>
      <c r="D102" s="134"/>
      <c r="E102" s="16" t="s">
        <v>105</v>
      </c>
      <c r="F102" s="16">
        <v>7</v>
      </c>
      <c r="G102" s="29">
        <v>2500000</v>
      </c>
      <c r="H102" s="131">
        <f t="shared" ref="H102" si="5">G102*F102</f>
        <v>17500000</v>
      </c>
      <c r="I102" s="132"/>
      <c r="J102" s="23"/>
      <c r="K102" s="27"/>
      <c r="L102" s="19"/>
    </row>
    <row r="103" spans="2:12" ht="57" customHeight="1" x14ac:dyDescent="0.25">
      <c r="B103" s="100"/>
      <c r="C103" s="47" t="s">
        <v>144</v>
      </c>
      <c r="D103" s="48"/>
      <c r="E103" s="16" t="s">
        <v>1</v>
      </c>
      <c r="F103" s="16">
        <v>64</v>
      </c>
      <c r="G103" s="30">
        <v>664020</v>
      </c>
      <c r="H103" s="49">
        <f>G103*F103</f>
        <v>42497280</v>
      </c>
      <c r="I103" s="50"/>
      <c r="K103" s="141"/>
    </row>
    <row r="104" spans="2:12" ht="57" customHeight="1" x14ac:dyDescent="0.25">
      <c r="B104" s="31"/>
      <c r="C104" s="47" t="s">
        <v>141</v>
      </c>
      <c r="D104" s="48"/>
      <c r="E104" s="16" t="s">
        <v>1</v>
      </c>
      <c r="F104" s="16">
        <v>720</v>
      </c>
      <c r="G104" s="14">
        <v>12564</v>
      </c>
      <c r="H104" s="49">
        <f>G104*F104</f>
        <v>9046080</v>
      </c>
      <c r="I104" s="50"/>
      <c r="K104" s="20"/>
    </row>
    <row r="105" spans="2:12" x14ac:dyDescent="0.25">
      <c r="B105" s="105" t="s">
        <v>57</v>
      </c>
      <c r="C105" s="106"/>
      <c r="D105" s="106"/>
      <c r="E105" s="106"/>
      <c r="F105" s="106"/>
      <c r="G105" s="107"/>
      <c r="H105" s="32">
        <f>SUM(H84:I104)</f>
        <v>329156361</v>
      </c>
      <c r="I105" s="33"/>
      <c r="J105" s="21"/>
      <c r="K105" s="27"/>
      <c r="L105" s="19"/>
    </row>
    <row r="106" spans="2:12" ht="39" customHeight="1" x14ac:dyDescent="0.25">
      <c r="B106" s="108" t="s">
        <v>58</v>
      </c>
      <c r="C106" s="109"/>
      <c r="D106" s="75" t="s">
        <v>107</v>
      </c>
      <c r="E106" s="62"/>
      <c r="F106" s="62"/>
      <c r="G106" s="62"/>
      <c r="H106" s="62"/>
      <c r="I106" s="63"/>
      <c r="K106" s="27"/>
      <c r="L106" s="19"/>
    </row>
    <row r="107" spans="2:12" ht="39" customHeight="1" x14ac:dyDescent="0.25">
      <c r="B107" s="35" t="s">
        <v>59</v>
      </c>
      <c r="C107" s="35"/>
      <c r="D107" s="75" t="s">
        <v>82</v>
      </c>
      <c r="E107" s="62"/>
      <c r="F107" s="62"/>
      <c r="G107" s="62"/>
      <c r="H107" s="62"/>
      <c r="I107" s="63"/>
      <c r="K107" s="27"/>
      <c r="L107" s="19"/>
    </row>
    <row r="108" spans="2:12" ht="27" customHeight="1" x14ac:dyDescent="0.25">
      <c r="B108" s="12" t="s">
        <v>46</v>
      </c>
      <c r="C108" s="89" t="s">
        <v>52</v>
      </c>
      <c r="D108" s="90"/>
      <c r="E108" s="12" t="s">
        <v>53</v>
      </c>
      <c r="F108" s="12" t="s">
        <v>54</v>
      </c>
      <c r="G108" s="12" t="s">
        <v>55</v>
      </c>
      <c r="H108" s="89" t="s">
        <v>56</v>
      </c>
      <c r="I108" s="90"/>
      <c r="K108" s="27"/>
      <c r="L108" s="19"/>
    </row>
    <row r="109" spans="2:12" ht="132" customHeight="1" x14ac:dyDescent="0.25">
      <c r="B109" s="99">
        <v>2</v>
      </c>
      <c r="C109" s="75" t="s">
        <v>83</v>
      </c>
      <c r="D109" s="63"/>
      <c r="E109" s="4" t="s">
        <v>1</v>
      </c>
      <c r="F109" s="4">
        <v>0</v>
      </c>
      <c r="G109" s="14">
        <v>0</v>
      </c>
      <c r="H109" s="137">
        <f>G109*F109</f>
        <v>0</v>
      </c>
      <c r="I109" s="138"/>
      <c r="K109" s="27"/>
      <c r="L109" s="19"/>
    </row>
    <row r="110" spans="2:12" hidden="1" x14ac:dyDescent="0.25">
      <c r="B110" s="100"/>
      <c r="C110" s="87"/>
      <c r="D110" s="88"/>
      <c r="E110" s="4"/>
      <c r="F110" s="13"/>
      <c r="G110" s="14"/>
      <c r="H110" s="137">
        <f t="shared" ref="H110:H113" si="6">G110*F110</f>
        <v>0</v>
      </c>
      <c r="I110" s="138"/>
      <c r="K110" s="27"/>
      <c r="L110" s="19"/>
    </row>
    <row r="111" spans="2:12" hidden="1" x14ac:dyDescent="0.25">
      <c r="B111" s="100"/>
      <c r="C111" s="87"/>
      <c r="D111" s="88"/>
      <c r="E111" s="4"/>
      <c r="F111" s="4"/>
      <c r="G111" s="14"/>
      <c r="H111" s="137">
        <f t="shared" si="6"/>
        <v>0</v>
      </c>
      <c r="I111" s="138"/>
      <c r="K111" s="27"/>
      <c r="L111" s="19"/>
    </row>
    <row r="112" spans="2:12" hidden="1" x14ac:dyDescent="0.25">
      <c r="B112" s="100"/>
      <c r="C112" s="87"/>
      <c r="D112" s="88"/>
      <c r="E112" s="4"/>
      <c r="F112" s="4"/>
      <c r="G112" s="14"/>
      <c r="H112" s="137">
        <f t="shared" si="6"/>
        <v>0</v>
      </c>
      <c r="I112" s="138"/>
      <c r="K112" s="27"/>
      <c r="L112" s="19"/>
    </row>
    <row r="113" spans="2:12" hidden="1" x14ac:dyDescent="0.25">
      <c r="B113" s="115"/>
      <c r="C113" s="87"/>
      <c r="D113" s="88"/>
      <c r="E113" s="4"/>
      <c r="F113" s="4"/>
      <c r="G113" s="14"/>
      <c r="H113" s="137">
        <f t="shared" si="6"/>
        <v>0</v>
      </c>
      <c r="I113" s="138"/>
      <c r="K113" s="27"/>
      <c r="L113" s="19"/>
    </row>
    <row r="114" spans="2:12" hidden="1" x14ac:dyDescent="0.25">
      <c r="B114" s="100"/>
      <c r="C114" s="2"/>
      <c r="D114" s="3"/>
      <c r="E114" s="1"/>
      <c r="F114" s="1"/>
      <c r="G114" s="14">
        <v>0</v>
      </c>
      <c r="H114" s="113">
        <f t="shared" ref="H114:H115" si="7">G114*F114</f>
        <v>0</v>
      </c>
      <c r="I114" s="114"/>
      <c r="K114" s="27"/>
      <c r="L114" s="19"/>
    </row>
    <row r="115" spans="2:12" hidden="1" x14ac:dyDescent="0.25">
      <c r="B115" s="100"/>
      <c r="C115" s="2"/>
      <c r="D115" s="3"/>
      <c r="E115" s="1"/>
      <c r="F115" s="1"/>
      <c r="G115" s="14">
        <v>0</v>
      </c>
      <c r="H115" s="113">
        <f t="shared" si="7"/>
        <v>0</v>
      </c>
      <c r="I115" s="114"/>
      <c r="K115" s="27"/>
      <c r="L115" s="19"/>
    </row>
    <row r="116" spans="2:12" hidden="1" x14ac:dyDescent="0.25">
      <c r="B116" s="115"/>
      <c r="C116" s="137"/>
      <c r="D116" s="138"/>
      <c r="E116" s="1"/>
      <c r="F116" s="1"/>
      <c r="G116" s="14">
        <v>0</v>
      </c>
      <c r="H116" s="113">
        <f>G116*F116</f>
        <v>0</v>
      </c>
      <c r="I116" s="114"/>
      <c r="K116" s="27"/>
      <c r="L116" s="19"/>
    </row>
    <row r="117" spans="2:12" x14ac:dyDescent="0.25">
      <c r="B117" s="105" t="s">
        <v>57</v>
      </c>
      <c r="C117" s="106"/>
      <c r="D117" s="106"/>
      <c r="E117" s="106"/>
      <c r="F117" s="106"/>
      <c r="G117" s="107"/>
      <c r="H117" s="32">
        <f>SUM(H109:I116)</f>
        <v>0</v>
      </c>
      <c r="I117" s="33"/>
      <c r="K117" s="27"/>
      <c r="L117" s="19"/>
    </row>
    <row r="118" spans="2:12" ht="17.25" customHeight="1" x14ac:dyDescent="0.3">
      <c r="B118" s="108" t="s">
        <v>58</v>
      </c>
      <c r="C118" s="109"/>
      <c r="D118" s="125" t="s">
        <v>92</v>
      </c>
      <c r="E118" s="119"/>
      <c r="F118" s="119"/>
      <c r="G118" s="119"/>
      <c r="H118" s="119"/>
      <c r="I118" s="119"/>
      <c r="K118" s="27"/>
      <c r="L118" s="19"/>
    </row>
    <row r="119" spans="2:12" ht="17.25" customHeight="1" x14ac:dyDescent="0.3">
      <c r="B119" s="35" t="s">
        <v>59</v>
      </c>
      <c r="C119" s="35"/>
      <c r="D119" s="122" t="s">
        <v>93</v>
      </c>
      <c r="E119" s="121"/>
      <c r="F119" s="121"/>
      <c r="G119" s="121"/>
      <c r="H119" s="121"/>
      <c r="I119" s="66"/>
      <c r="K119" s="27"/>
      <c r="L119" s="19"/>
    </row>
    <row r="120" spans="2:12" ht="27" customHeight="1" x14ac:dyDescent="0.25">
      <c r="B120" s="12" t="s">
        <v>46</v>
      </c>
      <c r="C120" s="89" t="s">
        <v>52</v>
      </c>
      <c r="D120" s="90"/>
      <c r="E120" s="12" t="s">
        <v>53</v>
      </c>
      <c r="F120" s="12" t="s">
        <v>54</v>
      </c>
      <c r="G120" s="12" t="s">
        <v>55</v>
      </c>
      <c r="H120" s="89" t="s">
        <v>56</v>
      </c>
      <c r="I120" s="90"/>
      <c r="K120" s="27"/>
      <c r="L120" s="19"/>
    </row>
    <row r="121" spans="2:12" ht="27" customHeight="1" x14ac:dyDescent="0.25">
      <c r="B121" s="99">
        <v>3</v>
      </c>
      <c r="C121" s="127" t="s">
        <v>85</v>
      </c>
      <c r="D121" s="129"/>
      <c r="E121" s="17" t="s">
        <v>84</v>
      </c>
      <c r="F121" s="17">
        <v>1</v>
      </c>
      <c r="G121" s="14">
        <v>0</v>
      </c>
      <c r="H121" s="137">
        <f>G121*F121</f>
        <v>0</v>
      </c>
      <c r="I121" s="138"/>
      <c r="K121" s="27"/>
      <c r="L121" s="19"/>
    </row>
    <row r="122" spans="2:12" ht="27" hidden="1" customHeight="1" x14ac:dyDescent="0.25">
      <c r="B122" s="100"/>
      <c r="C122" s="87"/>
      <c r="D122" s="88"/>
      <c r="E122" s="4"/>
      <c r="F122" s="13"/>
      <c r="G122" s="14"/>
      <c r="H122" s="137">
        <f t="shared" ref="H122:H125" si="8">G122*F122</f>
        <v>0</v>
      </c>
      <c r="I122" s="138"/>
      <c r="K122" s="27"/>
      <c r="L122" s="19"/>
    </row>
    <row r="123" spans="2:12" ht="27" hidden="1" customHeight="1" x14ac:dyDescent="0.25">
      <c r="B123" s="100"/>
      <c r="C123" s="87"/>
      <c r="D123" s="88"/>
      <c r="E123" s="4"/>
      <c r="F123" s="4"/>
      <c r="G123" s="14"/>
      <c r="H123" s="137">
        <f t="shared" si="8"/>
        <v>0</v>
      </c>
      <c r="I123" s="138"/>
      <c r="K123" s="27"/>
      <c r="L123" s="19"/>
    </row>
    <row r="124" spans="2:12" ht="27" hidden="1" customHeight="1" x14ac:dyDescent="0.25">
      <c r="B124" s="100"/>
      <c r="C124" s="87"/>
      <c r="D124" s="88"/>
      <c r="E124" s="4"/>
      <c r="F124" s="4"/>
      <c r="G124" s="14"/>
      <c r="H124" s="137">
        <f t="shared" si="8"/>
        <v>0</v>
      </c>
      <c r="I124" s="138"/>
      <c r="K124" s="27"/>
      <c r="L124" s="19"/>
    </row>
    <row r="125" spans="2:12" ht="27" hidden="1" customHeight="1" x14ac:dyDescent="0.25">
      <c r="B125" s="115"/>
      <c r="C125" s="87"/>
      <c r="D125" s="88"/>
      <c r="E125" s="4"/>
      <c r="F125" s="4"/>
      <c r="G125" s="14"/>
      <c r="H125" s="137">
        <f t="shared" si="8"/>
        <v>0</v>
      </c>
      <c r="I125" s="138"/>
      <c r="K125" s="27"/>
      <c r="L125" s="19"/>
    </row>
    <row r="126" spans="2:12" ht="17.25" customHeight="1" x14ac:dyDescent="0.25">
      <c r="B126" s="105" t="s">
        <v>57</v>
      </c>
      <c r="C126" s="106"/>
      <c r="D126" s="106"/>
      <c r="E126" s="106"/>
      <c r="F126" s="106"/>
      <c r="G126" s="107"/>
      <c r="H126" s="32">
        <f>SUM(H121:I125)</f>
        <v>0</v>
      </c>
      <c r="I126" s="33"/>
      <c r="K126" s="27"/>
      <c r="L126" s="19"/>
    </row>
    <row r="127" spans="2:12" ht="17.25" customHeight="1" x14ac:dyDescent="0.3">
      <c r="B127" s="108" t="s">
        <v>58</v>
      </c>
      <c r="C127" s="109"/>
      <c r="D127" s="122" t="s">
        <v>90</v>
      </c>
      <c r="E127" s="121"/>
      <c r="F127" s="121"/>
      <c r="G127" s="121"/>
      <c r="H127" s="121"/>
      <c r="I127" s="66"/>
      <c r="K127" s="27"/>
      <c r="L127" s="19"/>
    </row>
    <row r="128" spans="2:12" ht="17.25" customHeight="1" x14ac:dyDescent="0.3">
      <c r="B128" s="35" t="s">
        <v>59</v>
      </c>
      <c r="C128" s="35"/>
      <c r="D128" s="122" t="s">
        <v>91</v>
      </c>
      <c r="E128" s="121"/>
      <c r="F128" s="121"/>
      <c r="G128" s="121"/>
      <c r="H128" s="121"/>
      <c r="I128" s="66"/>
      <c r="K128" s="27"/>
      <c r="L128" s="19"/>
    </row>
    <row r="129" spans="2:12" ht="27" customHeight="1" x14ac:dyDescent="0.25">
      <c r="B129" s="12" t="s">
        <v>46</v>
      </c>
      <c r="C129" s="89" t="s">
        <v>52</v>
      </c>
      <c r="D129" s="90"/>
      <c r="E129" s="12" t="s">
        <v>53</v>
      </c>
      <c r="F129" s="12" t="s">
        <v>54</v>
      </c>
      <c r="G129" s="12" t="s">
        <v>55</v>
      </c>
      <c r="H129" s="89" t="s">
        <v>56</v>
      </c>
      <c r="I129" s="90"/>
      <c r="K129" s="27"/>
      <c r="L129" s="19"/>
    </row>
    <row r="130" spans="2:12" ht="27" customHeight="1" x14ac:dyDescent="0.25">
      <c r="B130" s="99">
        <v>4</v>
      </c>
      <c r="C130" s="75" t="s">
        <v>86</v>
      </c>
      <c r="D130" s="62"/>
      <c r="E130" s="4" t="s">
        <v>1</v>
      </c>
      <c r="F130" s="4">
        <v>1</v>
      </c>
      <c r="G130" s="14">
        <v>0</v>
      </c>
      <c r="H130" s="137">
        <f t="shared" ref="H130" si="9">G130*F130</f>
        <v>0</v>
      </c>
      <c r="I130" s="138"/>
      <c r="K130" s="27"/>
      <c r="L130" s="19"/>
    </row>
    <row r="131" spans="2:12" ht="27" customHeight="1" x14ac:dyDescent="0.25">
      <c r="B131" s="100"/>
      <c r="C131" s="75" t="s">
        <v>87</v>
      </c>
      <c r="D131" s="62"/>
      <c r="E131" s="4" t="s">
        <v>1</v>
      </c>
      <c r="F131" s="4">
        <v>1</v>
      </c>
      <c r="G131" s="14">
        <v>0</v>
      </c>
      <c r="H131" s="137">
        <f t="shared" ref="H131:H134" si="10">G131*F131</f>
        <v>0</v>
      </c>
      <c r="I131" s="138"/>
      <c r="K131" s="27"/>
      <c r="L131" s="19"/>
    </row>
    <row r="132" spans="2:12" ht="27" customHeight="1" x14ac:dyDescent="0.25">
      <c r="B132" s="100"/>
      <c r="C132" s="75" t="s">
        <v>88</v>
      </c>
      <c r="D132" s="62"/>
      <c r="E132" s="4" t="s">
        <v>1</v>
      </c>
      <c r="F132" s="4">
        <v>3</v>
      </c>
      <c r="G132" s="14">
        <v>0</v>
      </c>
      <c r="H132" s="137">
        <f t="shared" si="10"/>
        <v>0</v>
      </c>
      <c r="I132" s="138"/>
      <c r="K132" s="27"/>
      <c r="L132" s="19"/>
    </row>
    <row r="133" spans="2:12" ht="27" customHeight="1" x14ac:dyDescent="0.25">
      <c r="B133" s="100"/>
      <c r="C133" s="75" t="s">
        <v>89</v>
      </c>
      <c r="D133" s="62"/>
      <c r="E133" s="4" t="s">
        <v>1</v>
      </c>
      <c r="F133" s="4">
        <v>1</v>
      </c>
      <c r="G133" s="14">
        <v>0</v>
      </c>
      <c r="H133" s="137">
        <f t="shared" si="10"/>
        <v>0</v>
      </c>
      <c r="I133" s="138"/>
      <c r="K133" s="27"/>
      <c r="L133" s="19"/>
    </row>
    <row r="134" spans="2:12" ht="27" hidden="1" customHeight="1" x14ac:dyDescent="0.25">
      <c r="B134" s="115"/>
      <c r="C134" s="87"/>
      <c r="D134" s="88"/>
      <c r="E134" s="4"/>
      <c r="F134" s="4"/>
      <c r="G134" s="14"/>
      <c r="H134" s="137">
        <f t="shared" si="10"/>
        <v>0</v>
      </c>
      <c r="I134" s="138"/>
      <c r="K134" s="27"/>
      <c r="L134" s="19"/>
    </row>
    <row r="135" spans="2:12" ht="16.5" hidden="1" customHeight="1" x14ac:dyDescent="0.25">
      <c r="B135" s="100"/>
      <c r="C135" s="116" t="s">
        <v>5</v>
      </c>
      <c r="D135" s="117" t="s">
        <v>6</v>
      </c>
      <c r="E135" s="1" t="s">
        <v>1</v>
      </c>
      <c r="F135" s="1">
        <v>1</v>
      </c>
      <c r="G135" s="14">
        <v>0</v>
      </c>
      <c r="H135" s="113">
        <f t="shared" ref="H135:H136" si="11">G135*F135</f>
        <v>0</v>
      </c>
      <c r="I135" s="114"/>
      <c r="K135" s="27"/>
      <c r="L135" s="19"/>
    </row>
    <row r="136" spans="2:12" ht="16.5" hidden="1" customHeight="1" x14ac:dyDescent="0.25">
      <c r="B136" s="100"/>
      <c r="C136" s="116" t="s">
        <v>7</v>
      </c>
      <c r="D136" s="117" t="s">
        <v>7</v>
      </c>
      <c r="E136" s="1" t="s">
        <v>1</v>
      </c>
      <c r="F136" s="1">
        <v>2</v>
      </c>
      <c r="G136" s="14">
        <v>0</v>
      </c>
      <c r="H136" s="113">
        <f t="shared" si="11"/>
        <v>0</v>
      </c>
      <c r="I136" s="114"/>
      <c r="K136" s="27"/>
      <c r="L136" s="19"/>
    </row>
    <row r="137" spans="2:12" ht="16.5" hidden="1" customHeight="1" x14ac:dyDescent="0.25">
      <c r="B137" s="115"/>
      <c r="C137" s="116" t="s">
        <v>8</v>
      </c>
      <c r="D137" s="117" t="s">
        <v>9</v>
      </c>
      <c r="E137" s="1" t="s">
        <v>1</v>
      </c>
      <c r="F137" s="1">
        <v>1</v>
      </c>
      <c r="G137" s="14">
        <v>0</v>
      </c>
      <c r="H137" s="113">
        <f>G137*F137</f>
        <v>0</v>
      </c>
      <c r="I137" s="114"/>
      <c r="K137" s="27"/>
      <c r="L137" s="19"/>
    </row>
    <row r="138" spans="2:12" ht="17.25" customHeight="1" x14ac:dyDescent="0.25">
      <c r="B138" s="105" t="s">
        <v>57</v>
      </c>
      <c r="C138" s="106"/>
      <c r="D138" s="106"/>
      <c r="E138" s="106"/>
      <c r="F138" s="106"/>
      <c r="G138" s="107"/>
      <c r="H138" s="32">
        <f>SUM(H130:I137)</f>
        <v>0</v>
      </c>
      <c r="I138" s="33"/>
      <c r="K138" s="27"/>
      <c r="L138" s="19"/>
    </row>
    <row r="139" spans="2:12" ht="17.25" customHeight="1" x14ac:dyDescent="0.3">
      <c r="B139" s="108" t="s">
        <v>58</v>
      </c>
      <c r="C139" s="109"/>
      <c r="D139" s="118" t="s">
        <v>94</v>
      </c>
      <c r="E139" s="119"/>
      <c r="F139" s="119"/>
      <c r="G139" s="119"/>
      <c r="H139" s="119"/>
      <c r="I139" s="119"/>
      <c r="K139" s="27"/>
      <c r="L139" s="19"/>
    </row>
    <row r="140" spans="2:12" ht="17.25" customHeight="1" x14ac:dyDescent="0.3">
      <c r="B140" s="35" t="s">
        <v>59</v>
      </c>
      <c r="C140" s="35"/>
      <c r="D140" s="120" t="s">
        <v>95</v>
      </c>
      <c r="E140" s="121"/>
      <c r="F140" s="121"/>
      <c r="G140" s="121"/>
      <c r="H140" s="121"/>
      <c r="I140" s="66"/>
      <c r="K140" s="27"/>
      <c r="L140" s="19"/>
    </row>
    <row r="141" spans="2:12" ht="26.45" customHeight="1" x14ac:dyDescent="0.25">
      <c r="B141" s="12" t="s">
        <v>46</v>
      </c>
      <c r="C141" s="89" t="s">
        <v>52</v>
      </c>
      <c r="D141" s="90"/>
      <c r="E141" s="12" t="s">
        <v>53</v>
      </c>
      <c r="F141" s="12" t="s">
        <v>54</v>
      </c>
      <c r="G141" s="12" t="s">
        <v>55</v>
      </c>
      <c r="H141" s="89" t="s">
        <v>56</v>
      </c>
      <c r="I141" s="90"/>
      <c r="K141" s="27"/>
      <c r="L141" s="19"/>
    </row>
    <row r="142" spans="2:12" ht="26.45" customHeight="1" x14ac:dyDescent="0.25">
      <c r="B142" s="99">
        <v>5</v>
      </c>
      <c r="C142" s="75" t="s">
        <v>89</v>
      </c>
      <c r="D142" s="62"/>
      <c r="E142" s="4" t="s">
        <v>1</v>
      </c>
      <c r="F142" s="4">
        <v>1</v>
      </c>
      <c r="G142" s="14">
        <v>0</v>
      </c>
      <c r="H142" s="137">
        <f>G142*F142</f>
        <v>0</v>
      </c>
      <c r="I142" s="138"/>
      <c r="K142" s="27"/>
      <c r="L142" s="19"/>
    </row>
    <row r="143" spans="2:12" ht="26.45" hidden="1" customHeight="1" x14ac:dyDescent="0.25">
      <c r="B143" s="100"/>
      <c r="C143" s="87"/>
      <c r="D143" s="88"/>
      <c r="E143" s="4"/>
      <c r="F143" s="13"/>
      <c r="G143" s="14"/>
      <c r="H143" s="137">
        <f t="shared" ref="H143:H146" si="12">G143*F143</f>
        <v>0</v>
      </c>
      <c r="I143" s="138"/>
      <c r="K143" s="27"/>
      <c r="L143" s="19"/>
    </row>
    <row r="144" spans="2:12" ht="26.45" hidden="1" customHeight="1" x14ac:dyDescent="0.25">
      <c r="B144" s="100"/>
      <c r="C144" s="87"/>
      <c r="D144" s="88"/>
      <c r="E144" s="4"/>
      <c r="F144" s="4"/>
      <c r="G144" s="14"/>
      <c r="H144" s="137">
        <f t="shared" si="12"/>
        <v>0</v>
      </c>
      <c r="I144" s="138"/>
      <c r="K144" s="27"/>
      <c r="L144" s="19"/>
    </row>
    <row r="145" spans="2:12" ht="26.45" hidden="1" customHeight="1" x14ac:dyDescent="0.25">
      <c r="B145" s="100"/>
      <c r="C145" s="87"/>
      <c r="D145" s="88"/>
      <c r="E145" s="4"/>
      <c r="F145" s="4"/>
      <c r="G145" s="14"/>
      <c r="H145" s="137">
        <f t="shared" si="12"/>
        <v>0</v>
      </c>
      <c r="I145" s="138"/>
      <c r="K145" s="27"/>
      <c r="L145" s="19"/>
    </row>
    <row r="146" spans="2:12" ht="26.45" hidden="1" customHeight="1" x14ac:dyDescent="0.25">
      <c r="B146" s="115"/>
      <c r="C146" s="87"/>
      <c r="D146" s="88"/>
      <c r="E146" s="4"/>
      <c r="F146" s="4"/>
      <c r="G146" s="14"/>
      <c r="H146" s="137">
        <f t="shared" si="12"/>
        <v>0</v>
      </c>
      <c r="I146" s="138"/>
      <c r="K146" s="27"/>
      <c r="L146" s="19"/>
    </row>
    <row r="147" spans="2:12" x14ac:dyDescent="0.25">
      <c r="B147" s="105" t="s">
        <v>57</v>
      </c>
      <c r="C147" s="106"/>
      <c r="D147" s="106"/>
      <c r="E147" s="106"/>
      <c r="F147" s="106"/>
      <c r="G147" s="107"/>
      <c r="H147" s="123">
        <f>SUM(H142:I146)</f>
        <v>0</v>
      </c>
      <c r="I147" s="124"/>
      <c r="K147" s="27"/>
      <c r="L147" s="19"/>
    </row>
    <row r="148" spans="2:12" ht="16.5" customHeight="1" x14ac:dyDescent="0.3">
      <c r="B148" s="108" t="s">
        <v>58</v>
      </c>
      <c r="C148" s="109"/>
      <c r="D148" s="125" t="s">
        <v>96</v>
      </c>
      <c r="E148" s="119"/>
      <c r="F148" s="119"/>
      <c r="G148" s="119"/>
      <c r="H148" s="119"/>
      <c r="I148" s="119"/>
      <c r="K148" s="27"/>
      <c r="L148" s="19"/>
    </row>
    <row r="149" spans="2:12" x14ac:dyDescent="0.3">
      <c r="B149" s="35" t="s">
        <v>59</v>
      </c>
      <c r="C149" s="35"/>
      <c r="D149" s="122" t="s">
        <v>97</v>
      </c>
      <c r="E149" s="121"/>
      <c r="F149" s="121"/>
      <c r="G149" s="121"/>
      <c r="H149" s="121"/>
      <c r="I149" s="66"/>
      <c r="K149" s="27"/>
      <c r="L149" s="19"/>
    </row>
    <row r="150" spans="2:12" x14ac:dyDescent="0.25">
      <c r="B150" s="71"/>
      <c r="C150" s="72"/>
      <c r="D150" s="72"/>
      <c r="E150" s="72"/>
      <c r="F150" s="72"/>
      <c r="G150" s="72"/>
      <c r="H150" s="72"/>
      <c r="I150" s="69"/>
      <c r="K150" s="27"/>
      <c r="L150" s="19"/>
    </row>
    <row r="151" spans="2:12" x14ac:dyDescent="0.25">
      <c r="B151" s="110" t="s">
        <v>28</v>
      </c>
      <c r="C151" s="111"/>
      <c r="D151" s="111"/>
      <c r="E151" s="111"/>
      <c r="F151" s="111"/>
      <c r="G151" s="112"/>
      <c r="H151" s="32">
        <f>H147+H138+H126+H117+H105</f>
        <v>329156361</v>
      </c>
      <c r="I151" s="33"/>
      <c r="K151" s="27"/>
      <c r="L151" s="19"/>
    </row>
    <row r="152" spans="2:12" x14ac:dyDescent="0.25">
      <c r="G152" s="24"/>
      <c r="H152" s="20"/>
      <c r="I152" s="19"/>
    </row>
    <row r="153" spans="2:12" x14ac:dyDescent="0.25">
      <c r="H153" s="20"/>
    </row>
    <row r="155" spans="2:12" x14ac:dyDescent="0.25">
      <c r="H155" s="22"/>
      <c r="I155" s="20"/>
    </row>
    <row r="156" spans="2:12" x14ac:dyDescent="0.25">
      <c r="G156" s="19"/>
      <c r="H156" s="19"/>
    </row>
    <row r="157" spans="2:12" x14ac:dyDescent="0.25">
      <c r="G157" s="19"/>
      <c r="H157" s="19"/>
    </row>
  </sheetData>
  <mergeCells count="271">
    <mergeCell ref="C146:D146"/>
    <mergeCell ref="B121:B125"/>
    <mergeCell ref="H121:I121"/>
    <mergeCell ref="H122:I122"/>
    <mergeCell ref="H123:I123"/>
    <mergeCell ref="H124:I124"/>
    <mergeCell ref="H85:I85"/>
    <mergeCell ref="H86:I86"/>
    <mergeCell ref="H87:I87"/>
    <mergeCell ref="H88:I88"/>
    <mergeCell ref="H89:I89"/>
    <mergeCell ref="H98:I98"/>
    <mergeCell ref="H99:I99"/>
    <mergeCell ref="C85:D85"/>
    <mergeCell ref="C86:D86"/>
    <mergeCell ref="C87:D87"/>
    <mergeCell ref="C109:D109"/>
    <mergeCell ref="C110:D110"/>
    <mergeCell ref="C95:D95"/>
    <mergeCell ref="C97:D97"/>
    <mergeCell ref="H90:I90"/>
    <mergeCell ref="H91:I91"/>
    <mergeCell ref="C104:D104"/>
    <mergeCell ref="H104:I104"/>
    <mergeCell ref="H92:I92"/>
    <mergeCell ref="H93:I93"/>
    <mergeCell ref="C111:D111"/>
    <mergeCell ref="C112:D112"/>
    <mergeCell ref="C113:D113"/>
    <mergeCell ref="C121:D121"/>
    <mergeCell ref="C122:D122"/>
    <mergeCell ref="C123:D123"/>
    <mergeCell ref="C124:D124"/>
    <mergeCell ref="B119:C119"/>
    <mergeCell ref="D119:I119"/>
    <mergeCell ref="H114:I114"/>
    <mergeCell ref="H117:I117"/>
    <mergeCell ref="H116:I116"/>
    <mergeCell ref="B114:B116"/>
    <mergeCell ref="C116:D116"/>
    <mergeCell ref="H109:I109"/>
    <mergeCell ref="H110:I110"/>
    <mergeCell ref="H111:I111"/>
    <mergeCell ref="H112:I112"/>
    <mergeCell ref="H113:I113"/>
    <mergeCell ref="B109:B113"/>
    <mergeCell ref="B105:G105"/>
    <mergeCell ref="H105:I105"/>
    <mergeCell ref="H125:I125"/>
    <mergeCell ref="H131:I131"/>
    <mergeCell ref="B142:B146"/>
    <mergeCell ref="H142:I142"/>
    <mergeCell ref="H143:I143"/>
    <mergeCell ref="H144:I144"/>
    <mergeCell ref="H145:I145"/>
    <mergeCell ref="H146:I146"/>
    <mergeCell ref="B130:B134"/>
    <mergeCell ref="C130:D130"/>
    <mergeCell ref="H130:I130"/>
    <mergeCell ref="C132:D132"/>
    <mergeCell ref="H132:I132"/>
    <mergeCell ref="C133:D133"/>
    <mergeCell ref="H133:I133"/>
    <mergeCell ref="C134:D134"/>
    <mergeCell ref="H134:I134"/>
    <mergeCell ref="C129:D129"/>
    <mergeCell ref="H136:I136"/>
    <mergeCell ref="C137:D137"/>
    <mergeCell ref="H137:I137"/>
    <mergeCell ref="B138:G138"/>
    <mergeCell ref="H138:I138"/>
    <mergeCell ref="C125:D125"/>
    <mergeCell ref="B2:C4"/>
    <mergeCell ref="D2:I4"/>
    <mergeCell ref="B5:I5"/>
    <mergeCell ref="D6:I6"/>
    <mergeCell ref="D7:I7"/>
    <mergeCell ref="D8:I8"/>
    <mergeCell ref="B9:I9"/>
    <mergeCell ref="B8:C8"/>
    <mergeCell ref="B11:C11"/>
    <mergeCell ref="B10:I10"/>
    <mergeCell ref="D11:I11"/>
    <mergeCell ref="B6:C6"/>
    <mergeCell ref="B7:C7"/>
    <mergeCell ref="C100:D100"/>
    <mergeCell ref="C101:D101"/>
    <mergeCell ref="H94:I94"/>
    <mergeCell ref="H95:I95"/>
    <mergeCell ref="H96:I96"/>
    <mergeCell ref="H97:I97"/>
    <mergeCell ref="H100:I100"/>
    <mergeCell ref="H101:I101"/>
    <mergeCell ref="C102:D102"/>
    <mergeCell ref="C94:D94"/>
    <mergeCell ref="C96:D96"/>
    <mergeCell ref="H102:I102"/>
    <mergeCell ref="C131:D131"/>
    <mergeCell ref="B12:C12"/>
    <mergeCell ref="D12:I12"/>
    <mergeCell ref="C13:I13"/>
    <mergeCell ref="C14:I14"/>
    <mergeCell ref="D78:H78"/>
    <mergeCell ref="D79:H79"/>
    <mergeCell ref="D80:H80"/>
    <mergeCell ref="D118:I118"/>
    <mergeCell ref="H115:I115"/>
    <mergeCell ref="C15:I15"/>
    <mergeCell ref="C16:I16"/>
    <mergeCell ref="B106:C106"/>
    <mergeCell ref="D106:I106"/>
    <mergeCell ref="B107:C107"/>
    <mergeCell ref="D107:I107"/>
    <mergeCell ref="C108:D108"/>
    <mergeCell ref="H108:I108"/>
    <mergeCell ref="B126:G126"/>
    <mergeCell ref="H126:I126"/>
    <mergeCell ref="B127:C127"/>
    <mergeCell ref="D127:I127"/>
    <mergeCell ref="B128:C128"/>
    <mergeCell ref="D128:I128"/>
    <mergeCell ref="B117:G117"/>
    <mergeCell ref="B118:C118"/>
    <mergeCell ref="H129:I129"/>
    <mergeCell ref="B151:G151"/>
    <mergeCell ref="H120:I120"/>
    <mergeCell ref="H135:I135"/>
    <mergeCell ref="B135:B137"/>
    <mergeCell ref="C135:D135"/>
    <mergeCell ref="C136:D136"/>
    <mergeCell ref="B139:C139"/>
    <mergeCell ref="D139:I139"/>
    <mergeCell ref="C120:D120"/>
    <mergeCell ref="H141:I141"/>
    <mergeCell ref="B140:C140"/>
    <mergeCell ref="D140:I140"/>
    <mergeCell ref="B149:C149"/>
    <mergeCell ref="D149:I149"/>
    <mergeCell ref="B147:G147"/>
    <mergeCell ref="H147:I147"/>
    <mergeCell ref="B148:C148"/>
    <mergeCell ref="D148:I148"/>
    <mergeCell ref="B150:I150"/>
    <mergeCell ref="C142:D142"/>
    <mergeCell ref="C143:D143"/>
    <mergeCell ref="C144:D144"/>
    <mergeCell ref="C145:D145"/>
    <mergeCell ref="C141:D141"/>
    <mergeCell ref="B81:H81"/>
    <mergeCell ref="C83:D83"/>
    <mergeCell ref="B73:F73"/>
    <mergeCell ref="G73:I73"/>
    <mergeCell ref="B74:I74"/>
    <mergeCell ref="D75:H75"/>
    <mergeCell ref="D76:H76"/>
    <mergeCell ref="D77:H77"/>
    <mergeCell ref="C84:D84"/>
    <mergeCell ref="H84:I84"/>
    <mergeCell ref="B84:B103"/>
    <mergeCell ref="C88:D88"/>
    <mergeCell ref="C89:D89"/>
    <mergeCell ref="C98:D98"/>
    <mergeCell ref="C99:D99"/>
    <mergeCell ref="B82:I82"/>
    <mergeCell ref="H83:I83"/>
    <mergeCell ref="C90:D90"/>
    <mergeCell ref="C91:D91"/>
    <mergeCell ref="C92:D92"/>
    <mergeCell ref="C93:D93"/>
    <mergeCell ref="B69:C69"/>
    <mergeCell ref="D69:I69"/>
    <mergeCell ref="B70:I70"/>
    <mergeCell ref="B71:I71"/>
    <mergeCell ref="B72:F72"/>
    <mergeCell ref="G72:I72"/>
    <mergeCell ref="B66:C66"/>
    <mergeCell ref="D66:I66"/>
    <mergeCell ref="B67:C67"/>
    <mergeCell ref="D67:I67"/>
    <mergeCell ref="B68:C68"/>
    <mergeCell ref="D68:I68"/>
    <mergeCell ref="B64:C64"/>
    <mergeCell ref="D64:I64"/>
    <mergeCell ref="B65:C65"/>
    <mergeCell ref="D65:I65"/>
    <mergeCell ref="B60:C60"/>
    <mergeCell ref="D60:I60"/>
    <mergeCell ref="B61:C61"/>
    <mergeCell ref="D61:I61"/>
    <mergeCell ref="B62:C62"/>
    <mergeCell ref="D62:I62"/>
    <mergeCell ref="B51:C51"/>
    <mergeCell ref="D51:I51"/>
    <mergeCell ref="B52:C52"/>
    <mergeCell ref="D52:I52"/>
    <mergeCell ref="B46:C46"/>
    <mergeCell ref="D46:I46"/>
    <mergeCell ref="B47:C47"/>
    <mergeCell ref="D47:I47"/>
    <mergeCell ref="B63:C63"/>
    <mergeCell ref="D63:I63"/>
    <mergeCell ref="B59:C59"/>
    <mergeCell ref="D59:I59"/>
    <mergeCell ref="B53:C53"/>
    <mergeCell ref="D53:I53"/>
    <mergeCell ref="B54:C54"/>
    <mergeCell ref="D54:I54"/>
    <mergeCell ref="B55:C55"/>
    <mergeCell ref="D55:I55"/>
    <mergeCell ref="D56:I56"/>
    <mergeCell ref="B57:I57"/>
    <mergeCell ref="B58:C58"/>
    <mergeCell ref="D58:I58"/>
    <mergeCell ref="D48:I48"/>
    <mergeCell ref="C17:I17"/>
    <mergeCell ref="B26:C26"/>
    <mergeCell ref="D26:I26"/>
    <mergeCell ref="B27:C27"/>
    <mergeCell ref="C18:I18"/>
    <mergeCell ref="B35:C35"/>
    <mergeCell ref="D35:I35"/>
    <mergeCell ref="B36:I36"/>
    <mergeCell ref="B37:C37"/>
    <mergeCell ref="D37:I37"/>
    <mergeCell ref="D34:F34"/>
    <mergeCell ref="G34:H34"/>
    <mergeCell ref="B34:C34"/>
    <mergeCell ref="B29:C29"/>
    <mergeCell ref="D29:I29"/>
    <mergeCell ref="B30:C30"/>
    <mergeCell ref="D30:I30"/>
    <mergeCell ref="B31:C31"/>
    <mergeCell ref="D31:I31"/>
    <mergeCell ref="B20:C22"/>
    <mergeCell ref="D20:I22"/>
    <mergeCell ref="B23:I23"/>
    <mergeCell ref="B24:C24"/>
    <mergeCell ref="D24:I24"/>
    <mergeCell ref="B25:C25"/>
    <mergeCell ref="D25:I25"/>
    <mergeCell ref="B32:C32"/>
    <mergeCell ref="D32:I32"/>
    <mergeCell ref="B41:I41"/>
    <mergeCell ref="B42:C42"/>
    <mergeCell ref="D42:I42"/>
    <mergeCell ref="B50:C50"/>
    <mergeCell ref="D50:I50"/>
    <mergeCell ref="H151:I151"/>
    <mergeCell ref="D27:I27"/>
    <mergeCell ref="B28:C28"/>
    <mergeCell ref="D28:I28"/>
    <mergeCell ref="B33:C33"/>
    <mergeCell ref="D33:I33"/>
    <mergeCell ref="B39:C39"/>
    <mergeCell ref="D39:I39"/>
    <mergeCell ref="B38:C38"/>
    <mergeCell ref="D38:I38"/>
    <mergeCell ref="B43:C43"/>
    <mergeCell ref="D43:I43"/>
    <mergeCell ref="B44:C44"/>
    <mergeCell ref="D44:I44"/>
    <mergeCell ref="B45:C45"/>
    <mergeCell ref="D45:I45"/>
    <mergeCell ref="B40:C40"/>
    <mergeCell ref="D40:I40"/>
    <mergeCell ref="C103:D103"/>
    <mergeCell ref="H103:I103"/>
    <mergeCell ref="B49:C49"/>
    <mergeCell ref="D49:I49"/>
    <mergeCell ref="B48:C48"/>
    <mergeCell ref="B56:C56"/>
  </mergeCells>
  <pageMargins left="0.70866141732283472" right="0.70866141732283472" top="0.74803149606299213" bottom="0.74803149606299213" header="0.31496062992125984" footer="0.31496062992125984"/>
  <pageSetup scale="65" fitToHeight="0" orientation="portrait" r:id="rId1"/>
  <rowBreaks count="1" manualBreakCount="1">
    <brk id="97" max="8" man="1"/>
  </rowBreaks>
  <drawing r:id="rId2"/>
  <extLst>
    <ext xmlns:x15="http://schemas.microsoft.com/office/spreadsheetml/2010/11/main" uri="{F7C9EE02-42E1-4005-9D12-6889AFFD525C}">
      <x15:webExtensions xmlns:xm="http://schemas.microsoft.com/office/excel/2006/main">
        <x15:webExtension appRef="{2A9875E9-A089-40F3-8EC6-4E92734D016E}">
          <xm:f>'Formato 3 Ficha_técnica'!$C$98:$D$98</xm:f>
        </x15:webExtension>
      </x15:webExtens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Ficha_técnica</vt:lpstr>
      <vt:lpstr>'Formato 3 Ficha_técnica'!Área_de_impresión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Santiago Ruiz Lopera - Planeación</dc:creator>
  <cp:keywords/>
  <dc:description/>
  <cp:lastModifiedBy>Andrea Agudelo Betancur</cp:lastModifiedBy>
  <cp:revision/>
  <cp:lastPrinted>2024-06-07T22:51:59Z</cp:lastPrinted>
  <dcterms:created xsi:type="dcterms:W3CDTF">2021-03-24T15:51:28Z</dcterms:created>
  <dcterms:modified xsi:type="dcterms:W3CDTF">2024-08-14T14:39:53Z</dcterms:modified>
  <cp:category/>
  <cp:contentStatus/>
</cp:coreProperties>
</file>