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02"/>
  <workbookPr/>
  <mc:AlternateContent xmlns:mc="http://schemas.openxmlformats.org/markup-compatibility/2006">
    <mc:Choice Requires="x15">
      <x15ac:absPath xmlns:x15ac="http://schemas.microsoft.com/office/spreadsheetml/2010/11/ac" url="https://transmilenio-my.sharepoint.com/personal/javier_hernandez_transmilenio_gov_co/Documents/BRT/FO 2025/FINALES PREPLIEGOS 2025/"/>
    </mc:Choice>
  </mc:AlternateContent>
  <xr:revisionPtr revIDLastSave="232" documentId="11_757AE852613ABCA25CFDA4E55BD1679210BC4082" xr6:coauthVersionLast="47" xr6:coauthVersionMax="47" xr10:uidLastSave="{52B18A56-9866-498B-9624-E2A8CF881801}"/>
  <bookViews>
    <workbookView xWindow="13695" yWindow="810" windowWidth="14115" windowHeight="15420" xr2:uid="{00000000-000D-0000-FFFF-FFFF00000000}"/>
  </bookViews>
  <sheets>
    <sheet name="Z3 PE (PLIEGOS)" sheetId="1" r:id="rId1"/>
  </sheets>
  <definedNames>
    <definedName name="_Hlk513188805" localSheetId="0">'Z3 PE (PLIEGOS)'!$A$2</definedName>
    <definedName name="_Toc360539979" localSheetId="0">'Z3 PE (PLIEGOS)'!$A$1</definedName>
    <definedName name="_xlnm.Print_Area" localSheetId="0">'Z3 PE (PLIEGOS)'!$A$1:$E$77</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9" i="1" l="1"/>
  <c r="E40" i="1"/>
  <c r="E41" i="1"/>
  <c r="E14" i="1"/>
  <c r="E15" i="1"/>
  <c r="E16" i="1"/>
  <c r="E17" i="1"/>
  <c r="E18" i="1"/>
  <c r="E19" i="1"/>
  <c r="E20" i="1"/>
  <c r="E21" i="1"/>
  <c r="E22" i="1"/>
  <c r="E23" i="1"/>
  <c r="E24" i="1"/>
  <c r="E25" i="1"/>
  <c r="E26" i="1"/>
  <c r="E27" i="1"/>
  <c r="E33" i="1"/>
  <c r="E32" i="1"/>
  <c r="E34" i="1"/>
  <c r="E35" i="1"/>
  <c r="E36" i="1"/>
  <c r="E37" i="1"/>
  <c r="E38" i="1"/>
  <c r="E42" i="1"/>
  <c r="E31" i="1"/>
  <c r="D49" i="1" l="1"/>
  <c r="E13" i="1"/>
  <c r="E12" i="1"/>
  <c r="E28" i="1" s="1"/>
  <c r="E43" i="1" l="1"/>
  <c r="E45" i="1" l="1"/>
  <c r="E47" i="1" s="1"/>
  <c r="E46" i="1" l="1"/>
  <c r="E48" i="1"/>
  <c r="E49" i="1" l="1"/>
  <c r="E50" i="1" s="1"/>
  <c r="E51" i="1" s="1"/>
</calcChain>
</file>

<file path=xl/sharedStrings.xml><?xml version="1.0" encoding="utf-8"?>
<sst xmlns="http://schemas.openxmlformats.org/spreadsheetml/2006/main" count="81" uniqueCount="80">
  <si>
    <t>FORMATO No. 11 PROPUESTA ECONÓMICA</t>
  </si>
  <si>
    <t>ZONA No. 3 – CONTROL SUR</t>
  </si>
  <si>
    <t>(PRECIO GLOBAL FIJO SIN FORMULA DE AJUSTE)</t>
  </si>
  <si>
    <t>(Cifras en pesos, sin centavos)</t>
  </si>
  <si>
    <t>Objeto: “Contratar una(s) persona(s) natural(s) y/o jurídica(s) que apoye(n) la gestión de TRANSMILENIO S.A., para desarrollar actividades operativas, logísticas y técnicas del Sistema Transmilenio en: Portal de las Américas con su zona de influencia, Portal del Sur con su zona de influencia, Portal del Tunal con su zona de influencia, Portal de Usme con su zona de influencia, Portal 20 de julio con su zona de influencia, Portal el Dorado con su zona de influencia, Portal del Norte con su zona de influencia, Portal de Suba con su zona de influencia, Portal de la 80 con su zona de influencia, en coordinación técnica permanente de TRANSMILENIO S.A.”</t>
  </si>
  <si>
    <t>OFERTA ECONOMICA ZONA 3 - CONTROL SUR</t>
  </si>
  <si>
    <t>Tiempo Ejecución Contrato:</t>
  </si>
  <si>
    <t>OFERENTE:</t>
  </si>
  <si>
    <t>(1) PERSONAL PARA EL APOYO  DE LAS ACTIVIDADES OPERATIVAS, LOGISTICAS Y TECNICAS</t>
  </si>
  <si>
    <t xml:space="preserve">FACTOR MULTIPLICADOR ZONA 3:  </t>
  </si>
  <si>
    <t xml:space="preserve">OPERACIÓN Y CONTROL </t>
  </si>
  <si>
    <t>PERSONAL</t>
  </si>
  <si>
    <t>"A. CANTIDAD 
Personas según los puestos de la zona   (Mínima)"</t>
  </si>
  <si>
    <t xml:space="preserve">B. SUELDO MES BASICO POR PERFIL  </t>
  </si>
  <si>
    <t>C. TOTAL COSTO (CANTIDAD-SUELDO-FACTOR MULTIPLICADOR-TIEMPO DE EJECUCIÓN)</t>
  </si>
  <si>
    <t>Profesional Universitario de Conductas Operacionales</t>
  </si>
  <si>
    <t>Supervisor Análisis de Datos y Kilometraje</t>
  </si>
  <si>
    <t>Técnico Apoyo al Análisis Conductas Operacionales y EIC</t>
  </si>
  <si>
    <t>Técnico Apoyo al Análisis de Gestión Operacional y EIC</t>
  </si>
  <si>
    <t>Técnico Apoyo Analista de Información de viajes y kilometraje</t>
  </si>
  <si>
    <t>Técnico Apoyo Analista EIC</t>
  </si>
  <si>
    <t>Técnico Apoyo analista Indicador ICO BRT – Debido Procesos y Calculo</t>
  </si>
  <si>
    <t>Técnico Apoyo Operativo Conductas operacionales</t>
  </si>
  <si>
    <t>Gestor de Tráfico</t>
  </si>
  <si>
    <t>Supervisor de Operación en plataforma</t>
  </si>
  <si>
    <t>Técnico Capacitador</t>
  </si>
  <si>
    <t xml:space="preserve">Técnico Líder de Portal </t>
  </si>
  <si>
    <t>Técnico Coordinador gestores de Trafico</t>
  </si>
  <si>
    <t>Técnico de Mantenimiento TransMiCable</t>
  </si>
  <si>
    <t>Técnico de SST coordinador de alturas</t>
  </si>
  <si>
    <t>Técnico Operativo TransMiCable</t>
  </si>
  <si>
    <t>(1) SUBTOTAL COSTO PERSONAL DE APOYO 
(valor total del personal incluido en el proyecto en el tiempo de ejecución establecido, Incluido Factor Multiplicador)</t>
  </si>
  <si>
    <t>(2) OTROS COSTOS ASOCIADOS DIFERENTES A COSTO DE PERSONAL, PARA EL APOYO DE LAS ACTIVIDADES OPERATIVAS, LOGISTICAS Y TECNICAS</t>
  </si>
  <si>
    <t>CONCEPTO</t>
  </si>
  <si>
    <t>D. VALOR MES - OTROS COSTOS</t>
  </si>
  <si>
    <t>E. TOTAL VALOR - OTROS COSTOS</t>
  </si>
  <si>
    <t>Dotaciones</t>
  </si>
  <si>
    <t>Equipos móviles</t>
  </si>
  <si>
    <t>Computador, office</t>
  </si>
  <si>
    <t xml:space="preserve">Canal de servicio de internet </t>
  </si>
  <si>
    <t>Impresoras</t>
  </si>
  <si>
    <t>Servicio de captura de información</t>
  </si>
  <si>
    <t>Elementos de aseo, cafetería y agua</t>
  </si>
  <si>
    <t>Papelería y útiles de oficina</t>
  </si>
  <si>
    <t>Servicio de Transporte</t>
  </si>
  <si>
    <t>Tarjetas de acceso</t>
  </si>
  <si>
    <t>Arrestador compatible con las líneas de vida de las torres del Sistema TransMiCable</t>
  </si>
  <si>
    <t>Computador portátil, office</t>
  </si>
  <si>
    <t xml:space="preserve"> (2) SUBTOTAL OTROS COSTOS </t>
  </si>
  <si>
    <t>RESUMEN GENERAL</t>
  </si>
  <si>
    <t>COSTO DIRECTO (1)+(2)</t>
  </si>
  <si>
    <t>ADMINISTRACIÓN (%)</t>
  </si>
  <si>
    <t>IMPREVISTOS (%)</t>
  </si>
  <si>
    <t>UTILIDAD (%)</t>
  </si>
  <si>
    <r>
      <t xml:space="preserve">AIU (%) MAXIMO ADMISIBLE = </t>
    </r>
    <r>
      <rPr>
        <b/>
        <sz val="14"/>
        <rFont val="Arial"/>
        <family val="2"/>
      </rPr>
      <t>18,89%</t>
    </r>
  </si>
  <si>
    <t>TOTAL AIU (%)</t>
  </si>
  <si>
    <t>IVA (%)</t>
  </si>
  <si>
    <t xml:space="preserve">VALOR TOTAL </t>
  </si>
  <si>
    <t>El proponente deberá diligenciar el porcentaje correspondiente al valor suministrado, en el cuadro anterior:</t>
  </si>
  <si>
    <t xml:space="preserve">Concepto </t>
  </si>
  <si>
    <t>% Porcentaje</t>
  </si>
  <si>
    <t>A</t>
  </si>
  <si>
    <t>I</t>
  </si>
  <si>
    <t>U</t>
  </si>
  <si>
    <t>VALOR MENSUAL</t>
  </si>
  <si>
    <t>VALOR TOTAL DEL CONTRATO DE ACUERDO AL PLAZO DE EJECUCION</t>
  </si>
  <si>
    <r>
      <t xml:space="preserve">Valor incluido AIU </t>
    </r>
    <r>
      <rPr>
        <b/>
        <i/>
        <u/>
        <sz val="11"/>
        <color theme="1"/>
        <rFont val="Arial"/>
        <family val="2"/>
      </rPr>
      <t>SIN</t>
    </r>
    <r>
      <rPr>
        <b/>
        <i/>
        <sz val="11"/>
        <color theme="1"/>
        <rFont val="Arial"/>
        <family val="2"/>
      </rPr>
      <t xml:space="preserve"> </t>
    </r>
    <r>
      <rPr>
        <b/>
        <sz val="11"/>
        <color theme="1"/>
        <rFont val="Arial"/>
        <family val="2"/>
      </rPr>
      <t>IVA</t>
    </r>
  </si>
  <si>
    <t xml:space="preserve"> Valor Solo IVA 19%</t>
  </si>
  <si>
    <t>Valor Total con IVA</t>
  </si>
  <si>
    <r>
      <rPr>
        <b/>
        <sz val="11"/>
        <color theme="1"/>
        <rFont val="Arial"/>
        <family val="2"/>
      </rPr>
      <t>Nota 1:</t>
    </r>
    <r>
      <rPr>
        <sz val="11"/>
        <color theme="1"/>
        <rFont val="Arial"/>
        <family val="2"/>
      </rPr>
      <t xml:space="preserve"> El oferente que se presente para varias zonas deberá anexar de manera independiente el presente formato para cada zona de su interés.</t>
    </r>
  </si>
  <si>
    <r>
      <rPr>
        <b/>
        <sz val="11"/>
        <color theme="1"/>
        <rFont val="Arial"/>
        <family val="2"/>
      </rPr>
      <t xml:space="preserve">Nota 2: </t>
    </r>
    <r>
      <rPr>
        <sz val="11"/>
        <color theme="1"/>
        <rFont val="Arial"/>
        <family val="2"/>
      </rPr>
      <t xml:space="preserve">La propuesta económica que tenga decimales en los valores de cantidad y monetarios </t>
    </r>
    <r>
      <rPr>
        <u/>
        <sz val="11"/>
        <color theme="1"/>
        <rFont val="Arial"/>
        <family val="2"/>
      </rPr>
      <t>no se evaluará.</t>
    </r>
    <r>
      <rPr>
        <sz val="11"/>
        <color theme="1"/>
        <rFont val="Arial"/>
        <family val="2"/>
      </rPr>
      <t xml:space="preserve"> Se debe tener en cuenta que, el formato cuenta con formulación de redondeo en las sumatorias finales y como tal se debe respetar.</t>
    </r>
  </si>
  <si>
    <r>
      <rPr>
        <b/>
        <sz val="11"/>
        <color theme="1"/>
        <rFont val="Arial"/>
        <family val="2"/>
      </rPr>
      <t xml:space="preserve">Nota 3: </t>
    </r>
    <r>
      <rPr>
        <sz val="11"/>
        <color theme="1"/>
        <rFont val="Arial"/>
        <family val="2"/>
      </rPr>
      <t>Para los valores en porcentaje del AIU (%), se tendrán en cuenta hasta dos números decimales en el valor total y de cada uno se los factores que componente el AIU (Administración, Imprevistos, Utilidad).</t>
    </r>
  </si>
  <si>
    <r>
      <rPr>
        <b/>
        <sz val="11"/>
        <color theme="1"/>
        <rFont val="Arial"/>
        <family val="2"/>
      </rPr>
      <t xml:space="preserve">Nota 2: </t>
    </r>
    <r>
      <rPr>
        <sz val="11"/>
        <color theme="1"/>
        <rFont val="Arial"/>
        <family val="2"/>
      </rPr>
      <t xml:space="preserve">La propuesta económica que esté por encima del presupuesto oficial de la zona o que esté por debajo del 97% del presupuesto oficial de la zona no se tendrá en cuenta para la asignación de puntaje y </t>
    </r>
    <r>
      <rPr>
        <u/>
        <sz val="11"/>
        <color theme="1"/>
        <rFont val="Arial"/>
        <family val="2"/>
      </rPr>
      <t>no se evaluará.</t>
    </r>
  </si>
  <si>
    <r>
      <rPr>
        <b/>
        <sz val="11"/>
        <color theme="1"/>
        <rFont val="Arial"/>
        <family val="2"/>
      </rPr>
      <t xml:space="preserve">Nota 3: </t>
    </r>
    <r>
      <rPr>
        <sz val="11"/>
        <color theme="1"/>
        <rFont val="Arial"/>
        <family val="2"/>
      </rPr>
      <t>El personal relacionado en la casilla "A. CANTIDAD Personas según los puestos de la zona   (Mínima)" debe ser el personal mínimo ofrecido para cumplir con los puestos establecidos en la zona.</t>
    </r>
  </si>
  <si>
    <r>
      <rPr>
        <b/>
        <sz val="11"/>
        <color theme="1"/>
        <rFont val="Arial"/>
        <family val="2"/>
      </rPr>
      <t xml:space="preserve">Nota 4: </t>
    </r>
    <r>
      <rPr>
        <sz val="11"/>
        <color theme="1"/>
        <rFont val="Arial"/>
        <family val="2"/>
      </rPr>
      <t>El sueldo mes básico por perfil de la casilla "B. SUELDO MES BASICO POR PERFIL" debe ser el valor mínimo a pagar por perfil por persona.</t>
    </r>
  </si>
  <si>
    <r>
      <rPr>
        <b/>
        <sz val="11"/>
        <color theme="1"/>
        <rFont val="Arial"/>
        <family val="2"/>
      </rPr>
      <t xml:space="preserve">Nota 5: </t>
    </r>
    <r>
      <rPr>
        <sz val="11"/>
        <color theme="1"/>
        <rFont val="Arial"/>
        <family val="2"/>
      </rPr>
      <t>Diligenciar todos los espacios en vacío.</t>
    </r>
  </si>
  <si>
    <r>
      <rPr>
        <b/>
        <sz val="11"/>
        <color theme="1"/>
        <rFont val="Arial"/>
        <family val="2"/>
      </rPr>
      <t xml:space="preserve">Nota 6: </t>
    </r>
    <r>
      <rPr>
        <sz val="11"/>
        <color theme="1"/>
        <rFont val="Arial"/>
        <family val="2"/>
      </rPr>
      <t>Entregar este formato diligenciado en formato Excel y PDF</t>
    </r>
  </si>
  <si>
    <t>Firma del Representante Legal:</t>
  </si>
  <si>
    <t xml:space="preserve">Nombre: </t>
  </si>
  <si>
    <t xml:space="preserve">C.C.: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</si>
</sst>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quot;$&quot;\ * #,##0_);_(&quot;$&quot;\ * \(#,##0\);_(&quot;$&quot;\ * &quot;-&quot;??_);_(@_)"/>
    <numFmt numFmtId="166" formatCode="_(* #,##0.00_);_(* \(#,##0.00\);_(* &quot;-&quot;??_);_(@_)"/>
    <numFmt numFmtId="167" formatCode="_(* #,##0.0000000_);_(* \(#,##0.0000000\);_(* &quot;-&quot;??_);_(@_)"/>
    <numFmt numFmtId="168" formatCode="_(* #,##0_);_(* \(#,##0\);_(* &quot;-&quot;??_);_(@_)"/>
  </numFmts>
  <fonts count="19">
    <font>
      <sz val="11"/>
      <color theme="1"/>
      <name val="Calibri"/>
      <family val="2"/>
      <scheme val="minor"/>
    </font>
    <font>
      <sz val="11"/>
      <color theme="1"/>
      <name val="Calibri"/>
      <family val="2"/>
      <scheme val="minor"/>
    </font>
    <font>
      <b/>
      <sz val="12"/>
      <color theme="1"/>
      <name val="Arial"/>
      <family val="2"/>
    </font>
    <font>
      <sz val="11"/>
      <color theme="1"/>
      <name val="Arial"/>
      <family val="2"/>
    </font>
    <font>
      <b/>
      <u/>
      <sz val="12"/>
      <color theme="1"/>
      <name val="Arial"/>
      <family val="2"/>
    </font>
    <font>
      <i/>
      <sz val="11"/>
      <color theme="1"/>
      <name val="Arial"/>
      <family val="2"/>
    </font>
    <font>
      <b/>
      <sz val="12"/>
      <color theme="0"/>
      <name val="Arial"/>
      <family val="2"/>
    </font>
    <font>
      <sz val="12"/>
      <color theme="1"/>
      <name val="Arial"/>
      <family val="2"/>
    </font>
    <font>
      <b/>
      <sz val="11"/>
      <name val="Arial"/>
      <family val="2"/>
    </font>
    <font>
      <b/>
      <sz val="11"/>
      <color theme="1"/>
      <name val="Arial"/>
      <family val="2"/>
    </font>
    <font>
      <b/>
      <sz val="10"/>
      <color theme="0"/>
      <name val="Arial"/>
      <family val="2"/>
    </font>
    <font>
      <sz val="11"/>
      <name val="Arial"/>
      <family val="2"/>
    </font>
    <font>
      <b/>
      <sz val="11"/>
      <color theme="0"/>
      <name val="Arial"/>
      <family val="2"/>
    </font>
    <font>
      <b/>
      <sz val="14"/>
      <color theme="1"/>
      <name val="Arial"/>
      <family val="2"/>
    </font>
    <font>
      <b/>
      <i/>
      <u/>
      <sz val="11"/>
      <color theme="1"/>
      <name val="Arial"/>
      <family val="2"/>
    </font>
    <font>
      <b/>
      <i/>
      <sz val="11"/>
      <color theme="1"/>
      <name val="Arial"/>
      <family val="2"/>
    </font>
    <font>
      <u/>
      <sz val="11"/>
      <color theme="1"/>
      <name val="Arial"/>
      <family val="2"/>
    </font>
    <font>
      <b/>
      <sz val="16"/>
      <color theme="1"/>
      <name val="Calibri"/>
      <family val="2"/>
      <scheme val="minor"/>
    </font>
    <font>
      <b/>
      <sz val="14"/>
      <name val="Arial"/>
      <family val="2"/>
    </font>
  </fonts>
  <fills count="12">
    <fill>
      <patternFill patternType="none"/>
    </fill>
    <fill>
      <patternFill patternType="gray125"/>
    </fill>
    <fill>
      <patternFill patternType="solid">
        <fgColor theme="9" tint="0.79998168889431442"/>
        <bgColor indexed="64"/>
      </patternFill>
    </fill>
    <fill>
      <patternFill patternType="solid">
        <fgColor theme="0" tint="-0.249977111117893"/>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249977111117893"/>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rgb="FF000000"/>
      </bottom>
      <diagonal/>
    </border>
  </borders>
  <cellStyleXfs count="6">
    <xf numFmtId="0" fontId="0" fillId="0" borderId="0"/>
    <xf numFmtId="0" fontId="1" fillId="0" borderId="0"/>
    <xf numFmtId="16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0" fontId="3" fillId="0" borderId="0" xfId="1" applyFont="1" applyAlignment="1">
      <alignment vertical="center" wrapText="1"/>
    </xf>
    <xf numFmtId="165" fontId="3" fillId="2" borderId="1" xfId="2" applyNumberFormat="1" applyFont="1" applyFill="1" applyBorder="1" applyAlignment="1" applyProtection="1">
      <alignment horizontal="left" vertical="center" wrapText="1"/>
      <protection locked="0"/>
    </xf>
    <xf numFmtId="0" fontId="6" fillId="4" borderId="1" xfId="1" applyFont="1" applyFill="1" applyBorder="1" applyAlignment="1">
      <alignment vertical="center" wrapText="1"/>
    </xf>
    <xf numFmtId="0" fontId="9" fillId="6" borderId="2" xfId="1" applyFont="1" applyFill="1" applyBorder="1" applyAlignment="1">
      <alignment horizontal="center" vertical="center" wrapText="1"/>
    </xf>
    <xf numFmtId="0" fontId="9" fillId="6" borderId="1" xfId="1" applyFont="1" applyFill="1" applyBorder="1" applyAlignment="1">
      <alignment horizontal="center" vertical="center" wrapText="1"/>
    </xf>
    <xf numFmtId="0" fontId="3" fillId="5" borderId="1" xfId="1" applyFont="1" applyFill="1" applyBorder="1" applyAlignment="1">
      <alignment horizontal="left" vertical="center" wrapText="1"/>
    </xf>
    <xf numFmtId="168" fontId="3" fillId="2" borderId="1" xfId="3" applyNumberFormat="1" applyFont="1" applyFill="1" applyBorder="1" applyAlignment="1" applyProtection="1">
      <alignment vertical="center" wrapText="1"/>
      <protection locked="0"/>
    </xf>
    <xf numFmtId="164" fontId="3" fillId="2" borderId="1" xfId="2" applyFont="1" applyFill="1" applyBorder="1" applyAlignment="1" applyProtection="1">
      <alignment vertical="center" wrapText="1"/>
      <protection locked="0"/>
    </xf>
    <xf numFmtId="0" fontId="9" fillId="3" borderId="1" xfId="1" applyFont="1" applyFill="1" applyBorder="1" applyAlignment="1">
      <alignment horizontal="center" vertical="center" wrapText="1"/>
    </xf>
    <xf numFmtId="0" fontId="9" fillId="0" borderId="1" xfId="1" applyFont="1" applyBorder="1" applyAlignment="1">
      <alignment horizontal="center" vertical="center" wrapText="1"/>
    </xf>
    <xf numFmtId="164" fontId="3" fillId="2" borderId="10" xfId="2" applyFont="1" applyFill="1" applyBorder="1" applyAlignment="1" applyProtection="1">
      <alignment vertical="center" wrapText="1"/>
      <protection locked="0"/>
    </xf>
    <xf numFmtId="165" fontId="3" fillId="7" borderId="1" xfId="2" applyNumberFormat="1" applyFont="1" applyFill="1" applyBorder="1" applyAlignment="1" applyProtection="1">
      <alignment horizontal="left" vertical="center" wrapText="1"/>
    </xf>
    <xf numFmtId="165" fontId="8" fillId="7" borderId="1" xfId="2" applyNumberFormat="1" applyFont="1" applyFill="1" applyBorder="1" applyAlignment="1" applyProtection="1">
      <alignment vertical="center" wrapText="1"/>
    </xf>
    <xf numFmtId="165" fontId="9" fillId="8" borderId="1" xfId="2" applyNumberFormat="1" applyFont="1" applyFill="1" applyBorder="1" applyAlignment="1" applyProtection="1">
      <alignment vertical="center" wrapText="1"/>
    </xf>
    <xf numFmtId="165" fontId="3" fillId="0" borderId="1" xfId="2" applyNumberFormat="1" applyFont="1" applyFill="1" applyBorder="1" applyAlignment="1" applyProtection="1">
      <alignment vertical="center" wrapText="1"/>
    </xf>
    <xf numFmtId="2" fontId="17" fillId="0" borderId="1" xfId="0" applyNumberFormat="1" applyFont="1" applyBorder="1" applyAlignment="1">
      <alignment horizontal="center" vertical="center"/>
    </xf>
    <xf numFmtId="0" fontId="9" fillId="8" borderId="1" xfId="1" applyFont="1" applyFill="1" applyBorder="1" applyAlignment="1">
      <alignment horizontal="right" vertical="center" wrapText="1"/>
    </xf>
    <xf numFmtId="10" fontId="9" fillId="9" borderId="1" xfId="4" applyNumberFormat="1" applyFont="1" applyFill="1" applyBorder="1" applyAlignment="1" applyProtection="1">
      <alignment horizontal="center" vertical="center" wrapText="1"/>
      <protection locked="0"/>
    </xf>
    <xf numFmtId="10" fontId="9" fillId="7" borderId="1" xfId="4" applyNumberFormat="1" applyFont="1" applyFill="1" applyBorder="1" applyAlignment="1">
      <alignment horizontal="center" vertical="center" wrapText="1"/>
    </xf>
    <xf numFmtId="10" fontId="9" fillId="2" borderId="1" xfId="4" applyNumberFormat="1" applyFont="1" applyFill="1" applyBorder="1" applyAlignment="1" applyProtection="1">
      <alignment horizontal="center" vertical="center" wrapText="1"/>
      <protection locked="0"/>
    </xf>
    <xf numFmtId="165" fontId="3" fillId="2" borderId="1" xfId="2" applyNumberFormat="1" applyFont="1" applyFill="1" applyBorder="1" applyAlignment="1" applyProtection="1">
      <alignment horizontal="justify" vertical="center" wrapText="1"/>
      <protection locked="0"/>
    </xf>
    <xf numFmtId="165" fontId="13" fillId="10" borderId="1" xfId="2" applyNumberFormat="1" applyFont="1" applyFill="1" applyBorder="1" applyAlignment="1" applyProtection="1">
      <alignment vertical="center" wrapText="1"/>
    </xf>
    <xf numFmtId="165" fontId="9" fillId="11" borderId="1" xfId="2" applyNumberFormat="1" applyFont="1" applyFill="1" applyBorder="1" applyAlignment="1" applyProtection="1">
      <alignment vertical="center" wrapText="1"/>
    </xf>
    <xf numFmtId="165" fontId="3" fillId="11" borderId="1" xfId="2" applyNumberFormat="1" applyFont="1" applyFill="1" applyBorder="1" applyAlignment="1" applyProtection="1">
      <alignment vertical="center" wrapText="1"/>
    </xf>
    <xf numFmtId="0" fontId="3" fillId="0" borderId="0" xfId="1" applyFont="1" applyAlignment="1">
      <alignment horizontal="left" vertical="center" wrapText="1"/>
    </xf>
    <xf numFmtId="0" fontId="9" fillId="5" borderId="4" xfId="1" applyFont="1" applyFill="1" applyBorder="1" applyAlignment="1">
      <alignment horizontal="center" vertical="center" textRotation="90" wrapText="1"/>
    </xf>
    <xf numFmtId="0" fontId="9" fillId="5" borderId="5" xfId="1" applyFont="1" applyFill="1" applyBorder="1" applyAlignment="1">
      <alignment horizontal="center" vertical="center" textRotation="90" wrapText="1"/>
    </xf>
    <xf numFmtId="0" fontId="9" fillId="5" borderId="6" xfId="1" applyFont="1" applyFill="1" applyBorder="1" applyAlignment="1">
      <alignment horizontal="center" vertical="center" textRotation="90" wrapText="1"/>
    </xf>
    <xf numFmtId="0" fontId="2" fillId="0" borderId="0" xfId="1" applyFont="1" applyAlignment="1">
      <alignment horizontal="center" vertical="center" wrapText="1"/>
    </xf>
    <xf numFmtId="0" fontId="4" fillId="0" borderId="0" xfId="1" applyFont="1" applyAlignment="1">
      <alignment horizontal="center" vertical="center" wrapText="1"/>
    </xf>
    <xf numFmtId="0" fontId="5" fillId="0" borderId="0" xfId="1" applyFont="1" applyAlignment="1">
      <alignment horizontal="center" vertical="center" wrapText="1"/>
    </xf>
    <xf numFmtId="0" fontId="2" fillId="3" borderId="1" xfId="1" applyFont="1" applyFill="1" applyBorder="1" applyAlignment="1">
      <alignment horizontal="center" vertical="center" wrapText="1"/>
    </xf>
    <xf numFmtId="0" fontId="6" fillId="4" borderId="2" xfId="1" applyFont="1" applyFill="1" applyBorder="1" applyAlignment="1">
      <alignment horizontal="center" vertical="center" wrapText="1"/>
    </xf>
    <xf numFmtId="0" fontId="6" fillId="4" borderId="3" xfId="1" applyFont="1" applyFill="1" applyBorder="1" applyAlignment="1">
      <alignment horizontal="center" vertical="center" wrapText="1"/>
    </xf>
    <xf numFmtId="0" fontId="2" fillId="0" borderId="1" xfId="1" applyFont="1" applyBorder="1" applyAlignment="1" applyProtection="1">
      <alignment horizontal="center" vertical="center" wrapText="1"/>
      <protection locked="0"/>
    </xf>
    <xf numFmtId="0" fontId="6" fillId="4" borderId="1" xfId="1" applyFont="1" applyFill="1" applyBorder="1" applyAlignment="1">
      <alignment horizontal="center" vertical="center" wrapText="1"/>
    </xf>
    <xf numFmtId="167" fontId="7" fillId="2" borderId="1" xfId="3" applyNumberFormat="1" applyFont="1" applyFill="1" applyBorder="1" applyAlignment="1" applyProtection="1">
      <alignment horizontal="center" vertical="center" wrapText="1"/>
      <protection locked="0"/>
    </xf>
    <xf numFmtId="4" fontId="11" fillId="0" borderId="1" xfId="1" applyNumberFormat="1" applyFont="1" applyBorder="1" applyAlignment="1">
      <alignment horizontal="left" vertical="center" wrapText="1"/>
    </xf>
    <xf numFmtId="0" fontId="10" fillId="4" borderId="2" xfId="1" applyFont="1" applyFill="1" applyBorder="1" applyAlignment="1">
      <alignment horizontal="center" vertical="center" wrapText="1"/>
    </xf>
    <xf numFmtId="0" fontId="10" fillId="4" borderId="7"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9" fillId="3" borderId="9" xfId="1" applyFont="1" applyFill="1" applyBorder="1" applyAlignment="1">
      <alignment horizontal="center" vertical="center" wrapText="1"/>
    </xf>
    <xf numFmtId="0" fontId="9" fillId="6" borderId="2" xfId="1" applyFont="1" applyFill="1" applyBorder="1" applyAlignment="1">
      <alignment horizontal="center" vertical="center" wrapText="1"/>
    </xf>
    <xf numFmtId="0" fontId="9" fillId="6" borderId="7" xfId="1" applyFont="1" applyFill="1" applyBorder="1" applyAlignment="1">
      <alignment horizontal="center" vertical="center" wrapText="1"/>
    </xf>
    <xf numFmtId="0" fontId="9" fillId="6" borderId="3" xfId="1" applyFont="1" applyFill="1" applyBorder="1" applyAlignment="1">
      <alignment horizontal="center" vertical="center" wrapText="1"/>
    </xf>
    <xf numFmtId="0" fontId="9" fillId="0" borderId="1" xfId="1" applyFont="1" applyBorder="1" applyAlignment="1">
      <alignment horizontal="right" vertical="center" wrapText="1"/>
    </xf>
    <xf numFmtId="0" fontId="12" fillId="4" borderId="2" xfId="1" applyFont="1" applyFill="1" applyBorder="1" applyAlignment="1">
      <alignment horizontal="center" vertical="center" wrapText="1"/>
    </xf>
    <xf numFmtId="0" fontId="12" fillId="4" borderId="7" xfId="1" applyFont="1" applyFill="1" applyBorder="1" applyAlignment="1">
      <alignment horizontal="center" vertical="center" wrapText="1"/>
    </xf>
    <xf numFmtId="0" fontId="12" fillId="4" borderId="3"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8" borderId="2" xfId="1" applyFont="1" applyFill="1" applyBorder="1" applyAlignment="1">
      <alignment horizontal="center" vertical="center" wrapText="1"/>
    </xf>
    <xf numFmtId="0" fontId="9" fillId="8" borderId="7" xfId="1" applyFont="1" applyFill="1" applyBorder="1" applyAlignment="1">
      <alignment horizontal="center" vertical="center" wrapText="1"/>
    </xf>
    <xf numFmtId="0" fontId="13" fillId="3" borderId="1" xfId="1" applyFont="1" applyFill="1" applyBorder="1" applyAlignment="1">
      <alignment horizontal="center" vertical="center" wrapText="1"/>
    </xf>
    <xf numFmtId="10" fontId="9" fillId="2" borderId="1" xfId="5" applyNumberFormat="1" applyFont="1" applyFill="1" applyBorder="1" applyAlignment="1" applyProtection="1">
      <alignment horizontal="center" vertical="center" wrapText="1"/>
      <protection locked="0"/>
    </xf>
    <xf numFmtId="165" fontId="3" fillId="2" borderId="1" xfId="2" applyNumberFormat="1" applyFont="1" applyFill="1" applyBorder="1" applyAlignment="1" applyProtection="1">
      <alignment horizontal="center" vertical="center" wrapText="1"/>
      <protection locked="0"/>
    </xf>
    <xf numFmtId="0" fontId="9" fillId="0" borderId="0" xfId="1" applyFont="1" applyAlignment="1">
      <alignment horizontal="right" vertical="center" wrapText="1"/>
    </xf>
  </cellXfs>
  <cellStyles count="6">
    <cellStyle name="Millares 2" xfId="3" xr:uid="{00000000-0005-0000-0000-000000000000}"/>
    <cellStyle name="Moneda 2" xfId="2" xr:uid="{00000000-0005-0000-0000-000001000000}"/>
    <cellStyle name="Normal" xfId="0" builtinId="0"/>
    <cellStyle name="Normal 2" xfId="1" xr:uid="{00000000-0005-0000-0000-000003000000}"/>
    <cellStyle name="Porcentaje" xfId="5" builtinId="5"/>
    <cellStyle name="Porcentaje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sheetPr>
  <dimension ref="A1:E78"/>
  <sheetViews>
    <sheetView showGridLines="0" tabSelected="1" zoomScale="70" zoomScaleNormal="70" workbookViewId="0">
      <selection activeCell="A11" sqref="A11:A27"/>
    </sheetView>
  </sheetViews>
  <sheetFormatPr defaultColWidth="42.140625" defaultRowHeight="0" customHeight="1" zeroHeight="1"/>
  <cols>
    <col min="1" max="1" width="9.28515625" style="1" customWidth="1"/>
    <col min="2" max="2" width="55" style="1" customWidth="1"/>
    <col min="3" max="3" width="25.7109375" style="1" customWidth="1"/>
    <col min="4" max="4" width="26" style="1" customWidth="1"/>
    <col min="5" max="5" width="29.140625" style="1" customWidth="1"/>
    <col min="6" max="16384" width="42.140625" style="1"/>
  </cols>
  <sheetData>
    <row r="1" spans="1:5" ht="20.100000000000001" customHeight="1">
      <c r="A1" s="29" t="s">
        <v>0</v>
      </c>
      <c r="B1" s="29"/>
      <c r="C1" s="29"/>
      <c r="D1" s="29"/>
      <c r="E1" s="29"/>
    </row>
    <row r="2" spans="1:5" ht="20.100000000000001" customHeight="1">
      <c r="A2" s="30" t="s">
        <v>1</v>
      </c>
      <c r="B2" s="30"/>
      <c r="C2" s="30"/>
      <c r="D2" s="30"/>
      <c r="E2" s="30"/>
    </row>
    <row r="3" spans="1:5" ht="20.100000000000001" customHeight="1">
      <c r="A3" s="29" t="s">
        <v>2</v>
      </c>
      <c r="B3" s="29"/>
      <c r="C3" s="29"/>
      <c r="D3" s="29"/>
      <c r="E3" s="29"/>
    </row>
    <row r="4" spans="1:5" ht="20.100000000000001" customHeight="1">
      <c r="A4" s="29" t="s">
        <v>3</v>
      </c>
      <c r="B4" s="29"/>
      <c r="C4" s="29"/>
      <c r="D4" s="29"/>
      <c r="E4" s="29"/>
    </row>
    <row r="5" spans="1:5" ht="84.75" customHeight="1">
      <c r="A5" s="31" t="s">
        <v>4</v>
      </c>
      <c r="B5" s="31"/>
      <c r="C5" s="31"/>
      <c r="D5" s="31"/>
      <c r="E5" s="31"/>
    </row>
    <row r="6" spans="1:5" ht="20.100000000000001" customHeight="1"/>
    <row r="7" spans="1:5" ht="30">
      <c r="A7" s="32" t="s">
        <v>5</v>
      </c>
      <c r="B7" s="32"/>
      <c r="C7" s="32"/>
      <c r="D7" s="3" t="s">
        <v>6</v>
      </c>
      <c r="E7" s="16">
        <v>11.4</v>
      </c>
    </row>
    <row r="8" spans="1:5" ht="20.100000000000001" customHeight="1">
      <c r="A8" s="33" t="s">
        <v>7</v>
      </c>
      <c r="B8" s="34"/>
      <c r="C8" s="35"/>
      <c r="D8" s="35"/>
      <c r="E8" s="35"/>
    </row>
    <row r="9" spans="1:5" ht="20.100000000000001" customHeight="1">
      <c r="A9" s="32" t="s">
        <v>8</v>
      </c>
      <c r="B9" s="32"/>
      <c r="C9" s="32"/>
      <c r="D9" s="32"/>
      <c r="E9" s="32"/>
    </row>
    <row r="10" spans="1:5" ht="20.100000000000001" customHeight="1">
      <c r="A10" s="36" t="s">
        <v>9</v>
      </c>
      <c r="B10" s="36"/>
      <c r="C10" s="36"/>
      <c r="D10" s="37"/>
      <c r="E10" s="37"/>
    </row>
    <row r="11" spans="1:5" ht="75">
      <c r="A11" s="26" t="s">
        <v>10</v>
      </c>
      <c r="B11" s="4" t="s">
        <v>11</v>
      </c>
      <c r="C11" s="5" t="s">
        <v>12</v>
      </c>
      <c r="D11" s="5" t="s">
        <v>13</v>
      </c>
      <c r="E11" s="5" t="s">
        <v>14</v>
      </c>
    </row>
    <row r="12" spans="1:5" ht="27" customHeight="1">
      <c r="A12" s="27"/>
      <c r="B12" s="6" t="s">
        <v>15</v>
      </c>
      <c r="C12" s="7"/>
      <c r="D12" s="2"/>
      <c r="E12" s="12">
        <f>$E$7*$D$10*C12*D12</f>
        <v>0</v>
      </c>
    </row>
    <row r="13" spans="1:5" ht="27" customHeight="1">
      <c r="A13" s="27"/>
      <c r="B13" s="6" t="s">
        <v>16</v>
      </c>
      <c r="C13" s="7"/>
      <c r="D13" s="2"/>
      <c r="E13" s="12">
        <f t="shared" ref="E13:E27" si="0">$E$7*$D$10*C13*D13</f>
        <v>0</v>
      </c>
    </row>
    <row r="14" spans="1:5" ht="27" customHeight="1">
      <c r="A14" s="27"/>
      <c r="B14" s="6" t="s">
        <v>17</v>
      </c>
      <c r="C14" s="7"/>
      <c r="D14" s="2"/>
      <c r="E14" s="12">
        <f t="shared" si="0"/>
        <v>0</v>
      </c>
    </row>
    <row r="15" spans="1:5" ht="27" customHeight="1">
      <c r="A15" s="27"/>
      <c r="B15" s="6" t="s">
        <v>18</v>
      </c>
      <c r="C15" s="7"/>
      <c r="D15" s="2"/>
      <c r="E15" s="12">
        <f t="shared" si="0"/>
        <v>0</v>
      </c>
    </row>
    <row r="16" spans="1:5" ht="27" customHeight="1">
      <c r="A16" s="27"/>
      <c r="B16" s="6" t="s">
        <v>19</v>
      </c>
      <c r="C16" s="7"/>
      <c r="D16" s="2"/>
      <c r="E16" s="12">
        <f t="shared" si="0"/>
        <v>0</v>
      </c>
    </row>
    <row r="17" spans="1:5" ht="27" customHeight="1">
      <c r="A17" s="27"/>
      <c r="B17" s="6" t="s">
        <v>20</v>
      </c>
      <c r="C17" s="7"/>
      <c r="D17" s="2"/>
      <c r="E17" s="12">
        <f t="shared" si="0"/>
        <v>0</v>
      </c>
    </row>
    <row r="18" spans="1:5" ht="27" customHeight="1">
      <c r="A18" s="27"/>
      <c r="B18" s="6" t="s">
        <v>21</v>
      </c>
      <c r="C18" s="7"/>
      <c r="D18" s="2"/>
      <c r="E18" s="12">
        <f t="shared" si="0"/>
        <v>0</v>
      </c>
    </row>
    <row r="19" spans="1:5" ht="27" customHeight="1">
      <c r="A19" s="27"/>
      <c r="B19" s="6" t="s">
        <v>22</v>
      </c>
      <c r="C19" s="7"/>
      <c r="D19" s="2"/>
      <c r="E19" s="12">
        <f t="shared" si="0"/>
        <v>0</v>
      </c>
    </row>
    <row r="20" spans="1:5" ht="27" customHeight="1">
      <c r="A20" s="27"/>
      <c r="B20" s="6" t="s">
        <v>23</v>
      </c>
      <c r="C20" s="7"/>
      <c r="D20" s="2"/>
      <c r="E20" s="12">
        <f t="shared" si="0"/>
        <v>0</v>
      </c>
    </row>
    <row r="21" spans="1:5" ht="27" customHeight="1">
      <c r="A21" s="27"/>
      <c r="B21" s="6" t="s">
        <v>24</v>
      </c>
      <c r="C21" s="7"/>
      <c r="D21" s="2"/>
      <c r="E21" s="12">
        <f t="shared" si="0"/>
        <v>0</v>
      </c>
    </row>
    <row r="22" spans="1:5" ht="27" customHeight="1">
      <c r="A22" s="27"/>
      <c r="B22" s="6" t="s">
        <v>25</v>
      </c>
      <c r="C22" s="7"/>
      <c r="D22" s="2"/>
      <c r="E22" s="12">
        <f t="shared" si="0"/>
        <v>0</v>
      </c>
    </row>
    <row r="23" spans="1:5" ht="27" customHeight="1">
      <c r="A23" s="27"/>
      <c r="B23" s="6" t="s">
        <v>26</v>
      </c>
      <c r="C23" s="7"/>
      <c r="D23" s="2"/>
      <c r="E23" s="12">
        <f t="shared" si="0"/>
        <v>0</v>
      </c>
    </row>
    <row r="24" spans="1:5" ht="27" customHeight="1">
      <c r="A24" s="27"/>
      <c r="B24" s="6" t="s">
        <v>27</v>
      </c>
      <c r="C24" s="7"/>
      <c r="D24" s="2"/>
      <c r="E24" s="12">
        <f t="shared" si="0"/>
        <v>0</v>
      </c>
    </row>
    <row r="25" spans="1:5" ht="27" customHeight="1">
      <c r="A25" s="27"/>
      <c r="B25" s="6" t="s">
        <v>28</v>
      </c>
      <c r="C25" s="7"/>
      <c r="D25" s="2"/>
      <c r="E25" s="12">
        <f t="shared" si="0"/>
        <v>0</v>
      </c>
    </row>
    <row r="26" spans="1:5" ht="27" customHeight="1">
      <c r="A26" s="27"/>
      <c r="B26" s="6" t="s">
        <v>29</v>
      </c>
      <c r="C26" s="7"/>
      <c r="D26" s="2"/>
      <c r="E26" s="12">
        <f t="shared" si="0"/>
        <v>0</v>
      </c>
    </row>
    <row r="27" spans="1:5" ht="27" customHeight="1">
      <c r="A27" s="28"/>
      <c r="B27" s="6" t="s">
        <v>30</v>
      </c>
      <c r="C27" s="7"/>
      <c r="D27" s="2"/>
      <c r="E27" s="12">
        <f t="shared" si="0"/>
        <v>0</v>
      </c>
    </row>
    <row r="28" spans="1:5" ht="37.5" customHeight="1">
      <c r="A28" s="39" t="s">
        <v>31</v>
      </c>
      <c r="B28" s="40"/>
      <c r="C28" s="40"/>
      <c r="D28" s="41"/>
      <c r="E28" s="13">
        <f>SUM(E12:E27)</f>
        <v>0</v>
      </c>
    </row>
    <row r="29" spans="1:5" ht="37.5" customHeight="1">
      <c r="A29" s="42" t="s">
        <v>32</v>
      </c>
      <c r="B29" s="43"/>
      <c r="C29" s="43"/>
      <c r="D29" s="43"/>
      <c r="E29" s="43"/>
    </row>
    <row r="30" spans="1:5" ht="30">
      <c r="A30" s="44" t="s">
        <v>33</v>
      </c>
      <c r="B30" s="45"/>
      <c r="C30" s="46"/>
      <c r="D30" s="5" t="s">
        <v>34</v>
      </c>
      <c r="E30" s="5" t="s">
        <v>35</v>
      </c>
    </row>
    <row r="31" spans="1:5" ht="20.100000000000001" customHeight="1">
      <c r="A31" s="38" t="s">
        <v>36</v>
      </c>
      <c r="B31" s="38"/>
      <c r="C31" s="38"/>
      <c r="D31" s="8"/>
      <c r="E31" s="12">
        <f>D31*$E$7</f>
        <v>0</v>
      </c>
    </row>
    <row r="32" spans="1:5" ht="20.100000000000001" customHeight="1">
      <c r="A32" s="38" t="s">
        <v>37</v>
      </c>
      <c r="B32" s="38"/>
      <c r="C32" s="38"/>
      <c r="D32" s="8"/>
      <c r="E32" s="12">
        <f t="shared" ref="E32:E42" si="1">D32*$E$7</f>
        <v>0</v>
      </c>
    </row>
    <row r="33" spans="1:5" ht="20.100000000000001" customHeight="1">
      <c r="A33" s="38" t="s">
        <v>38</v>
      </c>
      <c r="B33" s="38"/>
      <c r="C33" s="38"/>
      <c r="D33" s="8"/>
      <c r="E33" s="12">
        <f t="shared" si="1"/>
        <v>0</v>
      </c>
    </row>
    <row r="34" spans="1:5" ht="20.100000000000001" customHeight="1">
      <c r="A34" s="38" t="s">
        <v>39</v>
      </c>
      <c r="B34" s="38"/>
      <c r="C34" s="38"/>
      <c r="D34" s="8"/>
      <c r="E34" s="12">
        <f t="shared" si="1"/>
        <v>0</v>
      </c>
    </row>
    <row r="35" spans="1:5" ht="20.100000000000001" customHeight="1">
      <c r="A35" s="38" t="s">
        <v>40</v>
      </c>
      <c r="B35" s="38"/>
      <c r="C35" s="38"/>
      <c r="D35" s="8"/>
      <c r="E35" s="12">
        <f t="shared" si="1"/>
        <v>0</v>
      </c>
    </row>
    <row r="36" spans="1:5" ht="20.100000000000001" customHeight="1">
      <c r="A36" s="38" t="s">
        <v>41</v>
      </c>
      <c r="B36" s="38"/>
      <c r="C36" s="38"/>
      <c r="D36" s="8"/>
      <c r="E36" s="12">
        <f t="shared" si="1"/>
        <v>0</v>
      </c>
    </row>
    <row r="37" spans="1:5" ht="20.100000000000001" customHeight="1">
      <c r="A37" s="38" t="s">
        <v>42</v>
      </c>
      <c r="B37" s="38"/>
      <c r="C37" s="38"/>
      <c r="D37" s="8"/>
      <c r="E37" s="12">
        <f t="shared" si="1"/>
        <v>0</v>
      </c>
    </row>
    <row r="38" spans="1:5" ht="20.100000000000001" customHeight="1">
      <c r="A38" s="38" t="s">
        <v>43</v>
      </c>
      <c r="B38" s="38"/>
      <c r="C38" s="38"/>
      <c r="D38" s="8"/>
      <c r="E38" s="12">
        <f t="shared" si="1"/>
        <v>0</v>
      </c>
    </row>
    <row r="39" spans="1:5" ht="20.100000000000001" customHeight="1">
      <c r="A39" s="38" t="s">
        <v>44</v>
      </c>
      <c r="B39" s="38"/>
      <c r="C39" s="38"/>
      <c r="D39" s="8"/>
      <c r="E39" s="12">
        <f t="shared" si="1"/>
        <v>0</v>
      </c>
    </row>
    <row r="40" spans="1:5" ht="20.100000000000001" customHeight="1">
      <c r="A40" s="38" t="s">
        <v>45</v>
      </c>
      <c r="B40" s="38"/>
      <c r="C40" s="38"/>
      <c r="D40" s="8"/>
      <c r="E40" s="12">
        <f t="shared" si="1"/>
        <v>0</v>
      </c>
    </row>
    <row r="41" spans="1:5" ht="20.100000000000001" customHeight="1">
      <c r="A41" s="38" t="s">
        <v>46</v>
      </c>
      <c r="B41" s="38"/>
      <c r="C41" s="38"/>
      <c r="D41" s="8"/>
      <c r="E41" s="12">
        <f t="shared" si="1"/>
        <v>0</v>
      </c>
    </row>
    <row r="42" spans="1:5" ht="20.100000000000001" customHeight="1">
      <c r="A42" s="38" t="s">
        <v>47</v>
      </c>
      <c r="B42" s="38"/>
      <c r="C42" s="38"/>
      <c r="D42" s="8"/>
      <c r="E42" s="12">
        <f t="shared" si="1"/>
        <v>0</v>
      </c>
    </row>
    <row r="43" spans="1:5" ht="20.100000000000001" customHeight="1">
      <c r="A43" s="48" t="s">
        <v>48</v>
      </c>
      <c r="B43" s="49"/>
      <c r="C43" s="49"/>
      <c r="D43" s="50"/>
      <c r="E43" s="14">
        <f>ROUND(SUM(E31:E42),0)</f>
        <v>0</v>
      </c>
    </row>
    <row r="44" spans="1:5" ht="20.100000000000001" customHeight="1">
      <c r="A44" s="51" t="s">
        <v>49</v>
      </c>
      <c r="B44" s="51"/>
      <c r="C44" s="51"/>
      <c r="D44" s="51"/>
      <c r="E44" s="51"/>
    </row>
    <row r="45" spans="1:5" ht="20.100000000000001" customHeight="1">
      <c r="A45" s="47" t="s">
        <v>50</v>
      </c>
      <c r="B45" s="47"/>
      <c r="C45" s="47"/>
      <c r="D45" s="47"/>
      <c r="E45" s="23">
        <f>ROUND((E28+E43),0)</f>
        <v>0</v>
      </c>
    </row>
    <row r="46" spans="1:5" ht="20.100000000000001" customHeight="1">
      <c r="A46" s="47" t="s">
        <v>51</v>
      </c>
      <c r="B46" s="47"/>
      <c r="C46" s="47"/>
      <c r="D46" s="20"/>
      <c r="E46" s="15">
        <f>ROUND(D46*$E$45,0)</f>
        <v>0</v>
      </c>
    </row>
    <row r="47" spans="1:5" ht="20.100000000000001" customHeight="1">
      <c r="A47" s="47" t="s">
        <v>52</v>
      </c>
      <c r="B47" s="47"/>
      <c r="C47" s="47"/>
      <c r="D47" s="20"/>
      <c r="E47" s="15">
        <f t="shared" ref="E47:E48" si="2">ROUND(D47*$E$45,0)</f>
        <v>0</v>
      </c>
    </row>
    <row r="48" spans="1:5" ht="20.100000000000001" customHeight="1">
      <c r="A48" s="47" t="s">
        <v>53</v>
      </c>
      <c r="B48" s="47"/>
      <c r="C48" s="47"/>
      <c r="D48" s="20"/>
      <c r="E48" s="15">
        <f t="shared" si="2"/>
        <v>0</v>
      </c>
    </row>
    <row r="49" spans="1:5" ht="20.100000000000001" customHeight="1">
      <c r="A49" s="52" t="s">
        <v>54</v>
      </c>
      <c r="B49" s="53"/>
      <c r="C49" s="17" t="s">
        <v>55</v>
      </c>
      <c r="D49" s="18">
        <f>D46+D47+D48</f>
        <v>0</v>
      </c>
      <c r="E49" s="24">
        <f>ROUND(E46+E47+E48,0)</f>
        <v>0</v>
      </c>
    </row>
    <row r="50" spans="1:5" ht="20.100000000000001" customHeight="1">
      <c r="A50" s="47" t="s">
        <v>56</v>
      </c>
      <c r="B50" s="47"/>
      <c r="C50" s="47"/>
      <c r="D50" s="19">
        <v>0.19</v>
      </c>
      <c r="E50" s="24">
        <f>+ROUND((E45+E49)*$D$50,0)</f>
        <v>0</v>
      </c>
    </row>
    <row r="51" spans="1:5" ht="20.100000000000001" customHeight="1">
      <c r="A51" s="54" t="s">
        <v>57</v>
      </c>
      <c r="B51" s="54"/>
      <c r="C51" s="54"/>
      <c r="D51" s="54"/>
      <c r="E51" s="22">
        <f>ROUND(E45+E49+E50,0)</f>
        <v>0</v>
      </c>
    </row>
    <row r="52" spans="1:5" ht="20.100000000000001" customHeight="1"/>
    <row r="53" spans="1:5" ht="20.100000000000001" customHeight="1">
      <c r="A53" s="25" t="s">
        <v>58</v>
      </c>
      <c r="B53" s="25"/>
      <c r="C53" s="25"/>
      <c r="D53" s="25"/>
      <c r="E53" s="25"/>
    </row>
    <row r="54" spans="1:5" ht="20.100000000000001" customHeight="1"/>
    <row r="55" spans="1:5" ht="20.100000000000001" customHeight="1">
      <c r="B55" s="9" t="s">
        <v>59</v>
      </c>
      <c r="C55" s="51" t="s">
        <v>60</v>
      </c>
      <c r="D55" s="51"/>
    </row>
    <row r="56" spans="1:5" ht="20.100000000000001" customHeight="1">
      <c r="B56" s="10" t="s">
        <v>61</v>
      </c>
      <c r="C56" s="55"/>
      <c r="D56" s="55"/>
    </row>
    <row r="57" spans="1:5" ht="20.100000000000001" customHeight="1">
      <c r="B57" s="10" t="s">
        <v>62</v>
      </c>
      <c r="C57" s="55"/>
      <c r="D57" s="55"/>
    </row>
    <row r="58" spans="1:5" ht="20.100000000000001" customHeight="1">
      <c r="B58" s="10" t="s">
        <v>63</v>
      </c>
      <c r="C58" s="55"/>
      <c r="D58" s="55"/>
    </row>
    <row r="59" spans="1:5" ht="20.100000000000001" customHeight="1"/>
    <row r="60" spans="1:5" ht="29.25" customHeight="1">
      <c r="B60" s="9" t="s">
        <v>33</v>
      </c>
      <c r="C60" s="9" t="s">
        <v>64</v>
      </c>
      <c r="D60" s="51" t="s">
        <v>65</v>
      </c>
      <c r="E60" s="51"/>
    </row>
    <row r="61" spans="1:5" ht="20.100000000000001" customHeight="1">
      <c r="B61" s="10" t="s">
        <v>66</v>
      </c>
      <c r="C61" s="21"/>
      <c r="D61" s="56"/>
      <c r="E61" s="56"/>
    </row>
    <row r="62" spans="1:5" ht="20.100000000000001" customHeight="1">
      <c r="B62" s="10" t="s">
        <v>67</v>
      </c>
      <c r="C62" s="21"/>
      <c r="D62" s="56"/>
      <c r="E62" s="56"/>
    </row>
    <row r="63" spans="1:5" ht="20.100000000000001" customHeight="1">
      <c r="B63" s="10" t="s">
        <v>68</v>
      </c>
      <c r="C63" s="21"/>
      <c r="D63" s="56"/>
      <c r="E63" s="56"/>
    </row>
    <row r="64" spans="1:5" ht="20.100000000000001" customHeight="1"/>
    <row r="65" spans="1:5" ht="15" customHeight="1">
      <c r="A65" s="25" t="s">
        <v>69</v>
      </c>
      <c r="B65" s="25"/>
      <c r="C65" s="25"/>
      <c r="D65" s="25"/>
      <c r="E65" s="25"/>
    </row>
    <row r="66" spans="1:5" ht="32.25" customHeight="1">
      <c r="A66" s="25" t="s">
        <v>70</v>
      </c>
      <c r="B66" s="25"/>
      <c r="C66" s="25"/>
      <c r="D66" s="25"/>
      <c r="E66" s="25"/>
    </row>
    <row r="67" spans="1:5" ht="30" customHeight="1">
      <c r="A67" s="25" t="s">
        <v>71</v>
      </c>
      <c r="B67" s="25"/>
      <c r="C67" s="25"/>
      <c r="D67" s="25"/>
      <c r="E67" s="25"/>
    </row>
    <row r="68" spans="1:5" ht="32.25" customHeight="1">
      <c r="A68" s="25" t="s">
        <v>72</v>
      </c>
      <c r="B68" s="25"/>
      <c r="C68" s="25"/>
      <c r="D68" s="25"/>
      <c r="E68" s="25"/>
    </row>
    <row r="69" spans="1:5" ht="33.75" customHeight="1">
      <c r="A69" s="25" t="s">
        <v>73</v>
      </c>
      <c r="B69" s="25"/>
      <c r="C69" s="25"/>
      <c r="D69" s="25"/>
      <c r="E69" s="25"/>
    </row>
    <row r="70" spans="1:5" ht="20.25" customHeight="1">
      <c r="A70" s="25" t="s">
        <v>74</v>
      </c>
      <c r="B70" s="25"/>
      <c r="C70" s="25"/>
      <c r="D70" s="25"/>
      <c r="E70" s="25"/>
    </row>
    <row r="71" spans="1:5" ht="14.25" customHeight="1">
      <c r="A71" s="25" t="s">
        <v>75</v>
      </c>
      <c r="B71" s="25"/>
      <c r="C71" s="25"/>
      <c r="D71" s="25"/>
      <c r="E71" s="25"/>
    </row>
    <row r="72" spans="1:5" ht="15" customHeight="1">
      <c r="A72" s="25" t="s">
        <v>76</v>
      </c>
      <c r="B72" s="25"/>
      <c r="C72" s="25"/>
      <c r="D72" s="25"/>
      <c r="E72" s="25"/>
    </row>
    <row r="73" spans="1:5" ht="20.100000000000001" customHeight="1"/>
    <row r="74" spans="1:5" ht="20.100000000000001" customHeight="1">
      <c r="A74" s="57" t="s">
        <v>77</v>
      </c>
      <c r="B74" s="57"/>
      <c r="C74" s="11"/>
      <c r="D74" s="11"/>
      <c r="E74" s="11"/>
    </row>
    <row r="75" spans="1:5" ht="20.100000000000001" customHeight="1">
      <c r="A75" s="57" t="s">
        <v>78</v>
      </c>
      <c r="B75" s="57"/>
      <c r="C75" s="11"/>
      <c r="D75" s="11"/>
      <c r="E75" s="11"/>
    </row>
    <row r="76" spans="1:5" ht="20.100000000000001" customHeight="1">
      <c r="A76" s="57" t="s">
        <v>79</v>
      </c>
      <c r="B76" s="57"/>
      <c r="C76" s="11"/>
      <c r="D76" s="11"/>
      <c r="E76" s="11"/>
    </row>
    <row r="77" spans="1:5" ht="20.100000000000001" customHeight="1"/>
    <row r="78" spans="1:5" ht="20.100000000000001" customHeight="1"/>
  </sheetData>
  <sheetProtection selectLockedCells="1"/>
  <mergeCells count="56">
    <mergeCell ref="A76:B76"/>
    <mergeCell ref="A69:E69"/>
    <mergeCell ref="A70:E70"/>
    <mergeCell ref="A71:E71"/>
    <mergeCell ref="A72:E72"/>
    <mergeCell ref="A74:B74"/>
    <mergeCell ref="A75:B75"/>
    <mergeCell ref="A66:E66"/>
    <mergeCell ref="A51:D51"/>
    <mergeCell ref="A53:E53"/>
    <mergeCell ref="C55:D55"/>
    <mergeCell ref="C56:D56"/>
    <mergeCell ref="C57:D57"/>
    <mergeCell ref="C58:D58"/>
    <mergeCell ref="D60:E60"/>
    <mergeCell ref="D61:E61"/>
    <mergeCell ref="D62:E62"/>
    <mergeCell ref="D63:E63"/>
    <mergeCell ref="A65:E65"/>
    <mergeCell ref="A34:C34"/>
    <mergeCell ref="A35:C35"/>
    <mergeCell ref="A50:C50"/>
    <mergeCell ref="A37:C37"/>
    <mergeCell ref="A38:C38"/>
    <mergeCell ref="A39:C39"/>
    <mergeCell ref="A41:C41"/>
    <mergeCell ref="A42:C42"/>
    <mergeCell ref="A43:D43"/>
    <mergeCell ref="A44:E44"/>
    <mergeCell ref="A45:D45"/>
    <mergeCell ref="A46:C46"/>
    <mergeCell ref="A47:C47"/>
    <mergeCell ref="A48:C48"/>
    <mergeCell ref="A49:B49"/>
    <mergeCell ref="A40:C40"/>
    <mergeCell ref="A29:E29"/>
    <mergeCell ref="A30:C30"/>
    <mergeCell ref="A31:C31"/>
    <mergeCell ref="A32:C32"/>
    <mergeCell ref="A33:C33"/>
    <mergeCell ref="A68:E68"/>
    <mergeCell ref="A67:E67"/>
    <mergeCell ref="A11:A27"/>
    <mergeCell ref="A1:E1"/>
    <mergeCell ref="A2:E2"/>
    <mergeCell ref="A3:E3"/>
    <mergeCell ref="A4:E4"/>
    <mergeCell ref="A5:E5"/>
    <mergeCell ref="A7:C7"/>
    <mergeCell ref="A8:B8"/>
    <mergeCell ref="C8:E8"/>
    <mergeCell ref="A9:E9"/>
    <mergeCell ref="A10:C10"/>
    <mergeCell ref="D10:E10"/>
    <mergeCell ref="A36:C36"/>
    <mergeCell ref="A28:D28"/>
  </mergeCells>
  <printOptions horizontalCentered="1"/>
  <pageMargins left="0.70866141732283472" right="0.70866141732283472" top="0.74803149606299213" bottom="0.74803149606299213" header="0.31496062992125984" footer="0.31496062992125984"/>
  <pageSetup paperSize="122" scale="69" fitToHeight="3" orientation="portrait"/>
  <rowBreaks count="1" manualBreakCount="1">
    <brk id="51" max="4" man="1"/>
  </rowBreaks>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Gutiérrez Rodríguez</dc:creator>
  <cp:keywords/>
  <dc:description/>
  <cp:lastModifiedBy>Daniela Gutierrez Rodriguez</cp:lastModifiedBy>
  <cp:revision/>
  <dcterms:created xsi:type="dcterms:W3CDTF">2024-02-06T14:27:01Z</dcterms:created>
  <dcterms:modified xsi:type="dcterms:W3CDTF">2025-01-11T19:42:14Z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2024-02-22T19:53:37Z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2db4b733-4804-4ac6-b997-62ef8d7e9f05</vt:lpwstr>
  </property>
  <property fmtid="{D5CDD505-2E9C-101B-9397-08002B2CF9AE}" pid="8" name="MSIP_Label_6d4a1d0b-1085-4621-a04c-793d50865184_ContentBits">
    <vt:lpwstr>0</vt:lpwstr>
  </property>
</Properties>
</file>