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C:\Users\lumunoz\Desktop\LUMUNOZ\4.- DEFENSORIA A PARTIR DEL 2024 - AÑO BISIESTO\FORMATOS F-68\AÑO 2024\DICIEMBRE 2024\"/>
    </mc:Choice>
  </mc:AlternateContent>
  <xr:revisionPtr revIDLastSave="0" documentId="8_{427FBB1B-2892-4192-955B-7883E7B1E68A}" xr6:coauthVersionLast="47" xr6:coauthVersionMax="47" xr10:uidLastSave="{00000000-0000-0000-0000-000000000000}"/>
  <bookViews>
    <workbookView xWindow="-120" yWindow="-120" windowWidth="38640" windowHeight="212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6" i="1" l="1"/>
  <c r="Y147" i="1"/>
  <c r="J9" i="3" l="1"/>
  <c r="H37" i="3" l="1"/>
  <c r="Z110" i="1" l="1"/>
  <c r="Y84" i="1" l="1"/>
  <c r="W130" i="1" l="1"/>
  <c r="W129" i="1"/>
  <c r="C129" i="1"/>
  <c r="W97" i="1"/>
  <c r="C97" i="1"/>
  <c r="Y75" i="1"/>
  <c r="Y78" i="1" s="1"/>
  <c r="Y81" i="1" s="1"/>
  <c r="B130" i="1"/>
  <c r="Y153" i="1"/>
  <c r="Y154" i="1" l="1"/>
  <c r="Y155" i="1" s="1"/>
</calcChain>
</file>

<file path=xl/sharedStrings.xml><?xml version="1.0" encoding="utf-8"?>
<sst xmlns="http://schemas.openxmlformats.org/spreadsheetml/2006/main" count="403" uniqueCount="237">
  <si>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</si>
  <si>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</si>
  <si>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</si>
  <si>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</si>
  <si>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</si>
  <si>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</si>
  <si>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</si>
  <si>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</si>
  <si>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</si>
  <si>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</si>
  <si>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</si>
  <si>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</si>
  <si>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</si>
  <si>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</si>
  <si>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</si>
  <si>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</si>
  <si>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</si>
  <si>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</si>
  <si>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</si>
  <si>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</si>
  <si>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</si>
  <si>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</si>
  <si>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</si>
  <si>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</si>
  <si>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</si>
  <si>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</si>
  <si>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</si>
  <si>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</si>
  <si>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</si>
  <si>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</si>
  <si>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</si>
  <si>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</si>
  <si>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</si>
  <si>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</si>
  <si>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</si>
  <si>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</si>
  <si>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</si>
  <si>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</si>
  <si>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</si>
  <si>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</si>
  <si>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</si>
  <si>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</si>
  <si>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</si>
  <si>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</si>
  <si>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</si>
  <si>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</si>
  <si>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</si>
  <si>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</si>
  <si>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</si>
  <si>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</si>
  <si>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</si>
  <si>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</si>
  <si>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</si>
  <si>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</si>
  <si>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</si>
  <si>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</si>
  <si>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</si>
  <si>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</si>
  <si>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</si>
  <si>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</si>
  <si>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</si>
  <si>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</si>
  <si>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</si>
  <si>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</si>
  <si>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</si>
  <si>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</si>
  <si>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</si>
  <si>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</si>
  <si>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</si>
  <si>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</si>
  <si>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</si>
  <si>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</si>
  <si>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</si>
  <si>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</si>
  <si>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</si>
  <si>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</si>
  <si>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</si>
  <si>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</si>
  <si>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</si>
  <si>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</si>
  <si>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</si>
  <si>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</si>
  <si>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</si>
  <si>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</si>
  <si>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</si>
  <si>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</si>
  <si>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</si>
  <si>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</si>
  <si>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</si>
  <si>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</si>
  <si>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</si>
  <si>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</si>
  <si>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</si>
  <si>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</si>
  <si>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</si>
  <si>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</si>
  <si>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</si>
  <si>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</si>
  <si>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</si>
  <si>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</si>
  <si>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</si>
  <si>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</si>
  <si>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</si>
  <si>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</si>
  <si>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</si>
  <si>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</si>
  <si>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</si>
  <si>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</si>
  <si>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</si>
  <si>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</si>
  <si>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</si>
  <si>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</si>
  <si>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</si>
  <si>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</si>
  <si>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</si>
  <si>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</si>
  <si>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</si>
  <si>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</si>
  <si>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</si>
  <si>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</si>
  <si>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</si>
  <si>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</si>
  <si>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</si>
  <si>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</si>
  <si>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</si>
  <si>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</si>
  <si>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</si>
  <si>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</si>
  <si>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</si>
  <si>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</si>
  <si>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</si>
  <si>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</si>
  <si>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</si>
  <si>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</si>
  <si>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</si>
  <si>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</si>
  <si>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</si>
  <si>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</si>
  <si>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</si>
  <si>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</si>
  <si>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</si>
  <si>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</si>
  <si>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</si>
  <si>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</si>
  <si>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</si>
  <si>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</si>
  <si>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</si>
  <si>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</si>
  <si>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</si>
  <si>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</si>
  <si>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</si>
  <si>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</si>
  <si>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</si>
  <si>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</si>
  <si>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</si>
  <si>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</si>
  <si>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</si>
  <si>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</si>
  <si>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</si>
  <si>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</si>
  <si>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</si>
  <si>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</si>
  <si>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</si>
  <si>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</si>
  <si>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</si>
  <si>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</si>
  <si>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</si>
  <si>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</si>
  <si>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</si>
  <si>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</si>
  <si>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</si>
  <si>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</si>
  <si>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</si>
  <si>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</si>
  <si>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</si>
  <si>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</si>
  <si>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</si>
  <si>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</si>
  <si>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</si>
  <si>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</si>
  <si>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</si>
  <si>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</si>
  <si>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</si>
  <si>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</si>
  <si>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</si>
  <si>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VANESSA SUSANA VASQUEZ URRUTIA</t>
  </si>
  <si>
    <t>BOGOTA</t>
  </si>
  <si>
    <t>vavasquez@defensoria.edu.co</t>
  </si>
  <si>
    <t>BANCO CAJA SOCIAL</t>
  </si>
  <si>
    <t>LUIS CARLOS MUÑOZ MUÑOZ</t>
  </si>
  <si>
    <t xml:space="preserve">PROFESIONAL ADMINISTRATIVO Y DE GESTION </t>
  </si>
  <si>
    <t>lumunoz@defensoria.edu.co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</si>
  <si>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</si>
  <si>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 xml:space="preserve">CALLE 4B #20-19 INTERIOR 5 APARTAMENTO 503 </t>
  </si>
  <si>
    <t>Asistir oportunamente a las audiencias y diligencias a las cuales sea citado en calidad de defensor público teniendo esta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</si>
  <si>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</si>
  <si>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CUMPLIÓ CON LA OBLIGACIÓN CONTRACTUAL</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</si>
  <si>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</si>
  <si>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</si>
  <si>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</si>
  <si>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</si>
  <si>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 xml:space="preserve">Prestar de manera personal, autónoma e ininterrumpida el Servicio de Defensoría Pública.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</si>
  <si>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Así mismo Suministrar a los usuarios del Servicio de Defensoría Pública, la asesoría jurídica especializada dejando constancia de ello.</t>
  </si>
  <si>
    <t>Participar y hacer pública la promoción, defensa, ejercicio y divulgación de los derechos humanos.</t>
  </si>
  <si>
    <t xml:space="preserve">Esta contratista realizo el derecho de defensa en cada uno de los procesos asignados logrando colocar al usuario en primer lugar como sujeto de derechos y garantias procesales.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</si>
  <si>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</si>
  <si>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En los casos asignados se elebaoraron estrategias juridicas, consistente en una defensa tecnica acorde al caso, siempre buscando un mejor beneficio al usuario. </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</si>
  <si>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</si>
  <si>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</si>
  <si>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</si>
  <si>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a lo establecido en el contrato y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</si>
  <si>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</si>
  <si>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Efectuar los pagos al sistema de seguridad social en salud, pensiones y riesgos laborales; cargar éstos en la plataforma del SECOP II.</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</si>
  <si>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</si>
  <si>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Se interpuso de manera oportuna los diferentes recursos previstos, para cada actuacion procesal que lo requieran, ello luego de realizarse  el respectivo estudio de la sentencia y la utilidad del recurso a interponer.</t>
  </si>
  <si>
    <t>CD-DP-3719-2023</t>
  </si>
  <si>
    <t>11-44-101212950</t>
  </si>
  <si>
    <t xml:space="preserve">De manera virtual, se presto el servicio en los despachos judiciales penales de conocimiento en la ciudad de Bogota, se realizaron entrevistas a los usuarios asignados en turno de URI asi mismo se dejo constancia en vision web del estado actual del proceso en los usuarios correspondientes. </t>
  </si>
  <si>
    <t>131223 +21724</t>
  </si>
  <si>
    <t>392324 + 2794524</t>
  </si>
  <si>
    <t>Actualmente realizo Especialización en Criminalistica En la Escuela de Cádetes General Santander, y participo en el Dipomado de Derecho Disciplinario para Abogados - Baluarte</t>
  </si>
  <si>
    <t>13º. Pago</t>
  </si>
  <si>
    <t>Se mantiene permanente comunicación con los usuarios privados de la libertad a través de los medios digitales de comunicación y se efectúan visitas presenciales en los centros de reclusión.</t>
  </si>
  <si>
    <t xml:space="preserve">Se actualizo el sistema de informacion de vision web, con cada una de las actuaciones realizadas para el mes de NOVIEMBRE  2024, asi mismo se depuro el sistema de los casos finalizados con sentencias condenatorias, absolutorias, preclusiones y preacuerdos, asi mismo de las actuaciones sin impulso procesal por parte de la fiscalia para los traslados de escritos de acusacion. </t>
  </si>
  <si>
    <t>14º. Pago</t>
  </si>
  <si>
    <t>15º. Pago</t>
  </si>
  <si>
    <t>16º. Pago</t>
  </si>
  <si>
    <t>17º. Pago</t>
  </si>
  <si>
    <t>18º. Pago</t>
  </si>
  <si>
    <t>Por cierre financiero Circular No. 013 de la Secretareía General de la Defensoría del Pueblo se reciben anticipadamente los informes y se crean cuentas de cobro en la plataforma Secop II – La Defensora Pública suscribe acta de cumplimiento de obligaciones hasta el 31 de diciembre de 2024.- Se solicitó por necesidades del servicio adición y prorroga contractual.</t>
  </si>
  <si>
    <t>Durante el mes de DICIEMBRE DE 2024 se prestó el servicio de Defensoria Pública, de manera virtual en los diferentes despachos judiciales de Conocimiento Municipales y en los turno establecidos, ello en atención a que la Ley 2213 de 2022 estableció la virtualidad en la jurisdicción ordinaria, dejando en claro que se asisten a los juicios orales de manera presencial, tras convocatoria que en dicha modalidad hacen los jueces en cumplimiento de la Ley Estatutaria de Administración de Justicia.</t>
  </si>
  <si>
    <t xml:space="preserve">De manera oportuna se asistio a cada una de las diligencias programadas para el mes de DICIEMBRE DE 2024, asi mismo se dejo constancia de aplazamiento en los casos que se requerian aplazamiento de las mismas, por estrategia defensiva. Esto es aplicación del principio de oportunidad o solicitud de aplicacion de preacuerdo. </t>
  </si>
  <si>
    <t>En el mes deDICIEMBRE  DE  2024 - se asistió  al ciclo de barras académicas, se designó un nuevo coordinador académico el Dr. GERMAN PEREA - Se realizaron 3 barras los días jueves de 7:00 a.m. a 9:00 a.m.</t>
  </si>
  <si>
    <t>En el mes de DICIEMBRE  DE 2024 se cumplieron los cinco (05)  turnos programados por el coordinador de unidad, y se prestaron en la Unidad de Reacción Inmediata de la Fiscalía URI - Toberin.</t>
  </si>
  <si>
    <t xml:space="preserve">Se efectuo el pago al sistema de seguridad social con los valores actualiados de acuerdo a la adicion contractual pactada par el mes de DICIEMBRE DE 2024 Y se cargo dicha planilla pagada a la plataforma del Secop II. </t>
  </si>
  <si>
    <t>DICIEMBRE</t>
  </si>
  <si>
    <t>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</si>
</sst>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39687</xdr:colOff>
      <xdr:row>34</xdr:row>
      <xdr:rowOff>103188</xdr:rowOff>
    </xdr:from>
    <xdr:to>
      <xdr:col>10</xdr:col>
      <xdr:colOff>325437</xdr:colOff>
      <xdr:row>34</xdr:row>
      <xdr:rowOff>727393</xdr:rowOff>
    </xdr:to>
    <xdr:pic>
      <xdr:nvPicPr>
        <xdr:cNvPr id="4" name="image2.png" descr="https://d82.intsig.net/sync/download_resize_jpg?user_id=1624141802&amp;_t=1590506252&amp;sid=67A1F5C12AEC4299P08967XX&amp;folder_name=CamScanner_Page&amp;file_name=8HAdb12AAB3X8NehAKfAddXW.jpg&amp;pixel=1024">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a:srcRect/>
        <a:stretch>
          <a:fillRect/>
        </a:stretch>
      </xdr:blipFill>
      <xdr:spPr>
        <a:xfrm>
          <a:off x="1055687" y="16716376"/>
          <a:ext cx="1317625" cy="624205"/>
        </a:xfrm>
        <a:prstGeom prst="rect">
          <a:avLst/>
        </a:prstGeom>
        <a:ln/>
      </xdr:spPr>
    </xdr:pic>
    <xdr:clientData/>
  </xdr:twoCellAnchor>
  <xdr:twoCellAnchor editAs="oneCell">
    <xdr:from>
      <xdr:col>18</xdr:col>
      <xdr:colOff>746125</xdr:colOff>
      <xdr:row>34</xdr:row>
      <xdr:rowOff>87312</xdr:rowOff>
    </xdr:from>
    <xdr:to>
      <xdr:col>25</xdr:col>
      <xdr:colOff>101917</xdr:colOff>
      <xdr:row>34</xdr:row>
      <xdr:rowOff>873124</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07000" y="21693187"/>
          <a:ext cx="2411730" cy="785812"/>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9"/>
  <sheetViews>
    <sheetView showGridLines="0" tabSelected="1" zoomScale="130" zoomScaleNormal="130" zoomScaleSheetLayoutView="55" workbookViewId="0">
      <selection activeCell="K17" sqref="K17:W17"/>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18" width="2.85546875" style="3" customWidth="1"/>
    <col min="19" max="19" width="6.42578125" style="3" customWidth="1"/>
    <col min="20"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11" style="3" customWidth="1"/>
    <col min="3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63"/>
      <c r="C2" s="163"/>
      <c r="D2" s="163"/>
      <c r="E2" s="163"/>
      <c r="F2" s="163"/>
      <c r="G2" s="107" t="s">
        <v>0</v>
      </c>
      <c r="H2" s="107"/>
      <c r="I2" s="107"/>
      <c r="J2" s="107"/>
      <c r="K2" s="107"/>
      <c r="L2" s="107"/>
      <c r="M2" s="107"/>
      <c r="N2" s="107"/>
      <c r="O2" s="107"/>
      <c r="P2" s="107"/>
      <c r="Q2" s="107"/>
      <c r="R2" s="107"/>
      <c r="S2" s="107"/>
      <c r="T2" s="107"/>
      <c r="U2" s="107"/>
      <c r="V2" s="107"/>
      <c r="W2" s="107"/>
      <c r="X2" s="107"/>
      <c r="Y2" s="107"/>
      <c r="Z2" s="107"/>
      <c r="AA2" s="106" t="s">
        <v>157</v>
      </c>
      <c r="AB2" s="106"/>
      <c r="AC2" s="106"/>
      <c r="AD2" s="106"/>
      <c r="AE2" s="106"/>
      <c r="AF2" s="106"/>
    </row>
    <row r="3" spans="1:33" ht="11.25" customHeight="1" x14ac:dyDescent="0.3">
      <c r="B3" s="163"/>
      <c r="C3" s="163"/>
      <c r="D3" s="163"/>
      <c r="E3" s="163"/>
      <c r="F3" s="163"/>
      <c r="G3" s="107"/>
      <c r="H3" s="107"/>
      <c r="I3" s="107"/>
      <c r="J3" s="107"/>
      <c r="K3" s="107"/>
      <c r="L3" s="107"/>
      <c r="M3" s="107"/>
      <c r="N3" s="107"/>
      <c r="O3" s="107"/>
      <c r="P3" s="107"/>
      <c r="Q3" s="107"/>
      <c r="R3" s="107"/>
      <c r="S3" s="107"/>
      <c r="T3" s="107"/>
      <c r="U3" s="107"/>
      <c r="V3" s="107"/>
      <c r="W3" s="107"/>
      <c r="X3" s="107"/>
      <c r="Y3" s="107"/>
      <c r="Z3" s="107"/>
      <c r="AA3" s="106"/>
      <c r="AB3" s="106"/>
      <c r="AC3" s="106"/>
      <c r="AD3" s="106"/>
      <c r="AE3" s="106"/>
      <c r="AF3" s="106"/>
    </row>
    <row r="4" spans="1:33" ht="11.25" customHeight="1" x14ac:dyDescent="0.3">
      <c r="B4" s="163"/>
      <c r="C4" s="163"/>
      <c r="D4" s="163"/>
      <c r="E4" s="163"/>
      <c r="F4" s="163"/>
      <c r="G4" s="107"/>
      <c r="H4" s="107"/>
      <c r="I4" s="107"/>
      <c r="J4" s="107"/>
      <c r="K4" s="107"/>
      <c r="L4" s="107"/>
      <c r="M4" s="107"/>
      <c r="N4" s="107"/>
      <c r="O4" s="107"/>
      <c r="P4" s="107"/>
      <c r="Q4" s="107"/>
      <c r="R4" s="107"/>
      <c r="S4" s="107"/>
      <c r="T4" s="107"/>
      <c r="U4" s="107"/>
      <c r="V4" s="107"/>
      <c r="W4" s="107"/>
      <c r="X4" s="107"/>
      <c r="Y4" s="107"/>
      <c r="Z4" s="107"/>
      <c r="AA4" s="105" t="s">
        <v>197</v>
      </c>
      <c r="AB4" s="105"/>
      <c r="AC4" s="105"/>
      <c r="AD4" s="105"/>
      <c r="AE4" s="105"/>
      <c r="AF4" s="105"/>
    </row>
    <row r="5" spans="1:33" ht="11.25" customHeight="1" x14ac:dyDescent="0.3">
      <c r="B5" s="163"/>
      <c r="C5" s="163"/>
      <c r="D5" s="163"/>
      <c r="E5" s="163"/>
      <c r="F5" s="163"/>
      <c r="G5" s="107"/>
      <c r="H5" s="107"/>
      <c r="I5" s="107"/>
      <c r="J5" s="107"/>
      <c r="K5" s="107"/>
      <c r="L5" s="107"/>
      <c r="M5" s="107"/>
      <c r="N5" s="107"/>
      <c r="O5" s="107"/>
      <c r="P5" s="107"/>
      <c r="Q5" s="107"/>
      <c r="R5" s="107"/>
      <c r="S5" s="107"/>
      <c r="T5" s="107"/>
      <c r="U5" s="107"/>
      <c r="V5" s="107"/>
      <c r="W5" s="107"/>
      <c r="X5" s="107"/>
      <c r="Y5" s="107"/>
      <c r="Z5" s="107"/>
      <c r="AA5" s="105"/>
      <c r="AB5" s="105"/>
      <c r="AC5" s="105"/>
      <c r="AD5" s="105"/>
      <c r="AE5" s="105"/>
      <c r="AF5" s="105"/>
    </row>
    <row r="6" spans="1:33" ht="15" customHeight="1" x14ac:dyDescent="0.3">
      <c r="B6" s="163"/>
      <c r="C6" s="163"/>
      <c r="D6" s="163"/>
      <c r="E6" s="163"/>
      <c r="F6" s="163"/>
      <c r="G6" s="155" t="s">
        <v>166</v>
      </c>
      <c r="H6" s="155"/>
      <c r="I6" s="155"/>
      <c r="J6" s="155"/>
      <c r="K6" s="155"/>
      <c r="L6" s="155"/>
      <c r="M6" s="155"/>
      <c r="N6" s="155"/>
      <c r="O6" s="155"/>
      <c r="P6" s="155"/>
      <c r="Q6" s="155"/>
      <c r="R6" s="155"/>
      <c r="S6" s="155"/>
      <c r="T6" s="155"/>
      <c r="U6" s="155"/>
      <c r="V6" s="155"/>
      <c r="W6" s="155"/>
      <c r="X6" s="155"/>
      <c r="Y6" s="155"/>
      <c r="Z6" s="155"/>
      <c r="AA6" s="106" t="s">
        <v>198</v>
      </c>
      <c r="AB6" s="106"/>
      <c r="AC6" s="106"/>
      <c r="AD6" s="106"/>
      <c r="AE6" s="106"/>
      <c r="AF6" s="106"/>
    </row>
    <row r="7" spans="1:33" ht="15" customHeight="1" x14ac:dyDescent="0.3">
      <c r="B7" s="163"/>
      <c r="C7" s="163"/>
      <c r="D7" s="163"/>
      <c r="E7" s="163"/>
      <c r="F7" s="163"/>
      <c r="G7" s="155"/>
      <c r="H7" s="155"/>
      <c r="I7" s="155"/>
      <c r="J7" s="155"/>
      <c r="K7" s="155"/>
      <c r="L7" s="155"/>
      <c r="M7" s="155"/>
      <c r="N7" s="155"/>
      <c r="O7" s="155"/>
      <c r="P7" s="155"/>
      <c r="Q7" s="155"/>
      <c r="R7" s="155"/>
      <c r="S7" s="155"/>
      <c r="T7" s="155"/>
      <c r="U7" s="155"/>
      <c r="V7" s="155"/>
      <c r="W7" s="155"/>
      <c r="X7" s="155"/>
      <c r="Y7" s="155"/>
      <c r="Z7" s="155"/>
      <c r="AA7" s="106"/>
      <c r="AB7" s="106"/>
      <c r="AC7" s="106"/>
      <c r="AD7" s="106"/>
      <c r="AE7" s="106"/>
      <c r="AF7" s="106"/>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124" t="s">
        <v>7</v>
      </c>
      <c r="Y9" s="124"/>
      <c r="Z9" s="124" t="s">
        <v>8</v>
      </c>
      <c r="AA9" s="124"/>
      <c r="AB9" s="124"/>
      <c r="AC9" s="124"/>
      <c r="AD9" s="124" t="s">
        <v>22</v>
      </c>
      <c r="AE9" s="124"/>
      <c r="AF9" s="124"/>
      <c r="AG9" s="4"/>
    </row>
    <row r="10" spans="1:33" ht="15" customHeight="1" x14ac:dyDescent="0.3">
      <c r="A10" s="20"/>
      <c r="B10" s="156" t="s">
        <v>5</v>
      </c>
      <c r="C10" s="156"/>
      <c r="D10" s="156"/>
      <c r="E10" s="156"/>
      <c r="F10" s="156"/>
      <c r="G10" s="156"/>
      <c r="H10" s="51" t="s">
        <v>1</v>
      </c>
      <c r="I10" s="51"/>
      <c r="J10" s="51"/>
      <c r="K10" s="51"/>
      <c r="L10" s="24"/>
      <c r="M10" s="156" t="s">
        <v>6</v>
      </c>
      <c r="N10" s="156"/>
      <c r="O10" s="156"/>
      <c r="P10" s="156"/>
      <c r="Q10" s="156"/>
      <c r="R10" s="156"/>
      <c r="S10" s="156"/>
      <c r="T10" s="156"/>
      <c r="U10" s="156"/>
      <c r="V10" s="156"/>
      <c r="W10" s="156"/>
      <c r="X10" s="51">
        <v>30</v>
      </c>
      <c r="Y10" s="51"/>
      <c r="Z10" s="51" t="s">
        <v>21</v>
      </c>
      <c r="AA10" s="51"/>
      <c r="AB10" s="51"/>
      <c r="AC10" s="51"/>
      <c r="AD10" s="51">
        <v>2024</v>
      </c>
      <c r="AE10" s="51"/>
      <c r="AF10" s="51"/>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60" t="s">
        <v>164</v>
      </c>
      <c r="C12" s="160"/>
      <c r="D12" s="160"/>
      <c r="E12" s="160"/>
      <c r="F12" s="160"/>
      <c r="G12" s="160"/>
      <c r="H12" s="160"/>
      <c r="I12" s="160"/>
      <c r="J12" s="160"/>
      <c r="K12" s="160"/>
      <c r="L12" s="24"/>
      <c r="M12" s="24"/>
      <c r="N12" s="124" t="s">
        <v>7</v>
      </c>
      <c r="O12" s="124"/>
      <c r="P12" s="124" t="s">
        <v>8</v>
      </c>
      <c r="Q12" s="124"/>
      <c r="R12" s="124"/>
      <c r="S12" s="124"/>
      <c r="T12" s="124" t="s">
        <v>22</v>
      </c>
      <c r="U12" s="124"/>
      <c r="V12" s="124"/>
      <c r="W12" s="24"/>
      <c r="X12" s="124" t="s">
        <v>7</v>
      </c>
      <c r="Y12" s="124"/>
      <c r="Z12" s="124" t="s">
        <v>8</v>
      </c>
      <c r="AA12" s="124"/>
      <c r="AB12" s="124"/>
      <c r="AC12" s="124"/>
      <c r="AD12" s="124" t="s">
        <v>22</v>
      </c>
      <c r="AE12" s="124"/>
      <c r="AF12" s="124"/>
      <c r="AG12" s="4"/>
    </row>
    <row r="13" spans="1:33" ht="15" customHeight="1" x14ac:dyDescent="0.3">
      <c r="A13" s="20"/>
      <c r="B13" s="160"/>
      <c r="C13" s="160"/>
      <c r="D13" s="160"/>
      <c r="E13" s="160"/>
      <c r="F13" s="160"/>
      <c r="G13" s="160"/>
      <c r="H13" s="160"/>
      <c r="I13" s="160"/>
      <c r="J13" s="160"/>
      <c r="K13" s="160"/>
      <c r="L13" s="161" t="s">
        <v>23</v>
      </c>
      <c r="M13" s="162"/>
      <c r="N13" s="51">
        <v>1</v>
      </c>
      <c r="O13" s="51"/>
      <c r="P13" s="51" t="s">
        <v>21</v>
      </c>
      <c r="Q13" s="51"/>
      <c r="R13" s="51"/>
      <c r="S13" s="51"/>
      <c r="T13" s="51">
        <v>2024</v>
      </c>
      <c r="U13" s="51"/>
      <c r="V13" s="51"/>
      <c r="W13" s="21" t="s">
        <v>24</v>
      </c>
      <c r="X13" s="51">
        <v>30</v>
      </c>
      <c r="Y13" s="51"/>
      <c r="Z13" s="51" t="s">
        <v>21</v>
      </c>
      <c r="AA13" s="51"/>
      <c r="AB13" s="51"/>
      <c r="AC13" s="51"/>
      <c r="AD13" s="51">
        <v>2024</v>
      </c>
      <c r="AE13" s="51"/>
      <c r="AF13" s="51"/>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57" t="s">
        <v>94</v>
      </c>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c r="AA15" s="158"/>
      <c r="AB15" s="158"/>
      <c r="AC15" s="158"/>
      <c r="AD15" s="158"/>
      <c r="AE15" s="158"/>
      <c r="AF15" s="159"/>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39" t="s">
        <v>39</v>
      </c>
      <c r="C17" s="139"/>
      <c r="D17" s="139"/>
      <c r="E17" s="139"/>
      <c r="F17" s="139"/>
      <c r="G17" s="139"/>
      <c r="H17" s="139"/>
      <c r="I17" s="24"/>
      <c r="J17" s="24"/>
      <c r="K17" s="102" t="s">
        <v>215</v>
      </c>
      <c r="L17" s="103"/>
      <c r="M17" s="103"/>
      <c r="N17" s="103"/>
      <c r="O17" s="103"/>
      <c r="P17" s="103"/>
      <c r="Q17" s="103"/>
      <c r="R17" s="103"/>
      <c r="S17" s="103"/>
      <c r="T17" s="103"/>
      <c r="U17" s="103"/>
      <c r="V17" s="103"/>
      <c r="W17" s="104"/>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18" t="s">
        <v>162</v>
      </c>
      <c r="C19" s="119"/>
      <c r="D19" s="119"/>
      <c r="E19" s="119"/>
      <c r="F19" s="119"/>
      <c r="G19" s="119"/>
      <c r="H19" s="119"/>
      <c r="I19" s="119"/>
      <c r="J19" s="119"/>
      <c r="K19" s="120"/>
      <c r="L19" s="141" t="s">
        <v>185</v>
      </c>
      <c r="M19" s="142"/>
      <c r="N19" s="142"/>
      <c r="O19" s="142"/>
      <c r="P19" s="142"/>
      <c r="Q19" s="142"/>
      <c r="R19" s="142"/>
      <c r="S19" s="142"/>
      <c r="T19" s="142"/>
      <c r="U19" s="142"/>
      <c r="V19" s="142"/>
      <c r="W19" s="143"/>
      <c r="X19" s="60" t="s">
        <v>27</v>
      </c>
      <c r="Y19" s="61"/>
      <c r="Z19" s="61"/>
      <c r="AA19" s="62"/>
      <c r="AB19" s="126">
        <v>1052960321</v>
      </c>
      <c r="AC19" s="127"/>
      <c r="AD19" s="127"/>
      <c r="AE19" s="127"/>
      <c r="AF19" s="128"/>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01" t="s">
        <v>104</v>
      </c>
      <c r="C21" s="101"/>
      <c r="D21" s="101"/>
      <c r="E21" s="51" t="s">
        <v>193</v>
      </c>
      <c r="F21" s="51"/>
      <c r="G21" s="51"/>
      <c r="H21" s="51"/>
      <c r="I21" s="51"/>
      <c r="J21" s="51"/>
      <c r="K21" s="51"/>
      <c r="L21" s="51"/>
      <c r="M21" s="51"/>
      <c r="N21" s="51"/>
      <c r="O21" s="51"/>
      <c r="P21" s="51"/>
      <c r="Q21" s="51"/>
      <c r="R21" s="51"/>
      <c r="S21" s="51"/>
      <c r="T21" s="51"/>
      <c r="U21" s="51"/>
      <c r="V21" s="51"/>
      <c r="W21" s="51"/>
      <c r="X21" s="101" t="s">
        <v>105</v>
      </c>
      <c r="Y21" s="101"/>
      <c r="Z21" s="101"/>
      <c r="AA21" s="51" t="s">
        <v>236</v>
      </c>
      <c r="AB21" s="51"/>
      <c r="AC21" s="51"/>
      <c r="AD21" s="51"/>
      <c r="AE21" s="51"/>
      <c r="AF21" s="51"/>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01" t="s">
        <v>106</v>
      </c>
      <c r="C23" s="101"/>
      <c r="D23" s="101"/>
      <c r="E23" s="137">
        <v>3023637417</v>
      </c>
      <c r="F23" s="137"/>
      <c r="G23" s="137"/>
      <c r="H23" s="137"/>
      <c r="I23" s="137"/>
      <c r="J23" s="137"/>
      <c r="K23" s="137"/>
      <c r="L23" s="101" t="s">
        <v>107</v>
      </c>
      <c r="M23" s="101"/>
      <c r="N23" s="101"/>
      <c r="O23" s="101"/>
      <c r="P23" s="101"/>
      <c r="Q23" s="101"/>
      <c r="R23" s="101"/>
      <c r="S23" s="101"/>
      <c r="T23" s="101"/>
      <c r="U23" s="101"/>
      <c r="V23" s="101"/>
      <c r="W23" s="101"/>
      <c r="X23" s="135" t="s">
        <v>187</v>
      </c>
      <c r="Y23" s="136"/>
      <c r="Z23" s="136"/>
      <c r="AA23" s="136"/>
      <c r="AB23" s="136"/>
      <c r="AC23" s="136"/>
      <c r="AD23" s="136"/>
      <c r="AE23" s="136"/>
      <c r="AF23" s="136"/>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01" t="s">
        <v>132</v>
      </c>
      <c r="C25" s="101"/>
      <c r="D25" s="101"/>
      <c r="E25" s="101"/>
      <c r="F25" s="101"/>
      <c r="G25" s="51" t="s">
        <v>133</v>
      </c>
      <c r="H25" s="51"/>
      <c r="I25" s="51"/>
      <c r="J25" s="51"/>
      <c r="K25" s="27" t="s">
        <v>89</v>
      </c>
      <c r="L25" s="144">
        <v>24089589603</v>
      </c>
      <c r="M25" s="144"/>
      <c r="N25" s="144"/>
      <c r="O25" s="144"/>
      <c r="P25" s="144"/>
      <c r="Q25" s="144"/>
      <c r="R25" s="144"/>
      <c r="S25" s="144"/>
      <c r="T25" s="101" t="s">
        <v>135</v>
      </c>
      <c r="U25" s="101"/>
      <c r="V25" s="51" t="s">
        <v>188</v>
      </c>
      <c r="W25" s="51"/>
      <c r="X25" s="51"/>
      <c r="Y25" s="51"/>
      <c r="Z25" s="51"/>
      <c r="AA25" s="51"/>
      <c r="AB25" s="51"/>
      <c r="AC25" s="51"/>
      <c r="AD25" s="51"/>
      <c r="AE25" s="51"/>
      <c r="AF25" s="51"/>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01" t="s">
        <v>28</v>
      </c>
      <c r="C27" s="101"/>
      <c r="D27" s="101"/>
      <c r="E27" s="101"/>
      <c r="F27" s="101"/>
      <c r="G27" s="101"/>
      <c r="H27" s="51" t="s">
        <v>29</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124" t="s">
        <v>7</v>
      </c>
      <c r="Y29" s="124"/>
      <c r="Z29" s="124" t="s">
        <v>8</v>
      </c>
      <c r="AA29" s="124"/>
      <c r="AB29" s="124"/>
      <c r="AC29" s="124"/>
      <c r="AD29" s="124" t="s">
        <v>22</v>
      </c>
      <c r="AE29" s="124"/>
      <c r="AF29" s="124"/>
      <c r="AG29" s="4"/>
    </row>
    <row r="30" spans="1:33" ht="15" customHeight="1" x14ac:dyDescent="0.3">
      <c r="A30" s="20"/>
      <c r="B30" s="101" t="s">
        <v>33</v>
      </c>
      <c r="C30" s="101"/>
      <c r="D30" s="101"/>
      <c r="E30" s="101"/>
      <c r="F30" s="101"/>
      <c r="G30" s="63" t="s">
        <v>146</v>
      </c>
      <c r="H30" s="64"/>
      <c r="I30" s="65"/>
      <c r="J30" s="63" t="s">
        <v>144</v>
      </c>
      <c r="K30" s="64"/>
      <c r="L30" s="65"/>
      <c r="M30" s="101" t="s">
        <v>96</v>
      </c>
      <c r="N30" s="101"/>
      <c r="O30" s="101"/>
      <c r="P30" s="101"/>
      <c r="Q30" s="101"/>
      <c r="R30" s="101"/>
      <c r="S30" s="101"/>
      <c r="T30" s="101"/>
      <c r="U30" s="101"/>
      <c r="V30" s="101"/>
      <c r="W30" s="101"/>
      <c r="X30" s="51">
        <v>1</v>
      </c>
      <c r="Y30" s="51"/>
      <c r="Z30" s="51" t="s">
        <v>21</v>
      </c>
      <c r="AA30" s="51"/>
      <c r="AB30" s="51"/>
      <c r="AC30" s="51"/>
      <c r="AD30" s="51">
        <v>2023</v>
      </c>
      <c r="AE30" s="51"/>
      <c r="AF30" s="51"/>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129" t="s">
        <v>181</v>
      </c>
      <c r="C32" s="130"/>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1"/>
      <c r="AG32" s="4"/>
    </row>
    <row r="33" spans="1:33" x14ac:dyDescent="0.3">
      <c r="A33" s="20"/>
      <c r="B33" s="132" t="s">
        <v>192</v>
      </c>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4"/>
      <c r="AG33" s="4"/>
    </row>
    <row r="34" spans="1:33" x14ac:dyDescent="0.3">
      <c r="A34" s="20"/>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4"/>
      <c r="AG34" s="4"/>
    </row>
    <row r="35" spans="1:33" x14ac:dyDescent="0.3">
      <c r="A35" s="20"/>
      <c r="B35" s="132"/>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4"/>
      <c r="AG35" s="4"/>
    </row>
    <row r="36" spans="1:33" x14ac:dyDescent="0.3">
      <c r="A36" s="20"/>
      <c r="B36" s="132"/>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4"/>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124" t="s">
        <v>99</v>
      </c>
      <c r="I38" s="124"/>
      <c r="J38" s="124"/>
      <c r="K38" s="146" t="s">
        <v>137</v>
      </c>
      <c r="L38" s="124" t="s">
        <v>98</v>
      </c>
      <c r="M38" s="124"/>
      <c r="N38" s="124"/>
      <c r="O38" s="28"/>
      <c r="P38" s="24"/>
      <c r="Q38" s="24"/>
      <c r="R38" s="24"/>
      <c r="S38" s="24"/>
      <c r="T38" s="24"/>
      <c r="U38" s="24"/>
      <c r="V38" s="24"/>
      <c r="W38" s="24"/>
      <c r="X38" s="124" t="s">
        <v>7</v>
      </c>
      <c r="Y38" s="124"/>
      <c r="Z38" s="124" t="s">
        <v>8</v>
      </c>
      <c r="AA38" s="124"/>
      <c r="AB38" s="124"/>
      <c r="AC38" s="124"/>
      <c r="AD38" s="124" t="s">
        <v>22</v>
      </c>
      <c r="AE38" s="124"/>
      <c r="AF38" s="124"/>
      <c r="AG38" s="4"/>
    </row>
    <row r="39" spans="1:33" ht="15" customHeight="1" x14ac:dyDescent="0.3">
      <c r="A39" s="20"/>
      <c r="B39" s="60" t="s">
        <v>97</v>
      </c>
      <c r="C39" s="61"/>
      <c r="D39" s="61"/>
      <c r="E39" s="61"/>
      <c r="F39" s="61"/>
      <c r="G39" s="62"/>
      <c r="H39" s="51">
        <v>13</v>
      </c>
      <c r="I39" s="51"/>
      <c r="J39" s="51"/>
      <c r="K39" s="146"/>
      <c r="L39" s="51">
        <v>0</v>
      </c>
      <c r="M39" s="51"/>
      <c r="N39" s="51"/>
      <c r="O39" s="24"/>
      <c r="P39" s="24"/>
      <c r="Q39" s="101" t="s">
        <v>34</v>
      </c>
      <c r="R39" s="101"/>
      <c r="S39" s="101"/>
      <c r="T39" s="101"/>
      <c r="U39" s="101"/>
      <c r="V39" s="101"/>
      <c r="W39" s="101"/>
      <c r="X39" s="51">
        <v>31</v>
      </c>
      <c r="Y39" s="51"/>
      <c r="Z39" s="51" t="s">
        <v>21</v>
      </c>
      <c r="AA39" s="51"/>
      <c r="AB39" s="51"/>
      <c r="AC39" s="51"/>
      <c r="AD39" s="51">
        <v>2024</v>
      </c>
      <c r="AE39" s="51"/>
      <c r="AF39" s="51"/>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01" t="s">
        <v>35</v>
      </c>
      <c r="C41" s="101"/>
      <c r="D41" s="101"/>
      <c r="E41" s="101"/>
      <c r="F41" s="101"/>
      <c r="G41" s="101"/>
      <c r="H41" s="101"/>
      <c r="I41" s="101"/>
      <c r="J41" s="140">
        <v>61815000</v>
      </c>
      <c r="K41" s="140"/>
      <c r="L41" s="140"/>
      <c r="M41" s="140"/>
      <c r="N41" s="140"/>
      <c r="O41" s="140"/>
      <c r="P41" s="140"/>
      <c r="Q41" s="60" t="s">
        <v>40</v>
      </c>
      <c r="R41" s="61"/>
      <c r="S41" s="61"/>
      <c r="T41" s="61"/>
      <c r="U41" s="61"/>
      <c r="V41" s="61"/>
      <c r="W41" s="61"/>
      <c r="X41" s="61"/>
      <c r="Y41" s="62"/>
      <c r="Z41" s="147">
        <v>5011000</v>
      </c>
      <c r="AA41" s="148"/>
      <c r="AB41" s="148"/>
      <c r="AC41" s="148"/>
      <c r="AD41" s="148"/>
      <c r="AE41" s="148"/>
      <c r="AF41" s="149"/>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01" t="s">
        <v>101</v>
      </c>
      <c r="C43" s="101"/>
      <c r="D43" s="101"/>
      <c r="E43" s="101"/>
      <c r="F43" s="101"/>
      <c r="G43" s="101"/>
      <c r="H43" s="101"/>
      <c r="I43" s="101"/>
      <c r="J43" s="150" t="s">
        <v>186</v>
      </c>
      <c r="K43" s="151"/>
      <c r="L43" s="151"/>
      <c r="M43" s="151"/>
      <c r="N43" s="151"/>
      <c r="O43" s="151"/>
      <c r="P43" s="151"/>
      <c r="Q43" s="151"/>
      <c r="R43" s="151"/>
      <c r="S43" s="151"/>
      <c r="T43" s="151"/>
      <c r="U43" s="151"/>
      <c r="V43" s="151"/>
      <c r="W43" s="151"/>
      <c r="X43" s="151"/>
      <c r="Y43" s="151"/>
      <c r="Z43" s="151"/>
      <c r="AA43" s="151"/>
      <c r="AB43" s="151"/>
      <c r="AC43" s="151"/>
      <c r="AD43" s="151"/>
      <c r="AE43" s="151"/>
      <c r="AF43" s="152"/>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39" t="s">
        <v>41</v>
      </c>
      <c r="C45" s="139"/>
      <c r="D45" s="139"/>
      <c r="E45" s="139"/>
      <c r="F45" s="139"/>
      <c r="G45" s="139"/>
      <c r="H45" s="139"/>
      <c r="I45" s="139"/>
      <c r="J45" s="139"/>
      <c r="K45" s="139"/>
      <c r="L45" s="139"/>
      <c r="M45" s="139"/>
      <c r="N45" s="139"/>
      <c r="O45" s="139"/>
      <c r="P45" s="51" t="s">
        <v>218</v>
      </c>
      <c r="Q45" s="51"/>
      <c r="R45" s="51"/>
      <c r="S45" s="51"/>
      <c r="T45" s="101" t="s">
        <v>42</v>
      </c>
      <c r="U45" s="101"/>
      <c r="V45" s="101"/>
      <c r="W45" s="101"/>
      <c r="X45" s="101"/>
      <c r="Y45" s="101"/>
      <c r="Z45" s="101"/>
      <c r="AA45" s="101"/>
      <c r="AB45" s="101"/>
      <c r="AC45" s="138" t="s">
        <v>219</v>
      </c>
      <c r="AD45" s="51"/>
      <c r="AE45" s="51"/>
      <c r="AF45" s="51"/>
      <c r="AG45" s="4"/>
    </row>
    <row r="46" spans="1:33" ht="3.6" customHeight="1" x14ac:dyDescent="0.3">
      <c r="A46" s="20"/>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4"/>
    </row>
    <row r="47" spans="1:33" ht="27" customHeight="1" x14ac:dyDescent="0.3">
      <c r="A47" s="20"/>
      <c r="B47" s="101" t="s">
        <v>44</v>
      </c>
      <c r="C47" s="101"/>
      <c r="D47" s="101"/>
      <c r="E47" s="101"/>
      <c r="F47" s="101"/>
      <c r="G47" s="101"/>
      <c r="H47" s="101"/>
      <c r="I47" s="51" t="s">
        <v>45</v>
      </c>
      <c r="J47" s="51"/>
      <c r="K47" s="51"/>
      <c r="L47" s="51"/>
      <c r="M47" s="51"/>
      <c r="N47" s="117" t="s">
        <v>46</v>
      </c>
      <c r="O47" s="117"/>
      <c r="P47" s="117"/>
      <c r="Q47" s="117"/>
      <c r="R47" s="117"/>
      <c r="S47" s="117"/>
      <c r="T47" s="117"/>
      <c r="U47" s="51" t="s">
        <v>190</v>
      </c>
      <c r="V47" s="51"/>
      <c r="W47" s="51"/>
      <c r="X47" s="51"/>
      <c r="Y47" s="51"/>
      <c r="Z47" s="51"/>
      <c r="AA47" s="51"/>
      <c r="AB47" s="51"/>
      <c r="AC47" s="51"/>
      <c r="AD47" s="51"/>
      <c r="AE47" s="51"/>
      <c r="AF47" s="51"/>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17" t="s">
        <v>43</v>
      </c>
      <c r="C49" s="117"/>
      <c r="D49" s="117"/>
      <c r="E49" s="117"/>
      <c r="F49" s="117"/>
      <c r="G49" s="117"/>
      <c r="H49" s="117"/>
      <c r="I49" s="117"/>
      <c r="J49" s="51" t="s">
        <v>189</v>
      </c>
      <c r="K49" s="51"/>
      <c r="L49" s="51"/>
      <c r="M49" s="51"/>
      <c r="N49" s="51"/>
      <c r="O49" s="51"/>
      <c r="P49" s="51"/>
      <c r="Q49" s="51"/>
      <c r="R49" s="51"/>
      <c r="S49" s="51"/>
      <c r="T49" s="51"/>
      <c r="U49" s="51"/>
      <c r="V49" s="51"/>
      <c r="W49" s="101" t="s">
        <v>27</v>
      </c>
      <c r="X49" s="101"/>
      <c r="Y49" s="101"/>
      <c r="Z49" s="101"/>
      <c r="AA49" s="125">
        <v>12234427</v>
      </c>
      <c r="AB49" s="125"/>
      <c r="AC49" s="125"/>
      <c r="AD49" s="125"/>
      <c r="AE49" s="125"/>
      <c r="AF49" s="125"/>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18" t="s">
        <v>138</v>
      </c>
      <c r="C51" s="119"/>
      <c r="D51" s="119"/>
      <c r="E51" s="119"/>
      <c r="F51" s="119"/>
      <c r="G51" s="119"/>
      <c r="H51" s="119"/>
      <c r="I51" s="119"/>
      <c r="J51" s="119"/>
      <c r="K51" s="119"/>
      <c r="L51" s="119"/>
      <c r="M51" s="119"/>
      <c r="N51" s="119"/>
      <c r="O51" s="119"/>
      <c r="P51" s="119"/>
      <c r="Q51" s="119"/>
      <c r="R51" s="119"/>
      <c r="S51" s="120"/>
      <c r="T51" s="121" t="s">
        <v>191</v>
      </c>
      <c r="U51" s="122"/>
      <c r="V51" s="122"/>
      <c r="W51" s="122"/>
      <c r="X51" s="122"/>
      <c r="Y51" s="122"/>
      <c r="Z51" s="122"/>
      <c r="AA51" s="122"/>
      <c r="AB51" s="122"/>
      <c r="AC51" s="122"/>
      <c r="AD51" s="122"/>
      <c r="AE51" s="122"/>
      <c r="AF51" s="123"/>
      <c r="AG51" s="4"/>
    </row>
    <row r="52" spans="1:48" ht="3.6" customHeight="1" x14ac:dyDescent="0.3">
      <c r="A52" s="20"/>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4"/>
    </row>
    <row r="53" spans="1:48" ht="15" customHeight="1" x14ac:dyDescent="0.3">
      <c r="A53" s="20"/>
      <c r="B53" s="108" t="s">
        <v>63</v>
      </c>
      <c r="C53" s="109"/>
      <c r="D53" s="110"/>
      <c r="E53" s="63" t="s">
        <v>145</v>
      </c>
      <c r="F53" s="64"/>
      <c r="G53" s="65"/>
      <c r="H53" s="114" t="s">
        <v>100</v>
      </c>
      <c r="I53" s="114"/>
      <c r="J53" s="114"/>
      <c r="K53" s="114"/>
      <c r="L53" s="124" t="s">
        <v>7</v>
      </c>
      <c r="M53" s="124"/>
      <c r="N53" s="124" t="s">
        <v>8</v>
      </c>
      <c r="O53" s="124"/>
      <c r="P53" s="124"/>
      <c r="Q53" s="124"/>
      <c r="R53" s="124" t="s">
        <v>22</v>
      </c>
      <c r="S53" s="124"/>
      <c r="T53" s="124"/>
      <c r="U53" s="115" t="s">
        <v>136</v>
      </c>
      <c r="V53" s="115"/>
      <c r="W53" s="115"/>
      <c r="X53" s="124" t="s">
        <v>7</v>
      </c>
      <c r="Y53" s="124"/>
      <c r="Z53" s="124" t="s">
        <v>8</v>
      </c>
      <c r="AA53" s="124"/>
      <c r="AB53" s="124"/>
      <c r="AC53" s="124"/>
      <c r="AD53" s="124" t="s">
        <v>22</v>
      </c>
      <c r="AE53" s="124"/>
      <c r="AF53" s="124"/>
      <c r="AG53" s="4"/>
    </row>
    <row r="54" spans="1:48" x14ac:dyDescent="0.3">
      <c r="A54" s="20"/>
      <c r="B54" s="111"/>
      <c r="C54" s="112"/>
      <c r="D54" s="113"/>
      <c r="E54" s="63" t="s">
        <v>144</v>
      </c>
      <c r="F54" s="64"/>
      <c r="G54" s="65"/>
      <c r="H54" s="114"/>
      <c r="I54" s="114"/>
      <c r="J54" s="114"/>
      <c r="K54" s="114"/>
      <c r="L54" s="51">
        <v>27</v>
      </c>
      <c r="M54" s="51"/>
      <c r="N54" s="51" t="s">
        <v>15</v>
      </c>
      <c r="O54" s="51"/>
      <c r="P54" s="51"/>
      <c r="Q54" s="51"/>
      <c r="R54" s="51">
        <v>2024</v>
      </c>
      <c r="S54" s="51"/>
      <c r="T54" s="51"/>
      <c r="U54" s="115"/>
      <c r="V54" s="115"/>
      <c r="W54" s="115"/>
      <c r="X54" s="51">
        <v>31</v>
      </c>
      <c r="Y54" s="51"/>
      <c r="Z54" s="51" t="s">
        <v>16</v>
      </c>
      <c r="AA54" s="51"/>
      <c r="AB54" s="51"/>
      <c r="AC54" s="51"/>
      <c r="AD54" s="51">
        <v>2024</v>
      </c>
      <c r="AE54" s="51"/>
      <c r="AF54" s="51"/>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01" t="s">
        <v>68</v>
      </c>
      <c r="C56" s="101"/>
      <c r="D56" s="101"/>
      <c r="E56" s="101"/>
      <c r="F56" s="101"/>
      <c r="G56" s="101"/>
      <c r="H56" s="101"/>
      <c r="I56" s="101"/>
      <c r="J56" s="51" t="s">
        <v>58</v>
      </c>
      <c r="K56" s="51"/>
      <c r="L56" s="51"/>
      <c r="M56" s="51"/>
      <c r="N56" s="51"/>
      <c r="O56" s="51"/>
      <c r="P56" s="51"/>
      <c r="Q56" s="51"/>
      <c r="R56" s="51"/>
      <c r="S56" s="51"/>
      <c r="T56" s="51"/>
      <c r="U56" s="51"/>
      <c r="V56" s="51"/>
      <c r="W56" s="51"/>
      <c r="X56" s="51"/>
      <c r="Y56" s="51"/>
      <c r="Z56" s="101" t="s">
        <v>69</v>
      </c>
      <c r="AA56" s="101"/>
      <c r="AB56" s="101"/>
      <c r="AC56" s="101"/>
      <c r="AD56" s="101"/>
      <c r="AE56" s="101"/>
      <c r="AF56" s="101"/>
      <c r="AG56" s="4"/>
    </row>
    <row r="57" spans="1:48" ht="15" customHeight="1" x14ac:dyDescent="0.3">
      <c r="A57" s="20"/>
      <c r="B57" s="101"/>
      <c r="C57" s="101"/>
      <c r="D57" s="101"/>
      <c r="E57" s="101"/>
      <c r="F57" s="101"/>
      <c r="G57" s="101"/>
      <c r="H57" s="101"/>
      <c r="I57" s="101"/>
      <c r="J57" s="51"/>
      <c r="K57" s="51"/>
      <c r="L57" s="51"/>
      <c r="M57" s="51"/>
      <c r="N57" s="51"/>
      <c r="O57" s="51"/>
      <c r="P57" s="51"/>
      <c r="Q57" s="51"/>
      <c r="R57" s="51"/>
      <c r="S57" s="51"/>
      <c r="T57" s="51"/>
      <c r="U57" s="51"/>
      <c r="V57" s="51"/>
      <c r="W57" s="51"/>
      <c r="X57" s="51"/>
      <c r="Y57" s="51"/>
      <c r="Z57" s="51" t="s">
        <v>216</v>
      </c>
      <c r="AA57" s="51"/>
      <c r="AB57" s="51"/>
      <c r="AC57" s="51"/>
      <c r="AD57" s="51"/>
      <c r="AE57" s="51"/>
      <c r="AF57" s="51"/>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01" t="s">
        <v>70</v>
      </c>
      <c r="C59" s="101"/>
      <c r="D59" s="101"/>
      <c r="E59" s="101"/>
      <c r="F59" s="101" t="s">
        <v>73</v>
      </c>
      <c r="G59" s="101"/>
      <c r="H59" s="101"/>
      <c r="I59" s="101"/>
      <c r="J59" s="101"/>
      <c r="K59" s="101"/>
      <c r="L59" s="101"/>
      <c r="M59" s="101"/>
      <c r="N59" s="101"/>
      <c r="O59" s="101"/>
      <c r="P59" s="101"/>
      <c r="Q59" s="101"/>
      <c r="R59" s="101"/>
      <c r="S59" s="101"/>
      <c r="T59" s="101"/>
      <c r="U59" s="101"/>
      <c r="V59" s="101"/>
      <c r="W59" s="101"/>
      <c r="X59" s="101"/>
      <c r="Y59" s="101"/>
      <c r="Z59" s="101"/>
      <c r="AA59" s="101"/>
      <c r="AB59" s="101" t="s">
        <v>139</v>
      </c>
      <c r="AC59" s="101"/>
      <c r="AD59" s="101"/>
      <c r="AE59" s="101"/>
      <c r="AF59" s="101"/>
      <c r="AG59" s="4"/>
    </row>
    <row r="60" spans="1:48" ht="9" customHeight="1" x14ac:dyDescent="0.3">
      <c r="A60" s="20"/>
      <c r="B60" s="153" t="s">
        <v>74</v>
      </c>
      <c r="C60" s="153"/>
      <c r="D60" s="153"/>
      <c r="E60" s="153"/>
      <c r="F60" s="154" t="s">
        <v>72</v>
      </c>
      <c r="G60" s="154"/>
      <c r="H60" s="124" t="s">
        <v>7</v>
      </c>
      <c r="I60" s="124"/>
      <c r="J60" s="124" t="s">
        <v>8</v>
      </c>
      <c r="K60" s="124"/>
      <c r="L60" s="124"/>
      <c r="M60" s="124"/>
      <c r="N60" s="124" t="s">
        <v>22</v>
      </c>
      <c r="O60" s="124"/>
      <c r="P60" s="124"/>
      <c r="Q60" s="154" t="s">
        <v>71</v>
      </c>
      <c r="R60" s="154"/>
      <c r="S60" s="124" t="s">
        <v>7</v>
      </c>
      <c r="T60" s="124"/>
      <c r="U60" s="124" t="s">
        <v>8</v>
      </c>
      <c r="V60" s="124"/>
      <c r="W60" s="124"/>
      <c r="X60" s="124"/>
      <c r="Y60" s="124" t="s">
        <v>22</v>
      </c>
      <c r="Z60" s="124"/>
      <c r="AA60" s="124"/>
      <c r="AB60" s="145">
        <v>6335100</v>
      </c>
      <c r="AC60" s="145"/>
      <c r="AD60" s="145"/>
      <c r="AE60" s="145"/>
      <c r="AF60" s="145"/>
      <c r="AG60" s="4"/>
    </row>
    <row r="61" spans="1:48" ht="24.75" customHeight="1" x14ac:dyDescent="0.3">
      <c r="A61" s="20"/>
      <c r="B61" s="153"/>
      <c r="C61" s="153"/>
      <c r="D61" s="153"/>
      <c r="E61" s="153"/>
      <c r="F61" s="154"/>
      <c r="G61" s="154"/>
      <c r="H61" s="51">
        <v>1</v>
      </c>
      <c r="I61" s="51"/>
      <c r="J61" s="51" t="s">
        <v>21</v>
      </c>
      <c r="K61" s="51"/>
      <c r="L61" s="51"/>
      <c r="M61" s="51"/>
      <c r="N61" s="51">
        <v>2023</v>
      </c>
      <c r="O61" s="51"/>
      <c r="P61" s="51"/>
      <c r="Q61" s="154"/>
      <c r="R61" s="154"/>
      <c r="S61" s="51">
        <v>30</v>
      </c>
      <c r="T61" s="51"/>
      <c r="U61" s="51" t="s">
        <v>13</v>
      </c>
      <c r="V61" s="51"/>
      <c r="W61" s="51"/>
      <c r="X61" s="51"/>
      <c r="Y61" s="51">
        <v>2025</v>
      </c>
      <c r="Z61" s="51"/>
      <c r="AA61" s="51"/>
      <c r="AB61" s="145"/>
      <c r="AC61" s="145"/>
      <c r="AD61" s="145"/>
      <c r="AE61" s="145"/>
      <c r="AF61" s="145"/>
      <c r="AG61" s="4"/>
    </row>
    <row r="62" spans="1:48" ht="9" customHeight="1" x14ac:dyDescent="0.3">
      <c r="A62" s="20"/>
      <c r="B62" s="153" t="s">
        <v>75</v>
      </c>
      <c r="C62" s="153"/>
      <c r="D62" s="153"/>
      <c r="E62" s="153"/>
      <c r="F62" s="154" t="s">
        <v>72</v>
      </c>
      <c r="G62" s="154"/>
      <c r="H62" s="124" t="s">
        <v>7</v>
      </c>
      <c r="I62" s="124"/>
      <c r="J62" s="124" t="s">
        <v>8</v>
      </c>
      <c r="K62" s="124"/>
      <c r="L62" s="124"/>
      <c r="M62" s="124"/>
      <c r="N62" s="124" t="s">
        <v>22</v>
      </c>
      <c r="O62" s="124"/>
      <c r="P62" s="124"/>
      <c r="Q62" s="154" t="s">
        <v>71</v>
      </c>
      <c r="R62" s="154"/>
      <c r="S62" s="124" t="s">
        <v>7</v>
      </c>
      <c r="T62" s="124"/>
      <c r="U62" s="124" t="s">
        <v>8</v>
      </c>
      <c r="V62" s="124"/>
      <c r="W62" s="124"/>
      <c r="X62" s="124"/>
      <c r="Y62" s="124" t="s">
        <v>22</v>
      </c>
      <c r="Z62" s="124"/>
      <c r="AA62" s="124"/>
      <c r="AB62" s="145">
        <v>12670200</v>
      </c>
      <c r="AC62" s="145"/>
      <c r="AD62" s="145"/>
      <c r="AE62" s="145"/>
      <c r="AF62" s="145"/>
      <c r="AG62" s="4"/>
    </row>
    <row r="63" spans="1:48" ht="24.75" customHeight="1" x14ac:dyDescent="0.3">
      <c r="A63" s="20"/>
      <c r="B63" s="153"/>
      <c r="C63" s="153"/>
      <c r="D63" s="153"/>
      <c r="E63" s="153"/>
      <c r="F63" s="154"/>
      <c r="G63" s="154"/>
      <c r="H63" s="51">
        <v>1</v>
      </c>
      <c r="I63" s="51"/>
      <c r="J63" s="51" t="s">
        <v>21</v>
      </c>
      <c r="K63" s="51"/>
      <c r="L63" s="51"/>
      <c r="M63" s="51"/>
      <c r="N63" s="51">
        <v>2023</v>
      </c>
      <c r="O63" s="51"/>
      <c r="P63" s="51"/>
      <c r="Q63" s="154"/>
      <c r="R63" s="154"/>
      <c r="S63" s="51">
        <v>31</v>
      </c>
      <c r="T63" s="51"/>
      <c r="U63" s="51" t="s">
        <v>21</v>
      </c>
      <c r="V63" s="51"/>
      <c r="W63" s="51"/>
      <c r="X63" s="51"/>
      <c r="Y63" s="51">
        <v>2026</v>
      </c>
      <c r="Z63" s="51"/>
      <c r="AA63" s="51"/>
      <c r="AB63" s="145"/>
      <c r="AC63" s="145"/>
      <c r="AD63" s="145"/>
      <c r="AE63" s="145"/>
      <c r="AF63" s="145"/>
      <c r="AG63" s="4"/>
    </row>
    <row r="64" spans="1:48" ht="9" customHeight="1" x14ac:dyDescent="0.3">
      <c r="A64" s="20"/>
      <c r="B64" s="153"/>
      <c r="C64" s="153"/>
      <c r="D64" s="153"/>
      <c r="E64" s="153"/>
      <c r="F64" s="154" t="s">
        <v>72</v>
      </c>
      <c r="G64" s="154"/>
      <c r="H64" s="124" t="s">
        <v>7</v>
      </c>
      <c r="I64" s="124"/>
      <c r="J64" s="124" t="s">
        <v>8</v>
      </c>
      <c r="K64" s="124"/>
      <c r="L64" s="124"/>
      <c r="M64" s="124"/>
      <c r="N64" s="124" t="s">
        <v>22</v>
      </c>
      <c r="O64" s="124"/>
      <c r="P64" s="124"/>
      <c r="Q64" s="154" t="s">
        <v>71</v>
      </c>
      <c r="R64" s="154"/>
      <c r="S64" s="124" t="s">
        <v>7</v>
      </c>
      <c r="T64" s="124"/>
      <c r="U64" s="124" t="s">
        <v>8</v>
      </c>
      <c r="V64" s="124"/>
      <c r="W64" s="124"/>
      <c r="X64" s="124"/>
      <c r="Y64" s="124" t="s">
        <v>22</v>
      </c>
      <c r="Z64" s="124"/>
      <c r="AA64" s="124"/>
      <c r="AB64" s="145"/>
      <c r="AC64" s="145"/>
      <c r="AD64" s="145"/>
      <c r="AE64" s="145"/>
      <c r="AF64" s="145"/>
      <c r="AG64" s="4"/>
    </row>
    <row r="65" spans="1:33" ht="24.75" customHeight="1" x14ac:dyDescent="0.3">
      <c r="A65" s="20"/>
      <c r="B65" s="153"/>
      <c r="C65" s="153"/>
      <c r="D65" s="153"/>
      <c r="E65" s="153"/>
      <c r="F65" s="154"/>
      <c r="G65" s="154"/>
      <c r="H65" s="51"/>
      <c r="I65" s="51"/>
      <c r="J65" s="51"/>
      <c r="K65" s="51"/>
      <c r="L65" s="51"/>
      <c r="M65" s="51"/>
      <c r="N65" s="51"/>
      <c r="O65" s="51"/>
      <c r="P65" s="51"/>
      <c r="Q65" s="154"/>
      <c r="R65" s="154"/>
      <c r="S65" s="51"/>
      <c r="T65" s="51"/>
      <c r="U65" s="51"/>
      <c r="V65" s="51"/>
      <c r="W65" s="51"/>
      <c r="X65" s="51"/>
      <c r="Y65" s="51"/>
      <c r="Z65" s="51"/>
      <c r="AA65" s="51"/>
      <c r="AB65" s="145"/>
      <c r="AC65" s="145"/>
      <c r="AD65" s="145"/>
      <c r="AE65" s="145"/>
      <c r="AF65" s="145"/>
      <c r="AG65" s="4"/>
    </row>
    <row r="66" spans="1:33" ht="9" customHeight="1" x14ac:dyDescent="0.3">
      <c r="A66" s="20"/>
      <c r="B66" s="153"/>
      <c r="C66" s="153"/>
      <c r="D66" s="153"/>
      <c r="E66" s="153"/>
      <c r="F66" s="154" t="s">
        <v>72</v>
      </c>
      <c r="G66" s="154"/>
      <c r="H66" s="124" t="s">
        <v>7</v>
      </c>
      <c r="I66" s="124"/>
      <c r="J66" s="124" t="s">
        <v>8</v>
      </c>
      <c r="K66" s="124"/>
      <c r="L66" s="124"/>
      <c r="M66" s="124"/>
      <c r="N66" s="124" t="s">
        <v>22</v>
      </c>
      <c r="O66" s="124"/>
      <c r="P66" s="124"/>
      <c r="Q66" s="154" t="s">
        <v>71</v>
      </c>
      <c r="R66" s="154"/>
      <c r="S66" s="124" t="s">
        <v>7</v>
      </c>
      <c r="T66" s="124"/>
      <c r="U66" s="124" t="s">
        <v>8</v>
      </c>
      <c r="V66" s="124"/>
      <c r="W66" s="124"/>
      <c r="X66" s="124"/>
      <c r="Y66" s="124" t="s">
        <v>22</v>
      </c>
      <c r="Z66" s="124"/>
      <c r="AA66" s="124"/>
      <c r="AB66" s="145"/>
      <c r="AC66" s="145"/>
      <c r="AD66" s="145"/>
      <c r="AE66" s="145"/>
      <c r="AF66" s="145"/>
      <c r="AG66" s="4"/>
    </row>
    <row r="67" spans="1:33" ht="24.75" customHeight="1" x14ac:dyDescent="0.3">
      <c r="A67" s="20"/>
      <c r="B67" s="153"/>
      <c r="C67" s="153"/>
      <c r="D67" s="153"/>
      <c r="E67" s="153"/>
      <c r="F67" s="154"/>
      <c r="G67" s="154"/>
      <c r="H67" s="51"/>
      <c r="I67" s="51"/>
      <c r="J67" s="51"/>
      <c r="K67" s="51"/>
      <c r="L67" s="51"/>
      <c r="M67" s="51"/>
      <c r="N67" s="51"/>
      <c r="O67" s="51"/>
      <c r="P67" s="51"/>
      <c r="Q67" s="154"/>
      <c r="R67" s="154"/>
      <c r="S67" s="51"/>
      <c r="T67" s="51"/>
      <c r="U67" s="51"/>
      <c r="V67" s="51"/>
      <c r="W67" s="51"/>
      <c r="X67" s="51"/>
      <c r="Y67" s="51"/>
      <c r="Z67" s="51"/>
      <c r="AA67" s="51"/>
      <c r="AB67" s="145"/>
      <c r="AC67" s="145"/>
      <c r="AD67" s="145"/>
      <c r="AE67" s="145"/>
      <c r="AF67" s="145"/>
      <c r="AG67" s="4"/>
    </row>
    <row r="68" spans="1:33" ht="9" customHeight="1" x14ac:dyDescent="0.3">
      <c r="A68" s="20"/>
      <c r="B68" s="153"/>
      <c r="C68" s="153"/>
      <c r="D68" s="153"/>
      <c r="E68" s="153"/>
      <c r="F68" s="154" t="s">
        <v>72</v>
      </c>
      <c r="G68" s="154"/>
      <c r="H68" s="124" t="s">
        <v>7</v>
      </c>
      <c r="I68" s="124"/>
      <c r="J68" s="124" t="s">
        <v>8</v>
      </c>
      <c r="K68" s="124"/>
      <c r="L68" s="124"/>
      <c r="M68" s="124"/>
      <c r="N68" s="124" t="s">
        <v>22</v>
      </c>
      <c r="O68" s="124"/>
      <c r="P68" s="124"/>
      <c r="Q68" s="154" t="s">
        <v>71</v>
      </c>
      <c r="R68" s="154"/>
      <c r="S68" s="124" t="s">
        <v>7</v>
      </c>
      <c r="T68" s="124"/>
      <c r="U68" s="124" t="s">
        <v>8</v>
      </c>
      <c r="V68" s="124"/>
      <c r="W68" s="124"/>
      <c r="X68" s="124"/>
      <c r="Y68" s="124" t="s">
        <v>22</v>
      </c>
      <c r="Z68" s="124"/>
      <c r="AA68" s="124"/>
      <c r="AB68" s="145"/>
      <c r="AC68" s="145"/>
      <c r="AD68" s="145"/>
      <c r="AE68" s="145"/>
      <c r="AF68" s="145"/>
      <c r="AG68" s="4"/>
    </row>
    <row r="69" spans="1:33" ht="24.75" customHeight="1" x14ac:dyDescent="0.3">
      <c r="A69" s="20"/>
      <c r="B69" s="153"/>
      <c r="C69" s="153"/>
      <c r="D69" s="153"/>
      <c r="E69" s="153"/>
      <c r="F69" s="154"/>
      <c r="G69" s="154"/>
      <c r="H69" s="51"/>
      <c r="I69" s="51"/>
      <c r="J69" s="51"/>
      <c r="K69" s="51"/>
      <c r="L69" s="51"/>
      <c r="M69" s="51"/>
      <c r="N69" s="51"/>
      <c r="O69" s="51"/>
      <c r="P69" s="51"/>
      <c r="Q69" s="154"/>
      <c r="R69" s="154"/>
      <c r="S69" s="51"/>
      <c r="T69" s="51"/>
      <c r="U69" s="51"/>
      <c r="V69" s="51"/>
      <c r="W69" s="51"/>
      <c r="X69" s="51"/>
      <c r="Y69" s="51"/>
      <c r="Z69" s="51"/>
      <c r="AA69" s="51"/>
      <c r="AB69" s="145"/>
      <c r="AC69" s="145"/>
      <c r="AD69" s="145"/>
      <c r="AE69" s="145"/>
      <c r="AF69" s="145"/>
      <c r="AG69" s="4"/>
    </row>
    <row r="70" spans="1:33" ht="3.6" customHeight="1" x14ac:dyDescent="0.3">
      <c r="A70" s="20"/>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4"/>
    </row>
    <row r="71" spans="1:33" ht="15" customHeight="1" x14ac:dyDescent="0.3">
      <c r="A71" s="20"/>
      <c r="B71" s="186" t="s">
        <v>180</v>
      </c>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8"/>
      <c r="AG71" s="4"/>
    </row>
    <row r="72" spans="1:33" ht="3.6" customHeight="1" x14ac:dyDescent="0.3">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x14ac:dyDescent="0.3">
      <c r="A73" s="20"/>
      <c r="B73" s="186" t="s">
        <v>86</v>
      </c>
      <c r="C73" s="187"/>
      <c r="D73" s="187"/>
      <c r="E73" s="187"/>
      <c r="F73" s="187"/>
      <c r="G73" s="187"/>
      <c r="H73" s="187"/>
      <c r="I73" s="187"/>
      <c r="J73" s="187"/>
      <c r="K73" s="188"/>
      <c r="L73" s="63" t="s">
        <v>146</v>
      </c>
      <c r="M73" s="64"/>
      <c r="N73" s="65"/>
      <c r="O73" s="63" t="s">
        <v>144</v>
      </c>
      <c r="P73" s="64"/>
      <c r="Q73" s="65"/>
      <c r="R73" s="24"/>
      <c r="S73" s="186" t="s">
        <v>87</v>
      </c>
      <c r="T73" s="187"/>
      <c r="U73" s="187"/>
      <c r="V73" s="187"/>
      <c r="W73" s="187"/>
      <c r="X73" s="187"/>
      <c r="Y73" s="187"/>
      <c r="Z73" s="188"/>
      <c r="AA73" s="63" t="s">
        <v>146</v>
      </c>
      <c r="AB73" s="64"/>
      <c r="AC73" s="65"/>
      <c r="AD73" s="63" t="s">
        <v>144</v>
      </c>
      <c r="AE73" s="64"/>
      <c r="AF73" s="65"/>
      <c r="AG73" s="4"/>
    </row>
    <row r="74" spans="1:33" ht="15" customHeight="1" x14ac:dyDescent="0.3">
      <c r="A74" s="20"/>
      <c r="B74" s="101" t="s">
        <v>79</v>
      </c>
      <c r="C74" s="101"/>
      <c r="D74" s="101"/>
      <c r="E74" s="101"/>
      <c r="F74" s="101"/>
      <c r="G74" s="101"/>
      <c r="H74" s="101"/>
      <c r="I74" s="124" t="s">
        <v>7</v>
      </c>
      <c r="J74" s="124"/>
      <c r="K74" s="124" t="s">
        <v>8</v>
      </c>
      <c r="L74" s="124"/>
      <c r="M74" s="124"/>
      <c r="N74" s="124"/>
      <c r="O74" s="124" t="s">
        <v>22</v>
      </c>
      <c r="P74" s="124"/>
      <c r="Q74" s="124"/>
      <c r="R74" s="24"/>
      <c r="S74" s="101" t="s">
        <v>83</v>
      </c>
      <c r="T74" s="101"/>
      <c r="U74" s="101"/>
      <c r="V74" s="101"/>
      <c r="W74" s="101"/>
      <c r="X74" s="101"/>
      <c r="Y74" s="156" t="s">
        <v>82</v>
      </c>
      <c r="Z74" s="156"/>
      <c r="AA74" s="156"/>
      <c r="AB74" s="156"/>
      <c r="AC74" s="156"/>
      <c r="AD74" s="156"/>
      <c r="AE74" s="156"/>
      <c r="AF74" s="156"/>
      <c r="AG74" s="4"/>
    </row>
    <row r="75" spans="1:33" ht="15" customHeight="1" x14ac:dyDescent="0.3">
      <c r="A75" s="20"/>
      <c r="B75" s="101"/>
      <c r="C75" s="101"/>
      <c r="D75" s="101"/>
      <c r="E75" s="101"/>
      <c r="F75" s="101"/>
      <c r="G75" s="101"/>
      <c r="H75" s="101"/>
      <c r="I75" s="51"/>
      <c r="J75" s="51"/>
      <c r="K75" s="51"/>
      <c r="L75" s="51"/>
      <c r="M75" s="51"/>
      <c r="N75" s="51"/>
      <c r="O75" s="51"/>
      <c r="P75" s="51"/>
      <c r="Q75" s="51"/>
      <c r="R75" s="24"/>
      <c r="S75" s="69">
        <v>1536000</v>
      </c>
      <c r="T75" s="69"/>
      <c r="U75" s="69"/>
      <c r="V75" s="69"/>
      <c r="W75" s="69"/>
      <c r="X75" s="69"/>
      <c r="Y75" s="164">
        <f>IF(S75="","", J41+S75)</f>
        <v>63351000</v>
      </c>
      <c r="Z75" s="165"/>
      <c r="AA75" s="165"/>
      <c r="AB75" s="165"/>
      <c r="AC75" s="165"/>
      <c r="AD75" s="165"/>
      <c r="AE75" s="165"/>
      <c r="AF75" s="165"/>
      <c r="AG75" s="4"/>
    </row>
    <row r="76" spans="1:33" ht="3.6" customHeight="1" x14ac:dyDescent="0.3">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x14ac:dyDescent="0.3">
      <c r="A77" s="20"/>
      <c r="B77" s="101" t="s">
        <v>80</v>
      </c>
      <c r="C77" s="101"/>
      <c r="D77" s="101"/>
      <c r="E77" s="101"/>
      <c r="F77" s="101"/>
      <c r="G77" s="101"/>
      <c r="H77" s="101"/>
      <c r="I77" s="124" t="s">
        <v>7</v>
      </c>
      <c r="J77" s="124"/>
      <c r="K77" s="124" t="s">
        <v>8</v>
      </c>
      <c r="L77" s="124"/>
      <c r="M77" s="124"/>
      <c r="N77" s="124"/>
      <c r="O77" s="124" t="s">
        <v>22</v>
      </c>
      <c r="P77" s="124"/>
      <c r="Q77" s="124"/>
      <c r="R77" s="24"/>
      <c r="S77" s="101" t="s">
        <v>84</v>
      </c>
      <c r="T77" s="101"/>
      <c r="U77" s="101"/>
      <c r="V77" s="101"/>
      <c r="W77" s="101"/>
      <c r="X77" s="101"/>
      <c r="Y77" s="156" t="s">
        <v>82</v>
      </c>
      <c r="Z77" s="156"/>
      <c r="AA77" s="156"/>
      <c r="AB77" s="156"/>
      <c r="AC77" s="156"/>
      <c r="AD77" s="156"/>
      <c r="AE77" s="156"/>
      <c r="AF77" s="156"/>
      <c r="AG77" s="4"/>
    </row>
    <row r="78" spans="1:33" ht="15" customHeight="1" x14ac:dyDescent="0.3">
      <c r="A78" s="20"/>
      <c r="B78" s="101"/>
      <c r="C78" s="101"/>
      <c r="D78" s="101"/>
      <c r="E78" s="101"/>
      <c r="F78" s="101"/>
      <c r="G78" s="101"/>
      <c r="H78" s="101"/>
      <c r="I78" s="51"/>
      <c r="J78" s="51"/>
      <c r="K78" s="51"/>
      <c r="L78" s="51"/>
      <c r="M78" s="51"/>
      <c r="N78" s="51"/>
      <c r="O78" s="51"/>
      <c r="P78" s="51"/>
      <c r="Q78" s="51"/>
      <c r="R78" s="24"/>
      <c r="S78" s="69"/>
      <c r="T78" s="69"/>
      <c r="U78" s="69"/>
      <c r="V78" s="69"/>
      <c r="W78" s="69"/>
      <c r="X78" s="69"/>
      <c r="Y78" s="164" t="str">
        <f>IF(S78="","", Y75+S78)</f>
        <v/>
      </c>
      <c r="Z78" s="165"/>
      <c r="AA78" s="165"/>
      <c r="AB78" s="165"/>
      <c r="AC78" s="165"/>
      <c r="AD78" s="165"/>
      <c r="AE78" s="165"/>
      <c r="AF78" s="165"/>
      <c r="AG78" s="4"/>
    </row>
    <row r="79" spans="1:33" ht="3.6" customHeight="1" x14ac:dyDescent="0.3">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x14ac:dyDescent="0.3">
      <c r="A80" s="20"/>
      <c r="B80" s="101" t="s">
        <v>81</v>
      </c>
      <c r="C80" s="101"/>
      <c r="D80" s="101"/>
      <c r="E80" s="101"/>
      <c r="F80" s="101"/>
      <c r="G80" s="101"/>
      <c r="H80" s="101"/>
      <c r="I80" s="124" t="s">
        <v>7</v>
      </c>
      <c r="J80" s="124"/>
      <c r="K80" s="124" t="s">
        <v>8</v>
      </c>
      <c r="L80" s="124"/>
      <c r="M80" s="124"/>
      <c r="N80" s="124"/>
      <c r="O80" s="124" t="s">
        <v>22</v>
      </c>
      <c r="P80" s="124"/>
      <c r="Q80" s="124"/>
      <c r="R80" s="24"/>
      <c r="S80" s="101" t="s">
        <v>85</v>
      </c>
      <c r="T80" s="101"/>
      <c r="U80" s="101"/>
      <c r="V80" s="101"/>
      <c r="W80" s="101"/>
      <c r="X80" s="101"/>
      <c r="Y80" s="156" t="s">
        <v>82</v>
      </c>
      <c r="Z80" s="156"/>
      <c r="AA80" s="156"/>
      <c r="AB80" s="156"/>
      <c r="AC80" s="156"/>
      <c r="AD80" s="156"/>
      <c r="AE80" s="156"/>
      <c r="AF80" s="156"/>
      <c r="AG80" s="4"/>
    </row>
    <row r="81" spans="1:61" ht="15" customHeight="1" x14ac:dyDescent="0.3">
      <c r="A81" s="20"/>
      <c r="B81" s="101"/>
      <c r="C81" s="101"/>
      <c r="D81" s="101"/>
      <c r="E81" s="101"/>
      <c r="F81" s="101"/>
      <c r="G81" s="101"/>
      <c r="H81" s="101"/>
      <c r="I81" s="51"/>
      <c r="J81" s="51"/>
      <c r="K81" s="51"/>
      <c r="L81" s="51"/>
      <c r="M81" s="51"/>
      <c r="N81" s="51"/>
      <c r="O81" s="51"/>
      <c r="P81" s="51"/>
      <c r="Q81" s="51"/>
      <c r="R81" s="24"/>
      <c r="S81" s="69"/>
      <c r="T81" s="69"/>
      <c r="U81" s="69"/>
      <c r="V81" s="69"/>
      <c r="W81" s="69"/>
      <c r="X81" s="69"/>
      <c r="Y81" s="164" t="str">
        <f>IF(S81="","", Y78+S81)</f>
        <v/>
      </c>
      <c r="Z81" s="165"/>
      <c r="AA81" s="165"/>
      <c r="AB81" s="165"/>
      <c r="AC81" s="165"/>
      <c r="AD81" s="165"/>
      <c r="AE81" s="165"/>
      <c r="AF81" s="165"/>
      <c r="AG81" s="4"/>
    </row>
    <row r="82" spans="1:61" ht="3.6" customHeight="1" x14ac:dyDescent="0.3">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
      <c r="A83" s="20"/>
      <c r="B83" s="186" t="s">
        <v>167</v>
      </c>
      <c r="C83" s="187"/>
      <c r="D83" s="187"/>
      <c r="E83" s="187"/>
      <c r="F83" s="187"/>
      <c r="G83" s="187"/>
      <c r="H83" s="187"/>
      <c r="I83" s="187"/>
      <c r="J83" s="187"/>
      <c r="K83" s="188"/>
      <c r="L83" s="63" t="s">
        <v>146</v>
      </c>
      <c r="M83" s="64"/>
      <c r="N83" s="65"/>
      <c r="O83" s="63" t="s">
        <v>144</v>
      </c>
      <c r="P83" s="64"/>
      <c r="Q83" s="65"/>
      <c r="R83" s="24"/>
      <c r="S83" s="101" t="s">
        <v>168</v>
      </c>
      <c r="T83" s="101"/>
      <c r="U83" s="101"/>
      <c r="V83" s="101"/>
      <c r="W83" s="101"/>
      <c r="X83" s="101"/>
      <c r="Y83" s="156" t="s">
        <v>169</v>
      </c>
      <c r="Z83" s="156"/>
      <c r="AA83" s="156"/>
      <c r="AB83" s="156"/>
      <c r="AC83" s="156"/>
      <c r="AD83" s="156"/>
      <c r="AE83" s="156"/>
      <c r="AF83" s="156"/>
      <c r="AG83" s="4"/>
    </row>
    <row r="84" spans="1:61" ht="15" customHeight="1" x14ac:dyDescent="0.3">
      <c r="A84" s="20"/>
      <c r="B84" s="20"/>
      <c r="C84" s="20"/>
      <c r="D84" s="20"/>
      <c r="E84" s="20"/>
      <c r="F84" s="20"/>
      <c r="G84" s="20"/>
      <c r="H84" s="20"/>
      <c r="I84" s="20"/>
      <c r="J84" s="20"/>
      <c r="K84" s="20"/>
      <c r="L84" s="20"/>
      <c r="M84" s="20"/>
      <c r="N84" s="20"/>
      <c r="O84" s="20"/>
      <c r="P84" s="24"/>
      <c r="Q84" s="24"/>
      <c r="R84" s="24"/>
      <c r="S84" s="69"/>
      <c r="T84" s="69"/>
      <c r="U84" s="69"/>
      <c r="V84" s="69"/>
      <c r="W84" s="69"/>
      <c r="X84" s="69"/>
      <c r="Y84" s="164" t="str">
        <f>IF(S84="","", J41+S75+S78+S81-S84)</f>
        <v/>
      </c>
      <c r="Z84" s="165"/>
      <c r="AA84" s="165"/>
      <c r="AB84" s="165"/>
      <c r="AC84" s="165"/>
      <c r="AD84" s="165"/>
      <c r="AE84" s="165"/>
      <c r="AF84" s="165"/>
      <c r="AG84" s="4"/>
    </row>
    <row r="85" spans="1:61" ht="3.6" customHeight="1" x14ac:dyDescent="0.3">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
      <c r="A86" s="20"/>
      <c r="B86" s="24"/>
      <c r="C86" s="24"/>
      <c r="D86" s="24"/>
      <c r="E86" s="24"/>
      <c r="F86" s="24"/>
      <c r="G86" s="24"/>
      <c r="H86" s="24"/>
      <c r="I86" s="24"/>
      <c r="J86" s="24"/>
      <c r="K86" s="24"/>
      <c r="L86" s="24"/>
      <c r="M86" s="24"/>
      <c r="N86" s="24"/>
      <c r="O86" s="86" t="s">
        <v>72</v>
      </c>
      <c r="P86" s="86"/>
      <c r="Q86" s="86"/>
      <c r="R86" s="86"/>
      <c r="S86" s="86"/>
      <c r="T86" s="86"/>
      <c r="U86" s="86"/>
      <c r="V86" s="86"/>
      <c r="W86" s="197"/>
      <c r="X86" s="198" t="s">
        <v>102</v>
      </c>
      <c r="Y86" s="86"/>
      <c r="Z86" s="86"/>
      <c r="AA86" s="86"/>
      <c r="AB86" s="86"/>
      <c r="AC86" s="86"/>
      <c r="AD86" s="86"/>
      <c r="AE86" s="86"/>
      <c r="AF86" s="86"/>
      <c r="AG86" s="4"/>
    </row>
    <row r="87" spans="1:61" ht="9" customHeight="1" x14ac:dyDescent="0.3">
      <c r="A87" s="20"/>
      <c r="B87" s="24"/>
      <c r="C87" s="24"/>
      <c r="D87" s="24"/>
      <c r="E87" s="24"/>
      <c r="F87" s="24"/>
      <c r="G87" s="24"/>
      <c r="H87" s="24"/>
      <c r="I87" s="24"/>
      <c r="J87" s="24"/>
      <c r="K87" s="24"/>
      <c r="L87" s="24"/>
      <c r="M87" s="24"/>
      <c r="N87" s="24"/>
      <c r="O87" s="124" t="s">
        <v>7</v>
      </c>
      <c r="P87" s="124"/>
      <c r="Q87" s="124" t="s">
        <v>8</v>
      </c>
      <c r="R87" s="124"/>
      <c r="S87" s="124"/>
      <c r="T87" s="124"/>
      <c r="U87" s="124" t="s">
        <v>22</v>
      </c>
      <c r="V87" s="124"/>
      <c r="W87" s="210"/>
      <c r="X87" s="196" t="s">
        <v>7</v>
      </c>
      <c r="Y87" s="124"/>
      <c r="Z87" s="124" t="s">
        <v>8</v>
      </c>
      <c r="AA87" s="124"/>
      <c r="AB87" s="124"/>
      <c r="AC87" s="124"/>
      <c r="AD87" s="124" t="s">
        <v>22</v>
      </c>
      <c r="AE87" s="124"/>
      <c r="AF87" s="124"/>
      <c r="AG87" s="4"/>
    </row>
    <row r="88" spans="1:61" ht="15" customHeight="1" x14ac:dyDescent="0.3">
      <c r="A88" s="20"/>
      <c r="B88" s="189" t="s">
        <v>141</v>
      </c>
      <c r="C88" s="189"/>
      <c r="D88" s="189"/>
      <c r="E88" s="189"/>
      <c r="F88" s="189"/>
      <c r="G88" s="189"/>
      <c r="H88" s="189"/>
      <c r="I88" s="189"/>
      <c r="J88" s="63" t="s">
        <v>145</v>
      </c>
      <c r="K88" s="65"/>
      <c r="L88" s="63" t="s">
        <v>144</v>
      </c>
      <c r="M88" s="64"/>
      <c r="N88" s="64"/>
      <c r="O88" s="51"/>
      <c r="P88" s="51"/>
      <c r="Q88" s="51"/>
      <c r="R88" s="51"/>
      <c r="S88" s="51"/>
      <c r="T88" s="51"/>
      <c r="U88" s="51"/>
      <c r="V88" s="51"/>
      <c r="W88" s="51"/>
      <c r="X88" s="65"/>
      <c r="Y88" s="51"/>
      <c r="Z88" s="51"/>
      <c r="AA88" s="51"/>
      <c r="AB88" s="51"/>
      <c r="AC88" s="51"/>
      <c r="AD88" s="51"/>
      <c r="AE88" s="51"/>
      <c r="AF88" s="51"/>
      <c r="AG88" s="4"/>
    </row>
    <row r="89" spans="1:61" ht="3.6" customHeight="1" x14ac:dyDescent="0.3">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
      <c r="A90" s="20"/>
      <c r="B90" s="24"/>
      <c r="C90" s="24"/>
      <c r="D90" s="24"/>
      <c r="E90" s="24"/>
      <c r="F90" s="24"/>
      <c r="G90" s="24"/>
      <c r="H90" s="24"/>
      <c r="I90" s="20"/>
      <c r="J90" s="20"/>
      <c r="K90" s="20"/>
      <c r="L90" s="20"/>
      <c r="M90" s="20"/>
      <c r="N90" s="20"/>
      <c r="O90" s="20"/>
      <c r="P90" s="124" t="s">
        <v>7</v>
      </c>
      <c r="Q90" s="124"/>
      <c r="R90" s="124" t="s">
        <v>8</v>
      </c>
      <c r="S90" s="124"/>
      <c r="T90" s="124"/>
      <c r="U90" s="124"/>
      <c r="V90" s="124" t="s">
        <v>22</v>
      </c>
      <c r="W90" s="124"/>
      <c r="X90" s="124"/>
      <c r="Y90" s="20"/>
      <c r="Z90" s="20"/>
      <c r="AA90" s="20"/>
      <c r="AB90" s="20"/>
      <c r="AC90" s="20"/>
      <c r="AD90" s="20"/>
      <c r="AE90" s="20"/>
      <c r="AF90" s="20"/>
      <c r="AG90" s="4"/>
    </row>
    <row r="91" spans="1:61" ht="15" customHeight="1" x14ac:dyDescent="0.3">
      <c r="A91" s="20"/>
      <c r="B91" s="129" t="s">
        <v>103</v>
      </c>
      <c r="C91" s="130"/>
      <c r="D91" s="130"/>
      <c r="E91" s="130"/>
      <c r="F91" s="130"/>
      <c r="G91" s="130"/>
      <c r="H91" s="130"/>
      <c r="I91" s="130"/>
      <c r="J91" s="131"/>
      <c r="K91" s="63" t="s">
        <v>145</v>
      </c>
      <c r="L91" s="65"/>
      <c r="M91" s="63" t="s">
        <v>144</v>
      </c>
      <c r="N91" s="64"/>
      <c r="O91" s="65"/>
      <c r="P91" s="51"/>
      <c r="Q91" s="51"/>
      <c r="R91" s="51"/>
      <c r="S91" s="51"/>
      <c r="T91" s="51"/>
      <c r="U91" s="51"/>
      <c r="V91" s="51"/>
      <c r="W91" s="51"/>
      <c r="X91" s="51"/>
      <c r="Y91" s="20"/>
      <c r="Z91" s="20"/>
      <c r="AA91" s="20"/>
      <c r="AB91" s="20"/>
      <c r="AC91" s="20"/>
      <c r="AD91" s="20"/>
      <c r="AE91" s="20"/>
      <c r="AF91" s="20"/>
      <c r="AG91" s="4"/>
    </row>
    <row r="92" spans="1:61" ht="3.6" customHeight="1" x14ac:dyDescent="0.3">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
      <c r="A93" s="20"/>
      <c r="B93" s="74" t="s">
        <v>108</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6"/>
    </row>
    <row r="94" spans="1:61" ht="3.6"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
      <c r="A95" s="20"/>
      <c r="B95" s="190" t="s">
        <v>179</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1:61" ht="3.6" customHeight="1" x14ac:dyDescent="0.3">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
      <c r="A97" s="20"/>
      <c r="B97" s="35" t="s">
        <v>125</v>
      </c>
      <c r="C97" s="88" t="str">
        <f>IF(L19="","",+L19)</f>
        <v>VANESSA SUSANA VASQUEZ URRUTIA</v>
      </c>
      <c r="D97" s="88"/>
      <c r="E97" s="88"/>
      <c r="F97" s="88"/>
      <c r="G97" s="88"/>
      <c r="H97" s="88"/>
      <c r="I97" s="88"/>
      <c r="J97" s="88"/>
      <c r="K97" s="88"/>
      <c r="L97" s="88"/>
      <c r="M97" s="88"/>
      <c r="N97" s="88"/>
      <c r="O97" s="89" t="s">
        <v>127</v>
      </c>
      <c r="P97" s="89"/>
      <c r="Q97" s="89"/>
      <c r="R97" s="89"/>
      <c r="S97" s="89"/>
      <c r="T97" s="89"/>
      <c r="U97" s="89"/>
      <c r="V97" s="89"/>
      <c r="W97" s="90">
        <f>IF(AB19="","",+AB19)</f>
        <v>1052960321</v>
      </c>
      <c r="X97" s="90"/>
      <c r="Y97" s="90"/>
      <c r="Z97" s="90"/>
      <c r="AA97" s="90"/>
      <c r="AB97" s="205" t="s">
        <v>140</v>
      </c>
      <c r="AC97" s="205"/>
      <c r="AD97" s="205"/>
      <c r="AE97" s="205"/>
      <c r="AF97" s="206"/>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
      <c r="A98" s="20"/>
      <c r="B98" s="173" t="s">
        <v>183</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7" customHeight="1" x14ac:dyDescent="0.3">
      <c r="A99" s="20"/>
      <c r="B99" s="202" t="s">
        <v>199</v>
      </c>
      <c r="C99" s="203"/>
      <c r="D99" s="203"/>
      <c r="E99" s="203"/>
      <c r="F99" s="203"/>
      <c r="G99" s="203"/>
      <c r="H99" s="203"/>
      <c r="I99" s="203"/>
      <c r="J99" s="203"/>
      <c r="K99" s="203"/>
      <c r="L99" s="203"/>
      <c r="M99" s="203"/>
      <c r="N99" s="203"/>
      <c r="O99" s="203"/>
      <c r="P99" s="203"/>
      <c r="Q99" s="203"/>
      <c r="R99" s="203"/>
      <c r="S99" s="203"/>
      <c r="T99" s="203"/>
      <c r="U99" s="203"/>
      <c r="V99" s="203"/>
      <c r="W99" s="203"/>
      <c r="X99" s="203"/>
      <c r="Y99" s="203"/>
      <c r="Z99" s="203"/>
      <c r="AA99" s="203"/>
      <c r="AB99" s="203"/>
      <c r="AC99" s="203"/>
      <c r="AD99" s="203"/>
      <c r="AE99" s="203"/>
      <c r="AF99" s="204"/>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15" customHeight="1" x14ac:dyDescent="0.3">
      <c r="A100" s="20"/>
      <c r="B100" s="207" t="s">
        <v>182</v>
      </c>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c r="Y100" s="208"/>
      <c r="Z100" s="208"/>
      <c r="AA100" s="208"/>
      <c r="AB100" s="209"/>
      <c r="AC100" s="65" t="s">
        <v>21</v>
      </c>
      <c r="AD100" s="51"/>
      <c r="AE100" s="51"/>
      <c r="AF100" s="51"/>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6"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5" customHeight="1" x14ac:dyDescent="0.3">
      <c r="A102" s="20"/>
      <c r="B102" s="199" t="s">
        <v>171</v>
      </c>
      <c r="C102" s="200"/>
      <c r="D102" s="200"/>
      <c r="E102" s="200"/>
      <c r="F102" s="200"/>
      <c r="G102" s="200"/>
      <c r="H102" s="200"/>
      <c r="I102" s="200"/>
      <c r="J102" s="200"/>
      <c r="K102" s="200"/>
      <c r="L102" s="200"/>
      <c r="M102" s="200"/>
      <c r="N102" s="200"/>
      <c r="O102" s="200"/>
      <c r="P102" s="200"/>
      <c r="Q102" s="200"/>
      <c r="R102" s="200"/>
      <c r="S102" s="200"/>
      <c r="T102" s="200"/>
      <c r="U102" s="200"/>
      <c r="V102" s="200"/>
      <c r="W102" s="200"/>
      <c r="X102" s="200"/>
      <c r="Y102" s="200"/>
      <c r="Z102" s="200"/>
      <c r="AA102" s="200"/>
      <c r="AB102" s="200"/>
      <c r="AC102" s="200"/>
      <c r="AD102" s="200"/>
      <c r="AE102" s="200"/>
      <c r="AF102" s="201"/>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3.6" customHeight="1" x14ac:dyDescent="0.3">
      <c r="A103" s="20"/>
      <c r="B103" s="38"/>
      <c r="C103" s="38"/>
      <c r="D103" s="38"/>
      <c r="E103" s="38"/>
      <c r="F103" s="20"/>
      <c r="G103" s="20"/>
      <c r="H103" s="20"/>
      <c r="I103" s="20"/>
      <c r="J103" s="20"/>
      <c r="K103" s="20"/>
      <c r="L103" s="20"/>
      <c r="M103" s="20"/>
      <c r="N103" s="20"/>
      <c r="O103" s="20"/>
      <c r="P103" s="20"/>
      <c r="Q103" s="20"/>
      <c r="R103" s="20"/>
      <c r="S103" s="20"/>
      <c r="T103" s="20"/>
      <c r="U103" s="20"/>
      <c r="V103" s="20"/>
      <c r="W103" s="20"/>
      <c r="X103" s="20"/>
      <c r="Y103" s="37"/>
      <c r="Z103" s="37"/>
      <c r="AA103" s="37"/>
      <c r="AB103" s="37"/>
      <c r="AC103" s="37"/>
      <c r="AD103" s="37"/>
      <c r="AE103" s="37"/>
      <c r="AF103" s="3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15" customHeight="1" x14ac:dyDescent="0.3">
      <c r="A104" s="20"/>
      <c r="B104" s="57" t="s">
        <v>173</v>
      </c>
      <c r="C104" s="58"/>
      <c r="D104" s="58"/>
      <c r="E104" s="58"/>
      <c r="F104" s="58"/>
      <c r="G104" s="58"/>
      <c r="H104" s="58"/>
      <c r="I104" s="58"/>
      <c r="J104" s="58"/>
      <c r="K104" s="58"/>
      <c r="L104" s="58"/>
      <c r="M104" s="58"/>
      <c r="N104" s="58"/>
      <c r="O104" s="58"/>
      <c r="P104" s="58"/>
      <c r="Q104" s="58"/>
      <c r="R104" s="58"/>
      <c r="S104" s="58"/>
      <c r="T104" s="58"/>
      <c r="U104" s="58"/>
      <c r="V104" s="58"/>
      <c r="W104" s="58"/>
      <c r="X104" s="58"/>
      <c r="Y104" s="59"/>
      <c r="Z104" s="69">
        <v>250600</v>
      </c>
      <c r="AA104" s="69"/>
      <c r="AB104" s="69"/>
      <c r="AC104" s="69"/>
      <c r="AD104" s="69"/>
      <c r="AE104" s="69"/>
      <c r="AF104" s="69"/>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3.6" customHeight="1" x14ac:dyDescent="0.3">
      <c r="A105" s="20"/>
      <c r="B105" s="38"/>
      <c r="C105" s="38"/>
      <c r="D105" s="38"/>
      <c r="E105" s="38"/>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26.25" customHeight="1" x14ac:dyDescent="0.3">
      <c r="A106" s="20"/>
      <c r="B106" s="57" t="s">
        <v>172</v>
      </c>
      <c r="C106" s="58"/>
      <c r="D106" s="58"/>
      <c r="E106" s="58"/>
      <c r="F106" s="58"/>
      <c r="G106" s="58"/>
      <c r="H106" s="58"/>
      <c r="I106" s="58"/>
      <c r="J106" s="58"/>
      <c r="K106" s="58"/>
      <c r="L106" s="58"/>
      <c r="M106" s="58"/>
      <c r="N106" s="58"/>
      <c r="O106" s="58"/>
      <c r="P106" s="58"/>
      <c r="Q106" s="58"/>
      <c r="R106" s="58"/>
      <c r="S106" s="58"/>
      <c r="T106" s="58"/>
      <c r="U106" s="58"/>
      <c r="V106" s="58"/>
      <c r="W106" s="58"/>
      <c r="X106" s="58"/>
      <c r="Y106" s="59"/>
      <c r="Z106" s="69">
        <v>320800</v>
      </c>
      <c r="AA106" s="69"/>
      <c r="AB106" s="69"/>
      <c r="AC106" s="69"/>
      <c r="AD106" s="69"/>
      <c r="AE106" s="69"/>
      <c r="AF106" s="69"/>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3.6" customHeight="1" x14ac:dyDescent="0.3">
      <c r="A107" s="20"/>
      <c r="B107" s="37"/>
      <c r="C107" s="20"/>
      <c r="D107" s="20"/>
      <c r="E107" s="20"/>
      <c r="F107" s="20"/>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15" customHeight="1" x14ac:dyDescent="0.3">
      <c r="A108" s="20"/>
      <c r="B108" s="57" t="s">
        <v>174</v>
      </c>
      <c r="C108" s="58"/>
      <c r="D108" s="58"/>
      <c r="E108" s="58"/>
      <c r="F108" s="58"/>
      <c r="G108" s="58"/>
      <c r="H108" s="58"/>
      <c r="I108" s="58"/>
      <c r="J108" s="58"/>
      <c r="K108" s="58"/>
      <c r="L108" s="58"/>
      <c r="M108" s="58"/>
      <c r="N108" s="58"/>
      <c r="O108" s="58"/>
      <c r="P108" s="58"/>
      <c r="Q108" s="58"/>
      <c r="R108" s="58"/>
      <c r="S108" s="58"/>
      <c r="T108" s="58"/>
      <c r="U108" s="58"/>
      <c r="V108" s="58"/>
      <c r="W108" s="58"/>
      <c r="X108" s="58"/>
      <c r="Y108" s="59"/>
      <c r="Z108" s="69">
        <v>10500</v>
      </c>
      <c r="AA108" s="69"/>
      <c r="AB108" s="69"/>
      <c r="AC108" s="69"/>
      <c r="AD108" s="69"/>
      <c r="AE108" s="69"/>
      <c r="AF108" s="69"/>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3.6" customHeight="1" x14ac:dyDescent="0.3">
      <c r="A109" s="20"/>
      <c r="B109" s="36"/>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10"/>
      <c r="AA109" s="10"/>
      <c r="AB109" s="10"/>
      <c r="AC109" s="10"/>
      <c r="AD109" s="10"/>
      <c r="AE109" s="10"/>
      <c r="AF109" s="10"/>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15" customHeight="1" x14ac:dyDescent="0.3">
      <c r="A110" s="20"/>
      <c r="B110" s="70" t="s">
        <v>175</v>
      </c>
      <c r="C110" s="71"/>
      <c r="D110" s="71"/>
      <c r="E110" s="71"/>
      <c r="F110" s="71"/>
      <c r="G110" s="71"/>
      <c r="H110" s="71"/>
      <c r="I110" s="71"/>
      <c r="J110" s="71"/>
      <c r="K110" s="71"/>
      <c r="L110" s="71"/>
      <c r="M110" s="71"/>
      <c r="N110" s="71"/>
      <c r="O110" s="71"/>
      <c r="P110" s="71"/>
      <c r="Q110" s="71"/>
      <c r="R110" s="71"/>
      <c r="S110" s="71"/>
      <c r="T110" s="71"/>
      <c r="U110" s="71"/>
      <c r="V110" s="71"/>
      <c r="W110" s="71"/>
      <c r="X110" s="71"/>
      <c r="Y110" s="72"/>
      <c r="Z110" s="168">
        <f>Z104+Z106+Z108</f>
        <v>581900</v>
      </c>
      <c r="AA110" s="168"/>
      <c r="AB110" s="168"/>
      <c r="AC110" s="168"/>
      <c r="AD110" s="168"/>
      <c r="AE110" s="168"/>
      <c r="AF110" s="168"/>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3.6" customHeight="1" x14ac:dyDescent="0.3">
      <c r="A111" s="20"/>
      <c r="B111" s="39"/>
      <c r="C111" s="40"/>
      <c r="D111" s="40"/>
      <c r="E111" s="40"/>
      <c r="F111" s="40"/>
      <c r="G111" s="40"/>
      <c r="H111" s="20"/>
      <c r="I111" s="20"/>
      <c r="J111" s="20"/>
      <c r="K111" s="40"/>
      <c r="L111" s="40"/>
      <c r="M111" s="40"/>
      <c r="N111" s="40"/>
      <c r="O111" s="40"/>
      <c r="P111" s="40"/>
      <c r="Q111" s="40"/>
      <c r="R111" s="40"/>
      <c r="S111" s="40"/>
      <c r="T111" s="40"/>
      <c r="U111" s="40"/>
      <c r="V111" s="40"/>
      <c r="W111" s="40"/>
      <c r="X111" s="40"/>
      <c r="Y111" s="40"/>
      <c r="Z111" s="40"/>
      <c r="AA111" s="40"/>
      <c r="AB111" s="40"/>
      <c r="AC111" s="40"/>
      <c r="AD111" s="40"/>
      <c r="AE111" s="40"/>
      <c r="AF111" s="40"/>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77" t="s">
        <v>128</v>
      </c>
      <c r="C112" s="78"/>
      <c r="D112" s="78"/>
      <c r="E112" s="78"/>
      <c r="F112" s="78"/>
      <c r="G112" s="78"/>
      <c r="H112" s="78"/>
      <c r="I112" s="78"/>
      <c r="J112" s="78"/>
      <c r="K112" s="78"/>
      <c r="L112" s="78"/>
      <c r="M112" s="78"/>
      <c r="N112" s="78"/>
      <c r="O112" s="78"/>
      <c r="P112" s="78"/>
      <c r="Q112" s="78"/>
      <c r="R112" s="78"/>
      <c r="S112" s="78"/>
      <c r="T112" s="78"/>
      <c r="U112" s="78"/>
      <c r="V112" s="78"/>
      <c r="W112" s="78"/>
      <c r="X112" s="78"/>
      <c r="Y112" s="78"/>
      <c r="Z112" s="78"/>
      <c r="AA112" s="78"/>
      <c r="AB112" s="78"/>
      <c r="AC112" s="78"/>
      <c r="AD112" s="78"/>
      <c r="AE112" s="78"/>
      <c r="AF112" s="79"/>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80"/>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c r="AA113" s="81"/>
      <c r="AB113" s="81"/>
      <c r="AC113" s="81"/>
      <c r="AD113" s="81"/>
      <c r="AE113" s="81"/>
      <c r="AF113" s="82"/>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6"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66" t="s">
        <v>150</v>
      </c>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8"/>
      <c r="AA115" s="60" t="s">
        <v>145</v>
      </c>
      <c r="AB115" s="61"/>
      <c r="AC115" s="62"/>
      <c r="AD115" s="60" t="s">
        <v>147</v>
      </c>
      <c r="AE115" s="61"/>
      <c r="AF115" s="62"/>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27.75" customHeight="1" x14ac:dyDescent="0.3">
      <c r="A116" s="20"/>
      <c r="B116" s="83" t="s">
        <v>151</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63" t="s">
        <v>145</v>
      </c>
      <c r="AB116" s="64"/>
      <c r="AC116" s="65"/>
      <c r="AD116" s="63" t="s">
        <v>147</v>
      </c>
      <c r="AE116" s="64"/>
      <c r="AF116" s="65"/>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66" t="s">
        <v>163</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60" t="s">
        <v>145</v>
      </c>
      <c r="AB117" s="61"/>
      <c r="AC117" s="62"/>
      <c r="AD117" s="60" t="s">
        <v>147</v>
      </c>
      <c r="AE117" s="61"/>
      <c r="AF117" s="62"/>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98" t="s">
        <v>156</v>
      </c>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100"/>
      <c r="AA118" s="193" t="s">
        <v>145</v>
      </c>
      <c r="AB118" s="194"/>
      <c r="AC118" s="195"/>
      <c r="AD118" s="193" t="s">
        <v>147</v>
      </c>
      <c r="AE118" s="194"/>
      <c r="AF118" s="195"/>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15" customHeight="1" x14ac:dyDescent="0.3">
      <c r="A119" s="20"/>
      <c r="B119" s="66" t="s">
        <v>152</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8"/>
      <c r="AA119" s="60" t="s">
        <v>145</v>
      </c>
      <c r="AB119" s="61"/>
      <c r="AC119" s="62"/>
      <c r="AD119" s="60" t="s">
        <v>147</v>
      </c>
      <c r="AE119" s="61"/>
      <c r="AF119" s="62"/>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 customHeight="1" x14ac:dyDescent="0.3">
      <c r="A120" s="20"/>
      <c r="B120" s="98" t="s">
        <v>165</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193" t="s">
        <v>145</v>
      </c>
      <c r="AB120" s="194"/>
      <c r="AC120" s="195"/>
      <c r="AD120" s="193" t="s">
        <v>147</v>
      </c>
      <c r="AE120" s="194"/>
      <c r="AF120" s="195"/>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15" customHeight="1" x14ac:dyDescent="0.3">
      <c r="A121" s="20"/>
      <c r="B121" s="66" t="s">
        <v>153</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60" t="s">
        <v>145</v>
      </c>
      <c r="AB121" s="61"/>
      <c r="AC121" s="62"/>
      <c r="AD121" s="60" t="s">
        <v>147</v>
      </c>
      <c r="AE121" s="61"/>
      <c r="AF121" s="62"/>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3.6" customHeight="1" x14ac:dyDescent="0.3">
      <c r="A122" s="20"/>
      <c r="B122" s="39"/>
      <c r="C122" s="40"/>
      <c r="D122" s="40"/>
      <c r="E122" s="40"/>
      <c r="F122" s="40"/>
      <c r="G122" s="40"/>
      <c r="H122" s="20"/>
      <c r="I122" s="20"/>
      <c r="J122" s="20"/>
      <c r="K122" s="40"/>
      <c r="L122" s="40"/>
      <c r="M122" s="40"/>
      <c r="N122" s="40"/>
      <c r="O122" s="40"/>
      <c r="P122" s="40"/>
      <c r="Q122" s="40"/>
      <c r="R122" s="40"/>
      <c r="S122" s="40"/>
      <c r="T122" s="40"/>
      <c r="U122" s="40"/>
      <c r="V122" s="40"/>
      <c r="W122" s="40"/>
      <c r="X122" s="40"/>
      <c r="Y122" s="40"/>
      <c r="Z122" s="40"/>
      <c r="AA122" s="40"/>
      <c r="AB122" s="40"/>
      <c r="AC122" s="40"/>
      <c r="AD122" s="40"/>
      <c r="AE122" s="40"/>
      <c r="AF122" s="40"/>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15" customHeight="1" x14ac:dyDescent="0.3">
      <c r="A123" s="20"/>
      <c r="B123" s="52" t="s">
        <v>176</v>
      </c>
      <c r="C123" s="53"/>
      <c r="D123" s="53"/>
      <c r="E123" s="53"/>
      <c r="F123" s="53"/>
      <c r="G123" s="53"/>
      <c r="H123" s="53"/>
      <c r="I123" s="53"/>
      <c r="J123" s="53"/>
      <c r="K123" s="53"/>
      <c r="L123" s="53"/>
      <c r="M123" s="53"/>
      <c r="N123" s="53"/>
      <c r="O123" s="53"/>
      <c r="P123" s="53"/>
      <c r="Q123" s="53"/>
      <c r="R123" s="53"/>
      <c r="S123" s="53"/>
      <c r="T123" s="53"/>
      <c r="U123" s="53"/>
      <c r="V123" s="53"/>
      <c r="W123" s="53"/>
      <c r="X123" s="53"/>
      <c r="Y123" s="53"/>
      <c r="Z123" s="53"/>
      <c r="AA123" s="53"/>
      <c r="AB123" s="53"/>
      <c r="AC123" s="53"/>
      <c r="AD123" s="53"/>
      <c r="AE123" s="53"/>
      <c r="AF123" s="54"/>
    </row>
    <row r="124" spans="1:61" ht="3.6" customHeight="1" thickBot="1" x14ac:dyDescent="0.35">
      <c r="A124" s="20"/>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row>
    <row r="125" spans="1:61" ht="15" customHeight="1" thickBot="1" x14ac:dyDescent="0.35">
      <c r="A125" s="20"/>
      <c r="B125" s="48" t="s">
        <v>143</v>
      </c>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50"/>
    </row>
    <row r="126" spans="1:61" ht="3.6" customHeight="1"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1:61" ht="15" customHeight="1" x14ac:dyDescent="0.3">
      <c r="A127" s="20"/>
      <c r="B127" s="52" t="s">
        <v>130</v>
      </c>
      <c r="C127" s="53"/>
      <c r="D127" s="53"/>
      <c r="E127" s="53"/>
      <c r="F127" s="53"/>
      <c r="G127" s="53"/>
      <c r="H127" s="53"/>
      <c r="I127" s="53"/>
      <c r="J127" s="53"/>
      <c r="K127" s="53"/>
      <c r="L127" s="53"/>
      <c r="M127" s="53"/>
      <c r="N127" s="53"/>
      <c r="O127" s="53"/>
      <c r="P127" s="53"/>
      <c r="Q127" s="53"/>
      <c r="R127" s="53"/>
      <c r="S127" s="53"/>
      <c r="T127" s="53"/>
      <c r="U127" s="53"/>
      <c r="V127" s="53"/>
      <c r="W127" s="53"/>
      <c r="X127" s="53"/>
      <c r="Y127" s="53"/>
      <c r="Z127" s="53"/>
      <c r="AA127" s="53"/>
      <c r="AB127" s="53"/>
      <c r="AC127" s="53"/>
      <c r="AD127" s="53"/>
      <c r="AE127" s="53"/>
      <c r="AF127" s="54"/>
      <c r="AJ127" s="18"/>
      <c r="AK127" s="18"/>
      <c r="AL127" s="18"/>
      <c r="AM127" s="18"/>
      <c r="AN127" s="18"/>
      <c r="AO127" s="18"/>
      <c r="AP127" s="18"/>
      <c r="AQ127" s="18"/>
    </row>
    <row r="128" spans="1:61" ht="3.6" customHeight="1" x14ac:dyDescent="0.3">
      <c r="A128" s="20"/>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J128" s="18"/>
      <c r="AK128" s="18"/>
      <c r="AL128" s="18"/>
      <c r="AM128" s="18"/>
      <c r="AN128" s="18"/>
      <c r="AO128" s="18"/>
      <c r="AP128" s="18"/>
      <c r="AQ128" s="18"/>
    </row>
    <row r="129" spans="1:46" ht="15" customHeight="1" x14ac:dyDescent="0.3">
      <c r="A129" s="20"/>
      <c r="B129" s="42" t="s">
        <v>125</v>
      </c>
      <c r="C129" s="88" t="str">
        <f>IF(J49="","",+J49)</f>
        <v>LUIS CARLOS MUÑOZ MUÑOZ</v>
      </c>
      <c r="D129" s="88"/>
      <c r="E129" s="88"/>
      <c r="F129" s="88"/>
      <c r="G129" s="88"/>
      <c r="H129" s="88"/>
      <c r="I129" s="88"/>
      <c r="J129" s="88"/>
      <c r="K129" s="88"/>
      <c r="L129" s="88"/>
      <c r="M129" s="88"/>
      <c r="N129" s="88"/>
      <c r="O129" s="89" t="s">
        <v>127</v>
      </c>
      <c r="P129" s="89"/>
      <c r="Q129" s="89"/>
      <c r="R129" s="89"/>
      <c r="S129" s="89"/>
      <c r="T129" s="89"/>
      <c r="U129" s="89"/>
      <c r="V129" s="89"/>
      <c r="W129" s="90">
        <f>IF(AA49="","",+AA49)</f>
        <v>12234427</v>
      </c>
      <c r="X129" s="90"/>
      <c r="Y129" s="90"/>
      <c r="Z129" s="90"/>
      <c r="AA129" s="90"/>
      <c r="AB129" s="91" t="s">
        <v>131</v>
      </c>
      <c r="AC129" s="91"/>
      <c r="AD129" s="91"/>
      <c r="AE129" s="91"/>
      <c r="AF129" s="92"/>
      <c r="AJ129" s="18"/>
      <c r="AK129" s="18"/>
      <c r="AL129" s="18"/>
      <c r="AM129" s="18"/>
      <c r="AN129" s="18"/>
      <c r="AO129" s="18"/>
      <c r="AP129" s="18"/>
      <c r="AQ129" s="18"/>
    </row>
    <row r="130" spans="1:46" ht="15" customHeight="1" x14ac:dyDescent="0.3">
      <c r="A130" s="20"/>
      <c r="B130" s="55" t="str">
        <f>IF(I47="Interventoría","Interventor",IF(I47="Supervisión","Supervisor",""))</f>
        <v>Supervisor</v>
      </c>
      <c r="C130" s="56"/>
      <c r="D130" s="56"/>
      <c r="E130" s="87" t="s">
        <v>149</v>
      </c>
      <c r="F130" s="87"/>
      <c r="G130" s="87"/>
      <c r="H130" s="87"/>
      <c r="I130" s="87"/>
      <c r="J130" s="87"/>
      <c r="K130" s="87"/>
      <c r="L130" s="87"/>
      <c r="M130" s="87"/>
      <c r="N130" s="87"/>
      <c r="O130" s="87"/>
      <c r="P130" s="87"/>
      <c r="Q130" s="87"/>
      <c r="R130" s="87"/>
      <c r="S130" s="87"/>
      <c r="T130" s="87"/>
      <c r="U130" s="87"/>
      <c r="V130" s="87"/>
      <c r="W130" s="96" t="str">
        <f>IF(L19="","",+ L19)</f>
        <v>VANESSA SUSANA VASQUEZ URRUTIA</v>
      </c>
      <c r="X130" s="96"/>
      <c r="Y130" s="96"/>
      <c r="Z130" s="96"/>
      <c r="AA130" s="96"/>
      <c r="AB130" s="96"/>
      <c r="AC130" s="96"/>
      <c r="AD130" s="96"/>
      <c r="AE130" s="96"/>
      <c r="AF130" s="97"/>
      <c r="AG130" s="2"/>
      <c r="AH130" s="2"/>
      <c r="AI130" s="2"/>
      <c r="AK130" s="18"/>
      <c r="AL130" s="18"/>
      <c r="AM130" s="18"/>
      <c r="AN130" s="18"/>
      <c r="AO130" s="18"/>
      <c r="AP130" s="18"/>
      <c r="AQ130" s="18"/>
    </row>
    <row r="131" spans="1:46" ht="56.25" customHeight="1" x14ac:dyDescent="0.3">
      <c r="A131" s="20"/>
      <c r="B131" s="173" t="s">
        <v>155</v>
      </c>
      <c r="C131" s="176"/>
      <c r="D131" s="176"/>
      <c r="E131" s="176"/>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7"/>
      <c r="AK131" s="18"/>
      <c r="AL131" s="18"/>
      <c r="AM131" s="18"/>
      <c r="AN131" s="18"/>
      <c r="AO131" s="18"/>
      <c r="AP131" s="18"/>
      <c r="AQ131" s="18"/>
    </row>
    <row r="132" spans="1:46" ht="3.6" customHeight="1" x14ac:dyDescent="0.3">
      <c r="A132" s="20"/>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J132" s="18"/>
      <c r="AK132" s="18"/>
      <c r="AL132" s="18"/>
      <c r="AM132" s="18"/>
      <c r="AN132" s="18"/>
      <c r="AO132" s="18"/>
      <c r="AP132" s="18"/>
      <c r="AQ132" s="18"/>
    </row>
    <row r="133" spans="1:46" ht="18" customHeight="1" x14ac:dyDescent="0.3">
      <c r="A133" s="20"/>
      <c r="B133" s="74" t="s">
        <v>154</v>
      </c>
      <c r="C133" s="75"/>
      <c r="D133" s="75"/>
      <c r="E133" s="75"/>
      <c r="F133" s="75"/>
      <c r="G133" s="75"/>
      <c r="H133" s="75"/>
      <c r="I133" s="75"/>
      <c r="J133" s="75"/>
      <c r="K133" s="75"/>
      <c r="L133" s="75"/>
      <c r="M133" s="75"/>
      <c r="N133" s="75"/>
      <c r="O133" s="75"/>
      <c r="P133" s="75"/>
      <c r="Q133" s="75"/>
      <c r="R133" s="75"/>
      <c r="S133" s="75"/>
      <c r="T133" s="75"/>
      <c r="U133" s="75"/>
      <c r="V133" s="75"/>
      <c r="W133" s="75"/>
      <c r="X133" s="75"/>
      <c r="Y133" s="75"/>
      <c r="Z133" s="75"/>
      <c r="AA133" s="75"/>
      <c r="AB133" s="75"/>
      <c r="AC133" s="75"/>
      <c r="AD133" s="75"/>
      <c r="AE133" s="75"/>
      <c r="AF133" s="76"/>
      <c r="AJ133" s="18"/>
      <c r="AK133" s="18"/>
      <c r="AL133" s="18"/>
      <c r="AM133" s="18"/>
      <c r="AN133" s="18"/>
      <c r="AO133" s="18"/>
      <c r="AP133" s="18"/>
      <c r="AQ133" s="18"/>
    </row>
    <row r="134" spans="1:46" ht="3.6" customHeight="1" x14ac:dyDescent="0.3">
      <c r="A134" s="20"/>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18"/>
      <c r="AK134" s="18"/>
      <c r="AL134" s="18"/>
      <c r="AM134" s="18"/>
      <c r="AN134" s="18"/>
      <c r="AO134" s="18"/>
      <c r="AP134" s="18"/>
      <c r="AQ134" s="18"/>
    </row>
    <row r="135" spans="1:46" ht="15" customHeight="1" x14ac:dyDescent="0.3">
      <c r="A135" s="32"/>
      <c r="B135" s="178" t="s">
        <v>109</v>
      </c>
      <c r="C135" s="179"/>
      <c r="D135" s="86" t="s">
        <v>124</v>
      </c>
      <c r="E135" s="86"/>
      <c r="F135" s="86"/>
      <c r="G135" s="86"/>
      <c r="H135" s="86"/>
      <c r="I135" s="86"/>
      <c r="J135" s="86"/>
      <c r="K135" s="86"/>
      <c r="L135" s="86" t="s">
        <v>126</v>
      </c>
      <c r="M135" s="86"/>
      <c r="N135" s="86"/>
      <c r="O135" s="86"/>
      <c r="P135" s="86"/>
      <c r="Q135" s="86"/>
      <c r="R135" s="86"/>
      <c r="S135" s="86" t="s">
        <v>123</v>
      </c>
      <c r="T135" s="86"/>
      <c r="U135" s="86"/>
      <c r="V135" s="86"/>
      <c r="W135" s="86"/>
      <c r="X135" s="86"/>
      <c r="Y135" s="86" t="s">
        <v>122</v>
      </c>
      <c r="Z135" s="86"/>
      <c r="AA135" s="86"/>
      <c r="AB135" s="86"/>
      <c r="AC135" s="86"/>
      <c r="AD135" s="86"/>
      <c r="AE135" s="86"/>
      <c r="AF135" s="86"/>
      <c r="AJ135" s="18"/>
      <c r="AK135" s="18"/>
      <c r="AL135" s="18"/>
      <c r="AM135" s="18"/>
      <c r="AN135" s="18"/>
      <c r="AO135" s="18"/>
      <c r="AP135" s="18"/>
      <c r="AQ135" s="18"/>
    </row>
    <row r="136" spans="1:46" ht="18" customHeight="1" x14ac:dyDescent="0.3">
      <c r="A136" s="32"/>
      <c r="B136" s="180"/>
      <c r="C136" s="181"/>
      <c r="D136" s="51" t="s">
        <v>121</v>
      </c>
      <c r="E136" s="51"/>
      <c r="F136" s="51"/>
      <c r="G136" s="51"/>
      <c r="H136" s="51"/>
      <c r="I136" s="51"/>
      <c r="J136" s="51"/>
      <c r="K136" s="51"/>
      <c r="L136" s="51" t="s">
        <v>21</v>
      </c>
      <c r="M136" s="51"/>
      <c r="N136" s="51"/>
      <c r="O136" s="51"/>
      <c r="P136" s="51"/>
      <c r="Q136" s="51"/>
      <c r="R136" s="51"/>
      <c r="S136" s="73">
        <v>30</v>
      </c>
      <c r="T136" s="73"/>
      <c r="U136" s="73"/>
      <c r="V136" s="73"/>
      <c r="W136" s="73"/>
      <c r="X136" s="73"/>
      <c r="Y136" s="93">
        <v>4755000</v>
      </c>
      <c r="Z136" s="94"/>
      <c r="AA136" s="94"/>
      <c r="AB136" s="94"/>
      <c r="AC136" s="94"/>
      <c r="AD136" s="94"/>
      <c r="AE136" s="94"/>
      <c r="AF136" s="95"/>
      <c r="AJ136" s="18"/>
      <c r="AK136" s="18"/>
      <c r="AL136" s="18"/>
      <c r="AM136" s="18"/>
      <c r="AN136" s="18"/>
      <c r="AO136" s="18"/>
      <c r="AP136" s="18"/>
      <c r="AQ136" s="18"/>
    </row>
    <row r="137" spans="1:46" ht="18" customHeight="1" x14ac:dyDescent="0.3">
      <c r="A137" s="32"/>
      <c r="B137" s="180"/>
      <c r="C137" s="181"/>
      <c r="D137" s="51" t="s">
        <v>110</v>
      </c>
      <c r="E137" s="51"/>
      <c r="F137" s="51"/>
      <c r="G137" s="51"/>
      <c r="H137" s="51"/>
      <c r="I137" s="51"/>
      <c r="J137" s="51"/>
      <c r="K137" s="51"/>
      <c r="L137" s="51" t="s">
        <v>10</v>
      </c>
      <c r="M137" s="51"/>
      <c r="N137" s="51"/>
      <c r="O137" s="51"/>
      <c r="P137" s="51"/>
      <c r="Q137" s="51"/>
      <c r="R137" s="51"/>
      <c r="S137" s="73">
        <v>30</v>
      </c>
      <c r="T137" s="73"/>
      <c r="U137" s="73"/>
      <c r="V137" s="73"/>
      <c r="W137" s="73"/>
      <c r="X137" s="73"/>
      <c r="Y137" s="93">
        <v>4755000</v>
      </c>
      <c r="Z137" s="94"/>
      <c r="AA137" s="94"/>
      <c r="AB137" s="94"/>
      <c r="AC137" s="94"/>
      <c r="AD137" s="94"/>
      <c r="AE137" s="94"/>
      <c r="AF137" s="95"/>
      <c r="AJ137" s="18"/>
      <c r="AK137" s="18"/>
      <c r="AL137" s="18"/>
      <c r="AM137" s="18"/>
      <c r="AN137" s="169"/>
      <c r="AO137" s="169"/>
      <c r="AP137" s="169"/>
      <c r="AQ137" s="169"/>
      <c r="AR137" s="169"/>
      <c r="AS137" s="169"/>
      <c r="AT137" s="169"/>
    </row>
    <row r="138" spans="1:46" ht="18" customHeight="1" x14ac:dyDescent="0.3">
      <c r="A138" s="32"/>
      <c r="B138" s="180"/>
      <c r="C138" s="181"/>
      <c r="D138" s="51" t="s">
        <v>111</v>
      </c>
      <c r="E138" s="51"/>
      <c r="F138" s="51"/>
      <c r="G138" s="51"/>
      <c r="H138" s="51"/>
      <c r="I138" s="51"/>
      <c r="J138" s="51"/>
      <c r="K138" s="51"/>
      <c r="L138" s="51" t="s">
        <v>11</v>
      </c>
      <c r="M138" s="51"/>
      <c r="N138" s="51"/>
      <c r="O138" s="51"/>
      <c r="P138" s="51"/>
      <c r="Q138" s="51"/>
      <c r="R138" s="51"/>
      <c r="S138" s="73">
        <v>30</v>
      </c>
      <c r="T138" s="73"/>
      <c r="U138" s="73"/>
      <c r="V138" s="73"/>
      <c r="W138" s="73"/>
      <c r="X138" s="73"/>
      <c r="Y138" s="93">
        <v>4755000</v>
      </c>
      <c r="Z138" s="94"/>
      <c r="AA138" s="94"/>
      <c r="AB138" s="94"/>
      <c r="AC138" s="94"/>
      <c r="AD138" s="94"/>
      <c r="AE138" s="94"/>
      <c r="AF138" s="95"/>
      <c r="AJ138" s="18"/>
      <c r="AK138" s="18"/>
      <c r="AL138" s="18"/>
      <c r="AM138" s="18"/>
      <c r="AN138" s="18"/>
      <c r="AO138" s="18"/>
      <c r="AP138" s="18"/>
      <c r="AQ138" s="18"/>
    </row>
    <row r="139" spans="1:46" ht="18" customHeight="1" x14ac:dyDescent="0.3">
      <c r="A139" s="32"/>
      <c r="B139" s="180"/>
      <c r="C139" s="181"/>
      <c r="D139" s="51" t="s">
        <v>112</v>
      </c>
      <c r="E139" s="51"/>
      <c r="F139" s="51"/>
      <c r="G139" s="51"/>
      <c r="H139" s="51"/>
      <c r="I139" s="51"/>
      <c r="J139" s="51"/>
      <c r="K139" s="51"/>
      <c r="L139" s="51" t="s">
        <v>12</v>
      </c>
      <c r="M139" s="51"/>
      <c r="N139" s="51"/>
      <c r="O139" s="51"/>
      <c r="P139" s="51"/>
      <c r="Q139" s="51"/>
      <c r="R139" s="51"/>
      <c r="S139" s="73">
        <v>30</v>
      </c>
      <c r="T139" s="73"/>
      <c r="U139" s="73"/>
      <c r="V139" s="73"/>
      <c r="W139" s="73"/>
      <c r="X139" s="73"/>
      <c r="Y139" s="93">
        <v>4755000</v>
      </c>
      <c r="Z139" s="94"/>
      <c r="AA139" s="94"/>
      <c r="AB139" s="94"/>
      <c r="AC139" s="94"/>
      <c r="AD139" s="94"/>
      <c r="AE139" s="94"/>
      <c r="AF139" s="95"/>
      <c r="AJ139" s="18"/>
      <c r="AK139" s="18"/>
      <c r="AL139" s="18"/>
      <c r="AM139" s="18"/>
      <c r="AN139" s="18"/>
      <c r="AO139" s="18"/>
      <c r="AP139" s="18"/>
      <c r="AQ139" s="18"/>
    </row>
    <row r="140" spans="1:46" ht="18" customHeight="1" x14ac:dyDescent="0.3">
      <c r="A140" s="32"/>
      <c r="B140" s="180"/>
      <c r="C140" s="181"/>
      <c r="D140" s="51" t="s">
        <v>113</v>
      </c>
      <c r="E140" s="51"/>
      <c r="F140" s="51"/>
      <c r="G140" s="51"/>
      <c r="H140" s="51"/>
      <c r="I140" s="51"/>
      <c r="J140" s="51"/>
      <c r="K140" s="51"/>
      <c r="L140" s="51" t="s">
        <v>13</v>
      </c>
      <c r="M140" s="51"/>
      <c r="N140" s="51"/>
      <c r="O140" s="51"/>
      <c r="P140" s="51"/>
      <c r="Q140" s="51"/>
      <c r="R140" s="51"/>
      <c r="S140" s="73">
        <v>30</v>
      </c>
      <c r="T140" s="73"/>
      <c r="U140" s="73"/>
      <c r="V140" s="73"/>
      <c r="W140" s="73"/>
      <c r="X140" s="73"/>
      <c r="Y140" s="93">
        <v>4755000</v>
      </c>
      <c r="Z140" s="94"/>
      <c r="AA140" s="94"/>
      <c r="AB140" s="94"/>
      <c r="AC140" s="94"/>
      <c r="AD140" s="94"/>
      <c r="AE140" s="94"/>
      <c r="AF140" s="95"/>
      <c r="AJ140" s="18"/>
      <c r="AK140" s="18"/>
      <c r="AL140" s="18"/>
      <c r="AM140" s="18"/>
      <c r="AN140" s="18"/>
      <c r="AO140" s="18"/>
      <c r="AP140" s="18"/>
      <c r="AQ140" s="18"/>
    </row>
    <row r="141" spans="1:46" ht="18" customHeight="1" x14ac:dyDescent="0.3">
      <c r="A141" s="32"/>
      <c r="B141" s="180"/>
      <c r="C141" s="181"/>
      <c r="D141" s="51" t="s">
        <v>114</v>
      </c>
      <c r="E141" s="51"/>
      <c r="F141" s="51"/>
      <c r="G141" s="51"/>
      <c r="H141" s="51"/>
      <c r="I141" s="51"/>
      <c r="J141" s="51"/>
      <c r="K141" s="51"/>
      <c r="L141" s="51" t="s">
        <v>14</v>
      </c>
      <c r="M141" s="51"/>
      <c r="N141" s="51"/>
      <c r="O141" s="51"/>
      <c r="P141" s="51"/>
      <c r="Q141" s="51"/>
      <c r="R141" s="51"/>
      <c r="S141" s="73">
        <v>30</v>
      </c>
      <c r="T141" s="73"/>
      <c r="U141" s="73"/>
      <c r="V141" s="73"/>
      <c r="W141" s="73"/>
      <c r="X141" s="73"/>
      <c r="Y141" s="93">
        <v>4755000</v>
      </c>
      <c r="Z141" s="94"/>
      <c r="AA141" s="94"/>
      <c r="AB141" s="94"/>
      <c r="AC141" s="94"/>
      <c r="AD141" s="94"/>
      <c r="AE141" s="94"/>
      <c r="AF141" s="95"/>
      <c r="AJ141" s="18"/>
      <c r="AK141" s="18"/>
      <c r="AL141" s="18"/>
      <c r="AM141" s="18"/>
      <c r="AN141" s="18"/>
      <c r="AO141" s="18"/>
      <c r="AP141" s="18"/>
      <c r="AQ141" s="18"/>
    </row>
    <row r="142" spans="1:46" ht="18" customHeight="1" x14ac:dyDescent="0.3">
      <c r="A142" s="32"/>
      <c r="B142" s="180"/>
      <c r="C142" s="181"/>
      <c r="D142" s="51" t="s">
        <v>115</v>
      </c>
      <c r="E142" s="51"/>
      <c r="F142" s="51"/>
      <c r="G142" s="51"/>
      <c r="H142" s="51"/>
      <c r="I142" s="51"/>
      <c r="J142" s="51"/>
      <c r="K142" s="51"/>
      <c r="L142" s="51" t="s">
        <v>15</v>
      </c>
      <c r="M142" s="51"/>
      <c r="N142" s="51"/>
      <c r="O142" s="51"/>
      <c r="P142" s="51"/>
      <c r="Q142" s="51"/>
      <c r="R142" s="51"/>
      <c r="S142" s="73">
        <v>30</v>
      </c>
      <c r="T142" s="73"/>
      <c r="U142" s="73"/>
      <c r="V142" s="73"/>
      <c r="W142" s="73"/>
      <c r="X142" s="73"/>
      <c r="Y142" s="93">
        <v>4755000</v>
      </c>
      <c r="Z142" s="94"/>
      <c r="AA142" s="94"/>
      <c r="AB142" s="94"/>
      <c r="AC142" s="94"/>
      <c r="AD142" s="94"/>
      <c r="AE142" s="94"/>
      <c r="AF142" s="95"/>
      <c r="AJ142" s="18"/>
      <c r="AK142" s="18"/>
      <c r="AL142" s="18"/>
      <c r="AM142" s="18"/>
      <c r="AN142" s="18"/>
      <c r="AO142" s="18"/>
      <c r="AP142" s="18"/>
      <c r="AQ142" s="18"/>
    </row>
    <row r="143" spans="1:46" ht="18" customHeight="1" x14ac:dyDescent="0.3">
      <c r="A143" s="32"/>
      <c r="B143" s="180"/>
      <c r="C143" s="181"/>
      <c r="D143" s="51" t="s">
        <v>116</v>
      </c>
      <c r="E143" s="51"/>
      <c r="F143" s="51"/>
      <c r="G143" s="51"/>
      <c r="H143" s="51"/>
      <c r="I143" s="51"/>
      <c r="J143" s="51"/>
      <c r="K143" s="51"/>
      <c r="L143" s="51" t="s">
        <v>16</v>
      </c>
      <c r="M143" s="51"/>
      <c r="N143" s="51"/>
      <c r="O143" s="51"/>
      <c r="P143" s="51"/>
      <c r="Q143" s="51"/>
      <c r="R143" s="51"/>
      <c r="S143" s="73">
        <v>30</v>
      </c>
      <c r="T143" s="73"/>
      <c r="U143" s="73"/>
      <c r="V143" s="73"/>
      <c r="W143" s="73"/>
      <c r="X143" s="73"/>
      <c r="Y143" s="93">
        <v>5011000</v>
      </c>
      <c r="Z143" s="94"/>
      <c r="AA143" s="94"/>
      <c r="AB143" s="94"/>
      <c r="AC143" s="94"/>
      <c r="AD143" s="94"/>
      <c r="AE143" s="94"/>
      <c r="AF143" s="95"/>
      <c r="AJ143" s="18"/>
      <c r="AK143" s="18"/>
      <c r="AL143" s="18"/>
      <c r="AM143" s="18"/>
      <c r="AN143" s="18"/>
      <c r="AO143" s="18"/>
      <c r="AP143" s="18"/>
      <c r="AQ143" s="18"/>
    </row>
    <row r="144" spans="1:46" ht="18" customHeight="1" x14ac:dyDescent="0.3">
      <c r="A144" s="32"/>
      <c r="B144" s="180"/>
      <c r="C144" s="181"/>
      <c r="D144" s="51" t="s">
        <v>117</v>
      </c>
      <c r="E144" s="51"/>
      <c r="F144" s="51"/>
      <c r="G144" s="51"/>
      <c r="H144" s="51"/>
      <c r="I144" s="51"/>
      <c r="J144" s="51"/>
      <c r="K144" s="51"/>
      <c r="L144" s="51" t="s">
        <v>17</v>
      </c>
      <c r="M144" s="51"/>
      <c r="N144" s="51"/>
      <c r="O144" s="51"/>
      <c r="P144" s="51"/>
      <c r="Q144" s="51"/>
      <c r="R144" s="51"/>
      <c r="S144" s="73">
        <v>30</v>
      </c>
      <c r="T144" s="73"/>
      <c r="U144" s="73"/>
      <c r="V144" s="73"/>
      <c r="W144" s="73"/>
      <c r="X144" s="73"/>
      <c r="Y144" s="93">
        <v>5011000</v>
      </c>
      <c r="Z144" s="94"/>
      <c r="AA144" s="94"/>
      <c r="AB144" s="94"/>
      <c r="AC144" s="94"/>
      <c r="AD144" s="94"/>
      <c r="AE144" s="94"/>
      <c r="AF144" s="95"/>
      <c r="AJ144" s="18"/>
      <c r="AK144" s="18"/>
      <c r="AL144" s="18"/>
      <c r="AM144" s="18"/>
      <c r="AN144" s="18"/>
      <c r="AO144" s="18"/>
      <c r="AP144" s="18"/>
      <c r="AQ144" s="18"/>
    </row>
    <row r="145" spans="1:43" ht="18" customHeight="1" x14ac:dyDescent="0.3">
      <c r="A145" s="32"/>
      <c r="B145" s="180"/>
      <c r="C145" s="181"/>
      <c r="D145" s="51" t="s">
        <v>118</v>
      </c>
      <c r="E145" s="51"/>
      <c r="F145" s="51"/>
      <c r="G145" s="51"/>
      <c r="H145" s="51"/>
      <c r="I145" s="51"/>
      <c r="J145" s="51"/>
      <c r="K145" s="51"/>
      <c r="L145" s="51" t="s">
        <v>18</v>
      </c>
      <c r="M145" s="51"/>
      <c r="N145" s="51"/>
      <c r="O145" s="51"/>
      <c r="P145" s="51"/>
      <c r="Q145" s="51"/>
      <c r="R145" s="51"/>
      <c r="S145" s="73">
        <v>30</v>
      </c>
      <c r="T145" s="73"/>
      <c r="U145" s="73"/>
      <c r="V145" s="73"/>
      <c r="W145" s="73"/>
      <c r="X145" s="73"/>
      <c r="Y145" s="93">
        <v>5011000</v>
      </c>
      <c r="Z145" s="94"/>
      <c r="AA145" s="94"/>
      <c r="AB145" s="94"/>
      <c r="AC145" s="94"/>
      <c r="AD145" s="94"/>
      <c r="AE145" s="94"/>
      <c r="AF145" s="95"/>
      <c r="AJ145" s="18"/>
      <c r="AK145" s="18"/>
      <c r="AL145" s="18"/>
      <c r="AM145" s="18"/>
      <c r="AN145" s="18"/>
      <c r="AO145" s="18"/>
      <c r="AP145" s="18"/>
      <c r="AQ145" s="18"/>
    </row>
    <row r="146" spans="1:43" ht="18" customHeight="1" x14ac:dyDescent="0.3">
      <c r="A146" s="32"/>
      <c r="B146" s="180"/>
      <c r="C146" s="181"/>
      <c r="D146" s="51" t="s">
        <v>119</v>
      </c>
      <c r="E146" s="51"/>
      <c r="F146" s="51"/>
      <c r="G146" s="51"/>
      <c r="H146" s="51"/>
      <c r="I146" s="51"/>
      <c r="J146" s="51"/>
      <c r="K146" s="51"/>
      <c r="L146" s="51" t="s">
        <v>19</v>
      </c>
      <c r="M146" s="51"/>
      <c r="N146" s="51"/>
      <c r="O146" s="51"/>
      <c r="P146" s="51"/>
      <c r="Q146" s="51"/>
      <c r="R146" s="51"/>
      <c r="S146" s="73">
        <v>30</v>
      </c>
      <c r="T146" s="73"/>
      <c r="U146" s="73"/>
      <c r="V146" s="73"/>
      <c r="W146" s="73"/>
      <c r="X146" s="73"/>
      <c r="Y146" s="93">
        <f>IF(S146="","",($Z$41/30)*S146)</f>
        <v>5011000</v>
      </c>
      <c r="Z146" s="94"/>
      <c r="AA146" s="94"/>
      <c r="AB146" s="94"/>
      <c r="AC146" s="94"/>
      <c r="AD146" s="94"/>
      <c r="AE146" s="94"/>
      <c r="AF146" s="95"/>
      <c r="AJ146" s="18"/>
      <c r="AK146" s="18"/>
      <c r="AL146" s="18"/>
      <c r="AM146" s="18"/>
      <c r="AN146" s="18"/>
      <c r="AO146" s="18"/>
      <c r="AP146" s="18"/>
      <c r="AQ146" s="18"/>
    </row>
    <row r="147" spans="1:43" ht="18" customHeight="1" x14ac:dyDescent="0.3">
      <c r="A147" s="32"/>
      <c r="B147" s="180"/>
      <c r="C147" s="181"/>
      <c r="D147" s="51" t="s">
        <v>120</v>
      </c>
      <c r="E147" s="51"/>
      <c r="F147" s="51"/>
      <c r="G147" s="51"/>
      <c r="H147" s="51"/>
      <c r="I147" s="51"/>
      <c r="J147" s="51"/>
      <c r="K147" s="51"/>
      <c r="L147" s="51" t="s">
        <v>20</v>
      </c>
      <c r="M147" s="51"/>
      <c r="N147" s="51"/>
      <c r="O147" s="51"/>
      <c r="P147" s="51"/>
      <c r="Q147" s="51"/>
      <c r="R147" s="51"/>
      <c r="S147" s="73">
        <v>30</v>
      </c>
      <c r="T147" s="73"/>
      <c r="U147" s="73"/>
      <c r="V147" s="73"/>
      <c r="W147" s="73"/>
      <c r="X147" s="73"/>
      <c r="Y147" s="93">
        <f t="shared" ref="Y147" si="0">IF(S147="","",($Z$41/30)*S147)</f>
        <v>5011000</v>
      </c>
      <c r="Z147" s="94"/>
      <c r="AA147" s="94"/>
      <c r="AB147" s="94"/>
      <c r="AC147" s="94"/>
      <c r="AD147" s="94"/>
      <c r="AE147" s="94"/>
      <c r="AF147" s="95"/>
      <c r="AJ147" s="18"/>
      <c r="AK147" s="18"/>
      <c r="AL147" s="18"/>
      <c r="AM147" s="18"/>
      <c r="AN147" s="18"/>
      <c r="AO147" s="18"/>
      <c r="AP147" s="18"/>
      <c r="AQ147" s="18"/>
    </row>
    <row r="148" spans="1:43" ht="18" customHeight="1" x14ac:dyDescent="0.3">
      <c r="A148" s="32"/>
      <c r="B148" s="180"/>
      <c r="C148" s="181"/>
      <c r="D148" s="51" t="s">
        <v>221</v>
      </c>
      <c r="E148" s="51"/>
      <c r="F148" s="51"/>
      <c r="G148" s="51"/>
      <c r="H148" s="51"/>
      <c r="I148" s="51"/>
      <c r="J148" s="51"/>
      <c r="K148" s="51"/>
      <c r="L148" s="51" t="s">
        <v>21</v>
      </c>
      <c r="M148" s="51"/>
      <c r="N148" s="51"/>
      <c r="O148" s="51"/>
      <c r="P148" s="51"/>
      <c r="Q148" s="51"/>
      <c r="R148" s="51"/>
      <c r="S148" s="73">
        <v>30</v>
      </c>
      <c r="T148" s="73"/>
      <c r="U148" s="73"/>
      <c r="V148" s="73"/>
      <c r="W148" s="73"/>
      <c r="X148" s="73"/>
      <c r="Y148" s="93">
        <v>5011000</v>
      </c>
      <c r="Z148" s="94"/>
      <c r="AA148" s="94"/>
      <c r="AB148" s="94"/>
      <c r="AC148" s="94"/>
      <c r="AD148" s="94"/>
      <c r="AE148" s="94"/>
      <c r="AF148" s="95"/>
      <c r="AJ148" s="18"/>
      <c r="AK148" s="18"/>
      <c r="AL148" s="18"/>
      <c r="AM148" s="18"/>
      <c r="AN148" s="18"/>
      <c r="AO148" s="18"/>
      <c r="AP148" s="18"/>
      <c r="AQ148" s="18"/>
    </row>
    <row r="149" spans="1:43" ht="18" customHeight="1" x14ac:dyDescent="0.3">
      <c r="A149" s="32"/>
      <c r="B149" s="180"/>
      <c r="C149" s="181"/>
      <c r="D149" s="51" t="s">
        <v>224</v>
      </c>
      <c r="E149" s="51"/>
      <c r="F149" s="51"/>
      <c r="G149" s="51"/>
      <c r="H149" s="51"/>
      <c r="I149" s="51"/>
      <c r="J149" s="51"/>
      <c r="K149" s="51"/>
      <c r="L149" s="51"/>
      <c r="M149" s="51"/>
      <c r="N149" s="51"/>
      <c r="O149" s="51"/>
      <c r="P149" s="51"/>
      <c r="Q149" s="51"/>
      <c r="R149" s="51"/>
      <c r="S149" s="73"/>
      <c r="T149" s="73"/>
      <c r="U149" s="73"/>
      <c r="V149" s="73"/>
      <c r="W149" s="73"/>
      <c r="X149" s="73"/>
      <c r="Y149" s="93"/>
      <c r="Z149" s="94"/>
      <c r="AA149" s="94"/>
      <c r="AB149" s="94"/>
      <c r="AC149" s="94"/>
      <c r="AD149" s="94"/>
      <c r="AE149" s="94"/>
      <c r="AF149" s="95"/>
      <c r="AJ149" s="18"/>
      <c r="AK149" s="18"/>
      <c r="AL149" s="18"/>
      <c r="AM149" s="18"/>
      <c r="AN149" s="18"/>
      <c r="AO149" s="18"/>
      <c r="AP149" s="18"/>
      <c r="AQ149" s="18"/>
    </row>
    <row r="150" spans="1:43" ht="18" customHeight="1" x14ac:dyDescent="0.3">
      <c r="A150" s="32"/>
      <c r="B150" s="180"/>
      <c r="C150" s="181"/>
      <c r="D150" s="51" t="s">
        <v>225</v>
      </c>
      <c r="E150" s="51"/>
      <c r="F150" s="51"/>
      <c r="G150" s="51"/>
      <c r="H150" s="51"/>
      <c r="I150" s="51"/>
      <c r="J150" s="51"/>
      <c r="K150" s="51"/>
      <c r="L150" s="51"/>
      <c r="M150" s="51"/>
      <c r="N150" s="51"/>
      <c r="O150" s="51"/>
      <c r="P150" s="51"/>
      <c r="Q150" s="51"/>
      <c r="R150" s="51"/>
      <c r="S150" s="73"/>
      <c r="T150" s="73"/>
      <c r="U150" s="73"/>
      <c r="V150" s="73"/>
      <c r="W150" s="73"/>
      <c r="X150" s="73"/>
      <c r="Y150" s="93"/>
      <c r="Z150" s="94"/>
      <c r="AA150" s="94"/>
      <c r="AB150" s="94"/>
      <c r="AC150" s="94"/>
      <c r="AD150" s="94"/>
      <c r="AE150" s="94"/>
      <c r="AF150" s="95"/>
      <c r="AJ150" s="18"/>
      <c r="AK150" s="18"/>
      <c r="AL150" s="18"/>
      <c r="AM150" s="18"/>
      <c r="AN150" s="18"/>
      <c r="AO150" s="18"/>
      <c r="AP150" s="18"/>
      <c r="AQ150" s="18"/>
    </row>
    <row r="151" spans="1:43" ht="18" customHeight="1" x14ac:dyDescent="0.3">
      <c r="A151" s="32"/>
      <c r="B151" s="180"/>
      <c r="C151" s="181"/>
      <c r="D151" s="51" t="s">
        <v>226</v>
      </c>
      <c r="E151" s="51"/>
      <c r="F151" s="51"/>
      <c r="G151" s="51"/>
      <c r="H151" s="51"/>
      <c r="I151" s="51"/>
      <c r="J151" s="51"/>
      <c r="K151" s="51"/>
      <c r="L151" s="51"/>
      <c r="M151" s="51"/>
      <c r="N151" s="51"/>
      <c r="O151" s="51"/>
      <c r="P151" s="51"/>
      <c r="Q151" s="51"/>
      <c r="R151" s="51"/>
      <c r="S151" s="73"/>
      <c r="T151" s="73"/>
      <c r="U151" s="73"/>
      <c r="V151" s="73"/>
      <c r="W151" s="73"/>
      <c r="X151" s="73"/>
      <c r="Y151" s="93"/>
      <c r="Z151" s="94"/>
      <c r="AA151" s="94"/>
      <c r="AB151" s="94"/>
      <c r="AC151" s="94"/>
      <c r="AD151" s="94"/>
      <c r="AE151" s="94"/>
      <c r="AF151" s="95"/>
      <c r="AJ151" s="18"/>
      <c r="AK151" s="18"/>
      <c r="AL151" s="18"/>
      <c r="AM151" s="18"/>
      <c r="AN151" s="18"/>
      <c r="AO151" s="18"/>
      <c r="AP151" s="18"/>
      <c r="AQ151" s="18"/>
    </row>
    <row r="152" spans="1:43" ht="18" customHeight="1" x14ac:dyDescent="0.3">
      <c r="A152" s="32"/>
      <c r="B152" s="180"/>
      <c r="C152" s="181"/>
      <c r="D152" s="51" t="s">
        <v>227</v>
      </c>
      <c r="E152" s="51"/>
      <c r="F152" s="51"/>
      <c r="G152" s="51"/>
      <c r="H152" s="51"/>
      <c r="I152" s="51"/>
      <c r="J152" s="51"/>
      <c r="K152" s="51"/>
      <c r="L152" s="51"/>
      <c r="M152" s="51"/>
      <c r="N152" s="51"/>
      <c r="O152" s="51"/>
      <c r="P152" s="51"/>
      <c r="Q152" s="51"/>
      <c r="R152" s="51"/>
      <c r="S152" s="73"/>
      <c r="T152" s="73"/>
      <c r="U152" s="73"/>
      <c r="V152" s="73"/>
      <c r="W152" s="73"/>
      <c r="X152" s="73"/>
      <c r="Y152" s="93"/>
      <c r="Z152" s="94"/>
      <c r="AA152" s="94"/>
      <c r="AB152" s="94"/>
      <c r="AC152" s="94"/>
      <c r="AD152" s="94"/>
      <c r="AE152" s="94"/>
      <c r="AF152" s="95"/>
      <c r="AJ152" s="18"/>
      <c r="AK152" s="18"/>
      <c r="AL152" s="18"/>
      <c r="AM152" s="18"/>
      <c r="AN152" s="18"/>
      <c r="AO152" s="18"/>
      <c r="AP152" s="18"/>
      <c r="AQ152" s="18"/>
    </row>
    <row r="153" spans="1:43" ht="18" customHeight="1" x14ac:dyDescent="0.3">
      <c r="A153" s="32"/>
      <c r="B153" s="180"/>
      <c r="C153" s="181"/>
      <c r="D153" s="51" t="s">
        <v>228</v>
      </c>
      <c r="E153" s="51"/>
      <c r="F153" s="51"/>
      <c r="G153" s="51"/>
      <c r="H153" s="51"/>
      <c r="I153" s="51"/>
      <c r="J153" s="51"/>
      <c r="K153" s="51"/>
      <c r="L153" s="51"/>
      <c r="M153" s="51"/>
      <c r="N153" s="51"/>
      <c r="O153" s="51"/>
      <c r="P153" s="51"/>
      <c r="Q153" s="51"/>
      <c r="R153" s="51"/>
      <c r="S153" s="73"/>
      <c r="T153" s="73"/>
      <c r="U153" s="73"/>
      <c r="V153" s="73"/>
      <c r="W153" s="73"/>
      <c r="X153" s="73"/>
      <c r="Y153" s="93" t="str">
        <f t="shared" ref="Y153" si="1">IF(S153="","",($Z$41/30)*S153)</f>
        <v/>
      </c>
      <c r="Z153" s="94"/>
      <c r="AA153" s="94"/>
      <c r="AB153" s="94"/>
      <c r="AC153" s="94"/>
      <c r="AD153" s="94"/>
      <c r="AE153" s="94"/>
      <c r="AF153" s="95"/>
      <c r="AJ153" s="18"/>
      <c r="AK153" s="18"/>
      <c r="AL153" s="18"/>
      <c r="AM153" s="18"/>
      <c r="AN153" s="18"/>
      <c r="AO153" s="18"/>
      <c r="AP153" s="18"/>
      <c r="AQ153" s="18"/>
    </row>
    <row r="154" spans="1:43" ht="18" customHeight="1" x14ac:dyDescent="0.3">
      <c r="A154" s="32"/>
      <c r="B154" s="180"/>
      <c r="C154" s="181"/>
      <c r="D154" s="167" t="s">
        <v>184</v>
      </c>
      <c r="E154" s="167"/>
      <c r="F154" s="167"/>
      <c r="G154" s="167"/>
      <c r="H154" s="167"/>
      <c r="I154" s="167"/>
      <c r="J154" s="167"/>
      <c r="K154" s="167"/>
      <c r="L154" s="167"/>
      <c r="M154" s="167"/>
      <c r="N154" s="167"/>
      <c r="O154" s="167"/>
      <c r="P154" s="167"/>
      <c r="Q154" s="167"/>
      <c r="R154" s="167"/>
      <c r="S154" s="167"/>
      <c r="T154" s="167"/>
      <c r="U154" s="167"/>
      <c r="V154" s="167"/>
      <c r="W154" s="167"/>
      <c r="X154" s="167"/>
      <c r="Y154" s="166">
        <f>SUM(Y136:AF153)</f>
        <v>63351000</v>
      </c>
      <c r="Z154" s="166"/>
      <c r="AA154" s="166"/>
      <c r="AB154" s="166"/>
      <c r="AC154" s="166"/>
      <c r="AD154" s="166"/>
      <c r="AE154" s="166"/>
      <c r="AF154" s="166"/>
      <c r="AJ154" s="18"/>
      <c r="AK154" s="18"/>
      <c r="AL154" s="18"/>
      <c r="AM154" s="18"/>
      <c r="AN154" s="18"/>
      <c r="AO154" s="18"/>
      <c r="AP154" s="18" t="s">
        <v>129</v>
      </c>
      <c r="AQ154" s="18"/>
    </row>
    <row r="155" spans="1:43" ht="18" customHeight="1" x14ac:dyDescent="0.3">
      <c r="A155" s="32"/>
      <c r="B155" s="182"/>
      <c r="C155" s="183"/>
      <c r="D155" s="184" t="s">
        <v>148</v>
      </c>
      <c r="E155" s="184"/>
      <c r="F155" s="184"/>
      <c r="G155" s="184"/>
      <c r="H155" s="184"/>
      <c r="I155" s="184"/>
      <c r="J155" s="184"/>
      <c r="K155" s="184"/>
      <c r="L155" s="184"/>
      <c r="M155" s="184"/>
      <c r="N155" s="184"/>
      <c r="O155" s="184"/>
      <c r="P155" s="184"/>
      <c r="Q155" s="184"/>
      <c r="R155" s="184"/>
      <c r="S155" s="184"/>
      <c r="T155" s="184"/>
      <c r="U155" s="184"/>
      <c r="V155" s="184"/>
      <c r="W155" s="184"/>
      <c r="X155" s="184"/>
      <c r="Y155" s="185">
        <f>J41+S75+S78+S81-Y154-S84</f>
        <v>0</v>
      </c>
      <c r="Z155" s="185"/>
      <c r="AA155" s="185"/>
      <c r="AB155" s="185"/>
      <c r="AC155" s="185"/>
      <c r="AD155" s="185"/>
      <c r="AE155" s="185"/>
      <c r="AF155" s="185"/>
      <c r="AJ155" s="18"/>
      <c r="AK155" s="18"/>
      <c r="AL155" s="18"/>
      <c r="AM155" s="18"/>
      <c r="AN155" s="18"/>
      <c r="AO155" s="18"/>
      <c r="AP155" s="18"/>
      <c r="AQ155" s="18"/>
    </row>
    <row r="156" spans="1:43" ht="3.6" customHeight="1" x14ac:dyDescent="0.3">
      <c r="A156" s="44"/>
      <c r="B156" s="45"/>
      <c r="C156" s="45"/>
      <c r="D156" s="46"/>
      <c r="E156" s="46"/>
      <c r="F156" s="46"/>
      <c r="G156" s="46"/>
      <c r="H156" s="46"/>
      <c r="I156" s="46"/>
      <c r="J156" s="46"/>
      <c r="K156" s="46"/>
      <c r="L156" s="46"/>
      <c r="M156" s="46"/>
      <c r="N156" s="46"/>
      <c r="O156" s="46"/>
      <c r="P156" s="46"/>
      <c r="Q156" s="46"/>
      <c r="R156" s="46"/>
      <c r="S156" s="46"/>
      <c r="T156" s="46"/>
      <c r="U156" s="46"/>
      <c r="V156" s="46"/>
      <c r="W156" s="46"/>
      <c r="X156" s="46"/>
      <c r="Y156" s="47"/>
      <c r="Z156" s="47"/>
      <c r="AA156" s="47"/>
      <c r="AB156" s="47"/>
      <c r="AC156" s="47"/>
      <c r="AD156" s="47"/>
      <c r="AE156" s="47"/>
      <c r="AF156" s="47"/>
      <c r="AG156" s="8"/>
      <c r="AH156" s="8"/>
      <c r="AI156" s="8"/>
      <c r="AJ156" s="19"/>
      <c r="AK156" s="18"/>
      <c r="AL156" s="18"/>
      <c r="AM156" s="18"/>
      <c r="AN156" s="18"/>
      <c r="AO156" s="18"/>
      <c r="AP156" s="18"/>
      <c r="AQ156" s="18"/>
    </row>
    <row r="157" spans="1:43" x14ac:dyDescent="0.3">
      <c r="A157" s="20"/>
      <c r="B157" s="74" t="s">
        <v>90</v>
      </c>
      <c r="C157" s="75"/>
      <c r="D157" s="75"/>
      <c r="E157" s="75"/>
      <c r="F157" s="75"/>
      <c r="G157" s="75"/>
      <c r="H157" s="75"/>
      <c r="I157" s="75"/>
      <c r="J157" s="75"/>
      <c r="K157" s="75"/>
      <c r="L157" s="75"/>
      <c r="M157" s="75"/>
      <c r="N157" s="75"/>
      <c r="O157" s="75"/>
      <c r="P157" s="75"/>
      <c r="Q157" s="75"/>
      <c r="R157" s="75"/>
      <c r="S157" s="75"/>
      <c r="T157" s="75"/>
      <c r="U157" s="75"/>
      <c r="V157" s="75"/>
      <c r="W157" s="75"/>
      <c r="X157" s="75"/>
      <c r="Y157" s="75"/>
      <c r="Z157" s="75"/>
      <c r="AA157" s="75"/>
      <c r="AB157" s="75"/>
      <c r="AC157" s="75"/>
      <c r="AD157" s="75"/>
      <c r="AE157" s="75"/>
      <c r="AF157" s="76"/>
    </row>
    <row r="158" spans="1:43" ht="81" customHeight="1" x14ac:dyDescent="0.3">
      <c r="B158" s="170" t="s">
        <v>229</v>
      </c>
      <c r="C158" s="171"/>
      <c r="D158" s="171"/>
      <c r="E158" s="171"/>
      <c r="F158" s="171"/>
      <c r="G158" s="171"/>
      <c r="H158" s="171"/>
      <c r="I158" s="171"/>
      <c r="J158" s="171"/>
      <c r="K158" s="171"/>
      <c r="L158" s="171"/>
      <c r="M158" s="171"/>
      <c r="N158" s="171"/>
      <c r="O158" s="171"/>
      <c r="P158" s="171"/>
      <c r="Q158" s="171"/>
      <c r="R158" s="171"/>
      <c r="S158" s="171"/>
      <c r="T158" s="171"/>
      <c r="U158" s="171"/>
      <c r="V158" s="171"/>
      <c r="W158" s="171"/>
      <c r="X158" s="171"/>
      <c r="Y158" s="171"/>
      <c r="Z158" s="171"/>
      <c r="AA158" s="171"/>
      <c r="AB158" s="171"/>
      <c r="AC158" s="171"/>
      <c r="AD158" s="171"/>
      <c r="AE158" s="171"/>
      <c r="AF158" s="172"/>
      <c r="AQ158" s="17"/>
    </row>
    <row r="159" spans="1:43" ht="3.6" customHeight="1" x14ac:dyDescent="0.3"/>
  </sheetData>
  <mergeCells count="412">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S74:X74"/>
    <mergeCell ref="S75:X75"/>
    <mergeCell ref="AA73:AC73"/>
    <mergeCell ref="AD73:AF73"/>
    <mergeCell ref="S73:Z73"/>
    <mergeCell ref="B73:K73"/>
    <mergeCell ref="Z108:AF108"/>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2:AF102"/>
    <mergeCell ref="C97:N97"/>
    <mergeCell ref="O97:V97"/>
    <mergeCell ref="B121:Z121"/>
    <mergeCell ref="B119:Z119"/>
    <mergeCell ref="AD120:AF120"/>
    <mergeCell ref="B99:AF99"/>
    <mergeCell ref="B93:AF93"/>
    <mergeCell ref="AB97:AF97"/>
    <mergeCell ref="B100:AB100"/>
    <mergeCell ref="P90:Q90"/>
    <mergeCell ref="R90:U90"/>
    <mergeCell ref="V90:X90"/>
    <mergeCell ref="Z104:AF104"/>
    <mergeCell ref="B68:E69"/>
    <mergeCell ref="F68:G69"/>
    <mergeCell ref="H68:I68"/>
    <mergeCell ref="J68:M68"/>
    <mergeCell ref="N68:P68"/>
    <mergeCell ref="H69:I69"/>
    <mergeCell ref="J69:M69"/>
    <mergeCell ref="N69:P69"/>
    <mergeCell ref="Q68:R69"/>
    <mergeCell ref="B83:K83"/>
    <mergeCell ref="L83:N83"/>
    <mergeCell ref="O83:Q83"/>
    <mergeCell ref="W97:AA97"/>
    <mergeCell ref="AD121:AF121"/>
    <mergeCell ref="Y136:AF13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X87:Y87"/>
    <mergeCell ref="Z87:AC87"/>
    <mergeCell ref="B158:AF158"/>
    <mergeCell ref="B98:AF98"/>
    <mergeCell ref="B131:AF131"/>
    <mergeCell ref="AA115:AC115"/>
    <mergeCell ref="AA116:AC116"/>
    <mergeCell ref="AA117:AC117"/>
    <mergeCell ref="Y145:AF145"/>
    <mergeCell ref="Y146:AF146"/>
    <mergeCell ref="Y153:AF153"/>
    <mergeCell ref="B135:C155"/>
    <mergeCell ref="D155:X155"/>
    <mergeCell ref="S139:X139"/>
    <mergeCell ref="S140:X140"/>
    <mergeCell ref="S141:X141"/>
    <mergeCell ref="Y155:AF155"/>
    <mergeCell ref="L142:R142"/>
    <mergeCell ref="L143:R143"/>
    <mergeCell ref="Y137:AF137"/>
    <mergeCell ref="D147:K147"/>
    <mergeCell ref="L147:R147"/>
    <mergeCell ref="S147:X147"/>
    <mergeCell ref="Y147:AF147"/>
    <mergeCell ref="D148:K148"/>
    <mergeCell ref="L148:R148"/>
    <mergeCell ref="AC100:AF100"/>
    <mergeCell ref="I77:J77"/>
    <mergeCell ref="L73:N73"/>
    <mergeCell ref="O73:Q73"/>
    <mergeCell ref="AN137:AT137"/>
    <mergeCell ref="D137:K137"/>
    <mergeCell ref="D138:K138"/>
    <mergeCell ref="D139:K139"/>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Y154:AF154"/>
    <mergeCell ref="S142:X142"/>
    <mergeCell ref="S143:X143"/>
    <mergeCell ref="S144:X144"/>
    <mergeCell ref="S145:X145"/>
    <mergeCell ref="S146:X146"/>
    <mergeCell ref="S153:X153"/>
    <mergeCell ref="D154:X154"/>
    <mergeCell ref="L144:R144"/>
    <mergeCell ref="L145:R145"/>
    <mergeCell ref="L146:R146"/>
    <mergeCell ref="L153:R153"/>
    <mergeCell ref="Y142:AF142"/>
    <mergeCell ref="Y143:AF143"/>
    <mergeCell ref="Y144:AF144"/>
    <mergeCell ref="D143:K143"/>
    <mergeCell ref="D144:K144"/>
    <mergeCell ref="D142:K142"/>
    <mergeCell ref="S148:X148"/>
    <mergeCell ref="Y148:AF148"/>
    <mergeCell ref="D149:K149"/>
    <mergeCell ref="L149:R149"/>
    <mergeCell ref="S149:X149"/>
    <mergeCell ref="Y149:AF149"/>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7:AF157"/>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W130:AF130"/>
    <mergeCell ref="B120:Z120"/>
    <mergeCell ref="D146:K146"/>
    <mergeCell ref="D153:K153"/>
    <mergeCell ref="D145:K145"/>
    <mergeCell ref="B125:AF125"/>
    <mergeCell ref="D136:K136"/>
    <mergeCell ref="B123:AF123"/>
    <mergeCell ref="B127:AF127"/>
    <mergeCell ref="B130:D130"/>
    <mergeCell ref="B104:Y104"/>
    <mergeCell ref="AA119:AC119"/>
    <mergeCell ref="D141:K141"/>
    <mergeCell ref="AD115:AF115"/>
    <mergeCell ref="AD116:AF116"/>
    <mergeCell ref="AD117:AF117"/>
    <mergeCell ref="B117:Z117"/>
    <mergeCell ref="Z106:AF106"/>
    <mergeCell ref="B106:Y106"/>
    <mergeCell ref="B110:Y110"/>
    <mergeCell ref="D140:K140"/>
    <mergeCell ref="S137:X137"/>
    <mergeCell ref="Y138:AF138"/>
    <mergeCell ref="Y139:AF139"/>
    <mergeCell ref="Y140:AF140"/>
    <mergeCell ref="Z110:AF110"/>
    <mergeCell ref="B108:Y108"/>
    <mergeCell ref="S138:X138"/>
  </mergeCells>
  <conditionalFormatting sqref="B158">
    <cfRule type="containsBlanks" dxfId="48" priority="107">
      <formula>LEN(TRIM(B158))=0</formula>
    </cfRule>
  </conditionalFormatting>
  <conditionalFormatting sqref="B130:D130">
    <cfRule type="containsBlanks" dxfId="47" priority="80">
      <formula>LEN(TRIM(B130))=0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29:N129">
    <cfRule type="containsBlanks" dxfId="43" priority="82">
      <formula>LEN(TRIM(C129))=0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6:AF153">
    <cfRule type="containsBlanks" dxfId="27" priority="1">
      <formula>LEN(TRIM(L136))=0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29:AA129">
    <cfRule type="containsBlanks" dxfId="14" priority="81">
      <formula>LEN(TRIM(W129))=0</formula>
    </cfRule>
  </conditionalFormatting>
  <conditionalFormatting sqref="W130:AF130">
    <cfRule type="containsBlanks" dxfId="13" priority="79">
      <formula>LEN(TRIM(W130))=0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4:AF104">
    <cfRule type="containsBlanks" dxfId="6" priority="26">
      <formula>LEN(TRIM(Z104))=0</formula>
    </cfRule>
  </conditionalFormatting>
  <conditionalFormatting sqref="Z106:AF106">
    <cfRule type="containsBlanks" dxfId="5" priority="25">
      <formula>LEN(TRIM(Z106))=0</formula>
    </cfRule>
  </conditionalFormatting>
  <conditionalFormatting sqref="Z108:AF108 Z110:AF110">
    <cfRule type="containsBlanks" dxfId="4" priority="24">
      <formula>LEN(TRIM(Z108))=0</formula>
    </cfRule>
  </conditionalFormatting>
  <conditionalFormatting sqref="AC100:AF100">
    <cfRule type="containsBlanks" dxfId="3" priority="27">
      <formula>LEN(TRIM(AC100))=0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AC100:AF100 J61:M61 J63:M63 U65:X65 J69:M69 U61:X61 U63:X63 P13:S13 U69:X69 K75:N75 K78:N78 Z54:AC54 Q88:T88 Z88:AC88 R91:U91 Z39:AC39 Z30:AC30 Z13:AC13 Z10:AC10 J65:M65 L136:L153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14.5703125" customWidth="1"/>
    <col min="12" max="18" width="3.140625" customWidth="1"/>
    <col min="19" max="19" width="27.28515625" customWidth="1"/>
    <col min="20" max="31" width="3.140625" customWidth="1"/>
    <col min="32" max="32" width="7.5703125" customWidth="1"/>
    <col min="33" max="33" width="2.85546875" customWidth="1"/>
  </cols>
  <sheetData>
    <row r="2" spans="2:32" ht="11.25" customHeight="1" x14ac:dyDescent="0.2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15" customHeight="1" x14ac:dyDescent="0.25">
      <c r="B6" s="246"/>
      <c r="C6" s="247"/>
      <c r="D6" s="247"/>
      <c r="E6" s="247"/>
      <c r="F6" s="248"/>
      <c r="G6" s="231" t="s">
        <v>200</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39"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39</v>
      </c>
      <c r="C9" s="238"/>
      <c r="D9" s="238"/>
      <c r="E9" s="238"/>
      <c r="F9" s="238"/>
      <c r="G9" s="238"/>
      <c r="H9" s="238"/>
      <c r="I9" s="239"/>
      <c r="J9" s="102" t="str">
        <f>+'Formulario para pagos'!K17</f>
        <v>CD-DP-3719-2023</v>
      </c>
      <c r="K9" s="103"/>
      <c r="L9" s="103"/>
      <c r="M9" s="103"/>
      <c r="N9" s="103"/>
      <c r="O9" s="103"/>
      <c r="P9" s="103"/>
      <c r="Q9" s="103"/>
      <c r="R9" s="103"/>
      <c r="S9" s="103"/>
      <c r="T9" s="103"/>
      <c r="U9" s="103"/>
      <c r="V9" s="104"/>
    </row>
    <row r="10" spans="2:32" ht="3.6" customHeight="1" x14ac:dyDescent="0.25"/>
    <row r="11" spans="2:32" ht="17.25" customHeight="1" x14ac:dyDescent="0.25">
      <c r="B11" s="261" t="s">
        <v>176</v>
      </c>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5"/>
      <c r="U13" s="255"/>
      <c r="V13" s="256"/>
      <c r="W13" s="256"/>
      <c r="X13" s="256"/>
      <c r="Y13" s="256"/>
      <c r="Z13" s="256"/>
      <c r="AA13" s="256"/>
      <c r="AB13" s="256"/>
      <c r="AC13" s="256"/>
      <c r="AD13" s="256"/>
      <c r="AE13" s="256"/>
      <c r="AF13" s="257"/>
    </row>
    <row r="14" spans="2:32" ht="30" customHeight="1" thickBot="1" x14ac:dyDescent="0.3">
      <c r="B14" s="252" t="s">
        <v>178</v>
      </c>
      <c r="C14" s="253"/>
      <c r="D14" s="253"/>
      <c r="E14" s="253"/>
      <c r="F14" s="253"/>
      <c r="G14" s="253"/>
      <c r="H14" s="253"/>
      <c r="I14" s="253"/>
      <c r="J14" s="253"/>
      <c r="K14" s="253"/>
      <c r="L14" s="253"/>
      <c r="M14" s="253"/>
      <c r="N14" s="253"/>
      <c r="O14" s="253"/>
      <c r="P14" s="253"/>
      <c r="Q14" s="253"/>
      <c r="R14" s="253"/>
      <c r="S14" s="254"/>
      <c r="T14" s="5"/>
      <c r="U14" s="252" t="s">
        <v>177</v>
      </c>
      <c r="V14" s="253"/>
      <c r="W14" s="253"/>
      <c r="X14" s="253"/>
      <c r="Y14" s="253"/>
      <c r="Z14" s="253"/>
      <c r="AA14" s="253"/>
      <c r="AB14" s="253"/>
      <c r="AC14" s="253"/>
      <c r="AD14" s="253"/>
      <c r="AE14" s="253"/>
      <c r="AF14" s="254"/>
    </row>
    <row r="15" spans="2:32" ht="18" customHeight="1" x14ac:dyDescent="0.3">
      <c r="B15" s="9" t="s">
        <v>89</v>
      </c>
      <c r="C15" s="240" t="s">
        <v>88</v>
      </c>
      <c r="D15" s="241"/>
      <c r="E15" s="241"/>
      <c r="F15" s="241"/>
      <c r="G15" s="241"/>
      <c r="H15" s="241"/>
      <c r="I15" s="241"/>
      <c r="J15" s="241"/>
      <c r="K15" s="242"/>
      <c r="L15" s="241" t="s">
        <v>142</v>
      </c>
      <c r="M15" s="241"/>
      <c r="N15" s="241"/>
      <c r="O15" s="241"/>
      <c r="P15" s="241"/>
      <c r="Q15" s="241"/>
      <c r="R15" s="241"/>
      <c r="S15" s="242"/>
      <c r="T15" s="3"/>
      <c r="U15" s="9" t="s">
        <v>89</v>
      </c>
      <c r="V15" s="258" t="s">
        <v>170</v>
      </c>
      <c r="W15" s="259"/>
      <c r="X15" s="259"/>
      <c r="Y15" s="259"/>
      <c r="Z15" s="259"/>
      <c r="AA15" s="259"/>
      <c r="AB15" s="259"/>
      <c r="AC15" s="259"/>
      <c r="AD15" s="259"/>
      <c r="AE15" s="259"/>
      <c r="AF15" s="260"/>
    </row>
    <row r="16" spans="2:32" ht="121.5" customHeight="1" x14ac:dyDescent="0.25">
      <c r="B16" s="7">
        <v>1</v>
      </c>
      <c r="C16" s="214" t="s">
        <v>201</v>
      </c>
      <c r="D16" s="214"/>
      <c r="E16" s="214"/>
      <c r="F16" s="214"/>
      <c r="G16" s="214"/>
      <c r="H16" s="214"/>
      <c r="I16" s="214"/>
      <c r="J16" s="214"/>
      <c r="K16" s="214"/>
      <c r="L16" s="214" t="s">
        <v>230</v>
      </c>
      <c r="M16" s="214"/>
      <c r="N16" s="214"/>
      <c r="O16" s="214"/>
      <c r="P16" s="214"/>
      <c r="Q16" s="214"/>
      <c r="R16" s="214"/>
      <c r="S16" s="214"/>
      <c r="T16" s="1"/>
      <c r="U16" s="7">
        <v>1</v>
      </c>
      <c r="V16" s="211" t="s">
        <v>196</v>
      </c>
      <c r="W16" s="212"/>
      <c r="X16" s="212"/>
      <c r="Y16" s="212"/>
      <c r="Z16" s="212"/>
      <c r="AA16" s="212"/>
      <c r="AB16" s="212"/>
      <c r="AC16" s="212"/>
      <c r="AD16" s="212"/>
      <c r="AE16" s="212"/>
      <c r="AF16" s="213"/>
    </row>
    <row r="17" spans="2:32" ht="183.75" customHeight="1" x14ac:dyDescent="0.25">
      <c r="B17" s="7">
        <v>2</v>
      </c>
      <c r="C17" s="214" t="s">
        <v>202</v>
      </c>
      <c r="D17" s="214"/>
      <c r="E17" s="214"/>
      <c r="F17" s="214"/>
      <c r="G17" s="214"/>
      <c r="H17" s="214"/>
      <c r="I17" s="214"/>
      <c r="J17" s="214"/>
      <c r="K17" s="214"/>
      <c r="L17" s="214" t="s">
        <v>217</v>
      </c>
      <c r="M17" s="214"/>
      <c r="N17" s="214"/>
      <c r="O17" s="214"/>
      <c r="P17" s="214"/>
      <c r="Q17" s="214"/>
      <c r="R17" s="214"/>
      <c r="S17" s="214"/>
      <c r="T17" s="1"/>
      <c r="U17" s="7">
        <v>2</v>
      </c>
      <c r="V17" s="211" t="s">
        <v>196</v>
      </c>
      <c r="W17" s="212"/>
      <c r="X17" s="212"/>
      <c r="Y17" s="212"/>
      <c r="Z17" s="212"/>
      <c r="AA17" s="212"/>
      <c r="AB17" s="212"/>
      <c r="AC17" s="212"/>
      <c r="AD17" s="212"/>
      <c r="AE17" s="212"/>
      <c r="AF17" s="213"/>
    </row>
    <row r="18" spans="2:32" ht="72" customHeight="1" x14ac:dyDescent="0.25">
      <c r="B18" s="7">
        <v>3</v>
      </c>
      <c r="C18" s="214" t="s">
        <v>203</v>
      </c>
      <c r="D18" s="214"/>
      <c r="E18" s="214"/>
      <c r="F18" s="214"/>
      <c r="G18" s="214"/>
      <c r="H18" s="214"/>
      <c r="I18" s="214"/>
      <c r="J18" s="214"/>
      <c r="K18" s="214"/>
      <c r="L18" s="214" t="s">
        <v>204</v>
      </c>
      <c r="M18" s="214"/>
      <c r="N18" s="214"/>
      <c r="O18" s="214"/>
      <c r="P18" s="214"/>
      <c r="Q18" s="214"/>
      <c r="R18" s="214"/>
      <c r="S18" s="214"/>
      <c r="T18" s="1"/>
      <c r="U18" s="7">
        <v>3</v>
      </c>
      <c r="V18" s="211" t="s">
        <v>196</v>
      </c>
      <c r="W18" s="212"/>
      <c r="X18" s="212"/>
      <c r="Y18" s="212"/>
      <c r="Z18" s="212"/>
      <c r="AA18" s="212"/>
      <c r="AB18" s="212"/>
      <c r="AC18" s="212"/>
      <c r="AD18" s="212"/>
      <c r="AE18" s="212"/>
      <c r="AF18" s="213"/>
    </row>
    <row r="19" spans="2:32" ht="99" customHeight="1" x14ac:dyDescent="0.25">
      <c r="B19" s="7">
        <v>4</v>
      </c>
      <c r="C19" s="214" t="s">
        <v>194</v>
      </c>
      <c r="D19" s="214"/>
      <c r="E19" s="214"/>
      <c r="F19" s="214"/>
      <c r="G19" s="214"/>
      <c r="H19" s="214"/>
      <c r="I19" s="214"/>
      <c r="J19" s="214"/>
      <c r="K19" s="214"/>
      <c r="L19" s="214" t="s">
        <v>231</v>
      </c>
      <c r="M19" s="214"/>
      <c r="N19" s="214"/>
      <c r="O19" s="214"/>
      <c r="P19" s="214"/>
      <c r="Q19" s="214"/>
      <c r="R19" s="214"/>
      <c r="S19" s="214"/>
      <c r="T19" s="1"/>
      <c r="U19" s="7">
        <v>4</v>
      </c>
      <c r="V19" s="211" t="s">
        <v>196</v>
      </c>
      <c r="W19" s="212"/>
      <c r="X19" s="212"/>
      <c r="Y19" s="212"/>
      <c r="Z19" s="212"/>
      <c r="AA19" s="212"/>
      <c r="AB19" s="212"/>
      <c r="AC19" s="212"/>
      <c r="AD19" s="212"/>
      <c r="AE19" s="212"/>
      <c r="AF19" s="213"/>
    </row>
    <row r="20" spans="2:32" ht="107.25" customHeight="1" x14ac:dyDescent="0.25">
      <c r="B20" s="7">
        <v>5</v>
      </c>
      <c r="C20" s="214" t="s">
        <v>205</v>
      </c>
      <c r="D20" s="214"/>
      <c r="E20" s="214"/>
      <c r="F20" s="214"/>
      <c r="G20" s="214"/>
      <c r="H20" s="214"/>
      <c r="I20" s="214"/>
      <c r="J20" s="214"/>
      <c r="K20" s="214"/>
      <c r="L20" s="214" t="s">
        <v>206</v>
      </c>
      <c r="M20" s="214"/>
      <c r="N20" s="214"/>
      <c r="O20" s="214"/>
      <c r="P20" s="214"/>
      <c r="Q20" s="214"/>
      <c r="R20" s="214"/>
      <c r="S20" s="214"/>
      <c r="T20" s="1"/>
      <c r="U20" s="7">
        <v>5</v>
      </c>
      <c r="V20" s="211" t="s">
        <v>196</v>
      </c>
      <c r="W20" s="212"/>
      <c r="X20" s="212"/>
      <c r="Y20" s="212"/>
      <c r="Z20" s="212"/>
      <c r="AA20" s="212"/>
      <c r="AB20" s="212"/>
      <c r="AC20" s="212"/>
      <c r="AD20" s="212"/>
      <c r="AE20" s="212"/>
      <c r="AF20" s="213"/>
    </row>
    <row r="21" spans="2:32" ht="119.25" customHeight="1" x14ac:dyDescent="0.25">
      <c r="B21" s="7">
        <v>6</v>
      </c>
      <c r="C21" s="214" t="s">
        <v>195</v>
      </c>
      <c r="D21" s="214"/>
      <c r="E21" s="214"/>
      <c r="F21" s="214"/>
      <c r="G21" s="214"/>
      <c r="H21" s="214"/>
      <c r="I21" s="214"/>
      <c r="J21" s="214"/>
      <c r="K21" s="214"/>
      <c r="L21" s="214" t="s">
        <v>222</v>
      </c>
      <c r="M21" s="214"/>
      <c r="N21" s="214"/>
      <c r="O21" s="214"/>
      <c r="P21" s="214"/>
      <c r="Q21" s="214"/>
      <c r="R21" s="214"/>
      <c r="S21" s="214"/>
      <c r="T21" s="1"/>
      <c r="U21" s="7">
        <v>6</v>
      </c>
      <c r="V21" s="211" t="s">
        <v>196</v>
      </c>
      <c r="W21" s="212"/>
      <c r="X21" s="212"/>
      <c r="Y21" s="212"/>
      <c r="Z21" s="212"/>
      <c r="AA21" s="212"/>
      <c r="AB21" s="212"/>
      <c r="AC21" s="212"/>
      <c r="AD21" s="212"/>
      <c r="AE21" s="212"/>
      <c r="AF21" s="213"/>
    </row>
    <row r="22" spans="2:32" ht="101.25" customHeight="1" x14ac:dyDescent="0.25">
      <c r="B22" s="7">
        <v>7</v>
      </c>
      <c r="C22" s="214" t="s">
        <v>207</v>
      </c>
      <c r="D22" s="214"/>
      <c r="E22" s="214"/>
      <c r="F22" s="214"/>
      <c r="G22" s="214"/>
      <c r="H22" s="214"/>
      <c r="I22" s="214"/>
      <c r="J22" s="214"/>
      <c r="K22" s="214"/>
      <c r="L22" s="214" t="s">
        <v>232</v>
      </c>
      <c r="M22" s="214"/>
      <c r="N22" s="214"/>
      <c r="O22" s="214"/>
      <c r="P22" s="214"/>
      <c r="Q22" s="214"/>
      <c r="R22" s="214"/>
      <c r="S22" s="214"/>
      <c r="T22" s="1"/>
      <c r="U22" s="7">
        <v>7</v>
      </c>
      <c r="V22" s="211" t="s">
        <v>196</v>
      </c>
      <c r="W22" s="212"/>
      <c r="X22" s="212"/>
      <c r="Y22" s="212"/>
      <c r="Z22" s="212"/>
      <c r="AA22" s="212"/>
      <c r="AB22" s="212"/>
      <c r="AC22" s="212"/>
      <c r="AD22" s="212"/>
      <c r="AE22" s="212"/>
      <c r="AF22" s="213"/>
    </row>
    <row r="23" spans="2:32" ht="68.25" customHeight="1" x14ac:dyDescent="0.25">
      <c r="B23" s="7">
        <v>8</v>
      </c>
      <c r="C23" s="214" t="s">
        <v>208</v>
      </c>
      <c r="D23" s="214"/>
      <c r="E23" s="214"/>
      <c r="F23" s="214"/>
      <c r="G23" s="214"/>
      <c r="H23" s="214"/>
      <c r="I23" s="214"/>
      <c r="J23" s="214"/>
      <c r="K23" s="214"/>
      <c r="L23" s="214" t="s">
        <v>220</v>
      </c>
      <c r="M23" s="214"/>
      <c r="N23" s="214"/>
      <c r="O23" s="214"/>
      <c r="P23" s="214"/>
      <c r="Q23" s="214"/>
      <c r="R23" s="214"/>
      <c r="S23" s="214"/>
      <c r="T23" s="1"/>
      <c r="U23" s="7">
        <v>8</v>
      </c>
      <c r="V23" s="211" t="s">
        <v>196</v>
      </c>
      <c r="W23" s="212"/>
      <c r="X23" s="212"/>
      <c r="Y23" s="212"/>
      <c r="Z23" s="212"/>
      <c r="AA23" s="212"/>
      <c r="AB23" s="212"/>
      <c r="AC23" s="212"/>
      <c r="AD23" s="212"/>
      <c r="AE23" s="212"/>
      <c r="AF23" s="213"/>
    </row>
    <row r="24" spans="2:32" ht="72" customHeight="1" x14ac:dyDescent="0.25">
      <c r="B24" s="7">
        <v>9</v>
      </c>
      <c r="C24" s="214" t="s">
        <v>209</v>
      </c>
      <c r="D24" s="214"/>
      <c r="E24" s="214"/>
      <c r="F24" s="214"/>
      <c r="G24" s="214"/>
      <c r="H24" s="214"/>
      <c r="I24" s="214"/>
      <c r="J24" s="214"/>
      <c r="K24" s="214"/>
      <c r="L24" s="214" t="s">
        <v>214</v>
      </c>
      <c r="M24" s="214"/>
      <c r="N24" s="214"/>
      <c r="O24" s="214"/>
      <c r="P24" s="214"/>
      <c r="Q24" s="214"/>
      <c r="R24" s="214"/>
      <c r="S24" s="214"/>
      <c r="T24" s="1"/>
      <c r="U24" s="7">
        <v>9</v>
      </c>
      <c r="V24" s="211" t="s">
        <v>196</v>
      </c>
      <c r="W24" s="212"/>
      <c r="X24" s="212"/>
      <c r="Y24" s="212"/>
      <c r="Z24" s="212"/>
      <c r="AA24" s="212"/>
      <c r="AB24" s="212"/>
      <c r="AC24" s="212"/>
      <c r="AD24" s="212"/>
      <c r="AE24" s="212"/>
      <c r="AF24" s="213"/>
    </row>
    <row r="25" spans="2:32" ht="87" customHeight="1" x14ac:dyDescent="0.25">
      <c r="B25" s="7">
        <v>10</v>
      </c>
      <c r="C25" s="214" t="s">
        <v>210</v>
      </c>
      <c r="D25" s="214"/>
      <c r="E25" s="214"/>
      <c r="F25" s="214"/>
      <c r="G25" s="214"/>
      <c r="H25" s="214"/>
      <c r="I25" s="214"/>
      <c r="J25" s="214"/>
      <c r="K25" s="214"/>
      <c r="L25" s="214" t="s">
        <v>233</v>
      </c>
      <c r="M25" s="214"/>
      <c r="N25" s="214"/>
      <c r="O25" s="214"/>
      <c r="P25" s="214"/>
      <c r="Q25" s="214"/>
      <c r="R25" s="214"/>
      <c r="S25" s="214"/>
      <c r="T25" s="1"/>
      <c r="U25" s="7">
        <v>10</v>
      </c>
      <c r="V25" s="211" t="s">
        <v>196</v>
      </c>
      <c r="W25" s="212"/>
      <c r="X25" s="212"/>
      <c r="Y25" s="212"/>
      <c r="Z25" s="212"/>
      <c r="AA25" s="212"/>
      <c r="AB25" s="212"/>
      <c r="AC25" s="212"/>
      <c r="AD25" s="212"/>
      <c r="AE25" s="212"/>
      <c r="AF25" s="213"/>
    </row>
    <row r="26" spans="2:32" ht="138" customHeight="1" x14ac:dyDescent="0.25">
      <c r="B26" s="7">
        <v>11</v>
      </c>
      <c r="C26" s="214" t="s">
        <v>211</v>
      </c>
      <c r="D26" s="214"/>
      <c r="E26" s="214"/>
      <c r="F26" s="214"/>
      <c r="G26" s="214"/>
      <c r="H26" s="214"/>
      <c r="I26" s="214"/>
      <c r="J26" s="214"/>
      <c r="K26" s="214"/>
      <c r="L26" s="214" t="s">
        <v>223</v>
      </c>
      <c r="M26" s="214"/>
      <c r="N26" s="214"/>
      <c r="O26" s="214"/>
      <c r="P26" s="214"/>
      <c r="Q26" s="214"/>
      <c r="R26" s="214"/>
      <c r="S26" s="214"/>
      <c r="T26" s="1"/>
      <c r="U26" s="7">
        <v>11</v>
      </c>
      <c r="V26" s="211" t="s">
        <v>196</v>
      </c>
      <c r="W26" s="212"/>
      <c r="X26" s="212"/>
      <c r="Y26" s="212"/>
      <c r="Z26" s="212"/>
      <c r="AA26" s="212"/>
      <c r="AB26" s="212"/>
      <c r="AC26" s="212"/>
      <c r="AD26" s="212"/>
      <c r="AE26" s="212"/>
      <c r="AF26" s="213"/>
    </row>
    <row r="27" spans="2:32" ht="57" customHeight="1" x14ac:dyDescent="0.25">
      <c r="B27" s="7">
        <v>12</v>
      </c>
      <c r="C27" s="214" t="s">
        <v>212</v>
      </c>
      <c r="D27" s="214"/>
      <c r="E27" s="214"/>
      <c r="F27" s="214"/>
      <c r="G27" s="214"/>
      <c r="H27" s="214"/>
      <c r="I27" s="214"/>
      <c r="J27" s="214"/>
      <c r="K27" s="214"/>
      <c r="L27" s="214" t="s">
        <v>234</v>
      </c>
      <c r="M27" s="214"/>
      <c r="N27" s="214"/>
      <c r="O27" s="214"/>
      <c r="P27" s="214"/>
      <c r="Q27" s="214"/>
      <c r="R27" s="214"/>
      <c r="S27" s="214"/>
      <c r="T27" s="1"/>
      <c r="U27" s="7">
        <v>12</v>
      </c>
      <c r="V27" s="211" t="s">
        <v>196</v>
      </c>
      <c r="W27" s="212"/>
      <c r="X27" s="212"/>
      <c r="Y27" s="212"/>
      <c r="Z27" s="212"/>
      <c r="AA27" s="212"/>
      <c r="AB27" s="212"/>
      <c r="AC27" s="212"/>
      <c r="AD27" s="212"/>
      <c r="AE27" s="212"/>
      <c r="AF27" s="213"/>
    </row>
    <row r="28" spans="2:32" ht="3.6" customHeight="1" x14ac:dyDescent="0.25"/>
    <row r="29" spans="2:32" ht="15" customHeight="1" x14ac:dyDescent="0.25">
      <c r="B29" s="157" t="s">
        <v>90</v>
      </c>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9"/>
    </row>
    <row r="30" spans="2:32" ht="104.25" customHeight="1" x14ac:dyDescent="0.25">
      <c r="B30" s="264" t="s">
        <v>213</v>
      </c>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6"/>
    </row>
    <row r="31" spans="2:32" ht="3.6" customHeight="1" x14ac:dyDescent="0.25">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row>
    <row r="32" spans="2:32" x14ac:dyDescent="0.25">
      <c r="B32" s="216" t="s">
        <v>91</v>
      </c>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row>
    <row r="33" spans="2:32" ht="6" customHeight="1" x14ac:dyDescent="0.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row>
    <row r="34" spans="2:32" ht="16.5" x14ac:dyDescent="0.3">
      <c r="B34" s="221" t="s">
        <v>92</v>
      </c>
      <c r="C34" s="221"/>
      <c r="D34" s="221"/>
      <c r="E34" s="221"/>
      <c r="F34" s="221"/>
      <c r="G34" s="221"/>
      <c r="H34" s="221"/>
      <c r="I34" s="221"/>
      <c r="J34" s="221"/>
      <c r="K34" s="221"/>
      <c r="L34" s="221"/>
      <c r="M34" s="221"/>
      <c r="N34" s="221"/>
      <c r="O34" s="221"/>
      <c r="P34" s="221"/>
      <c r="Q34" s="221"/>
      <c r="R34" s="221" t="s">
        <v>93</v>
      </c>
      <c r="S34" s="221"/>
      <c r="T34" s="221"/>
      <c r="U34" s="221"/>
      <c r="V34" s="221"/>
      <c r="W34" s="221"/>
      <c r="X34" s="221"/>
      <c r="Y34" s="221"/>
      <c r="Z34" s="221"/>
      <c r="AA34" s="221"/>
      <c r="AB34" s="221"/>
      <c r="AC34" s="221"/>
      <c r="AD34" s="221"/>
      <c r="AE34" s="221"/>
      <c r="AF34" s="221"/>
    </row>
    <row r="35" spans="2:32" ht="72" customHeight="1" x14ac:dyDescent="0.3">
      <c r="B35" s="218"/>
      <c r="C35" s="219"/>
      <c r="D35" s="219"/>
      <c r="E35" s="219"/>
      <c r="F35" s="219"/>
      <c r="G35" s="219"/>
      <c r="H35" s="219"/>
      <c r="I35" s="219"/>
      <c r="J35" s="219"/>
      <c r="K35" s="219"/>
      <c r="L35" s="219"/>
      <c r="M35" s="219"/>
      <c r="N35" s="219"/>
      <c r="O35" s="219"/>
      <c r="P35" s="220"/>
      <c r="Q35" s="3"/>
      <c r="R35" s="218"/>
      <c r="S35" s="219"/>
      <c r="T35" s="219"/>
      <c r="U35" s="219"/>
      <c r="V35" s="219"/>
      <c r="W35" s="219"/>
      <c r="X35" s="219"/>
      <c r="Y35" s="219"/>
      <c r="Z35" s="219"/>
      <c r="AA35" s="219"/>
      <c r="AB35" s="219"/>
      <c r="AC35" s="219"/>
      <c r="AD35" s="219"/>
      <c r="AE35" s="219"/>
      <c r="AF35" s="220"/>
    </row>
    <row r="36" spans="2:32" x14ac:dyDescent="0.25">
      <c r="B36" s="215" t="s">
        <v>7</v>
      </c>
      <c r="C36" s="215"/>
      <c r="D36" s="215" t="s">
        <v>8</v>
      </c>
      <c r="E36" s="215"/>
      <c r="F36" s="215"/>
      <c r="G36" s="215"/>
      <c r="H36" s="215" t="s">
        <v>22</v>
      </c>
      <c r="I36" s="215"/>
      <c r="J36" s="215"/>
      <c r="R36" s="215" t="s">
        <v>7</v>
      </c>
      <c r="S36" s="215"/>
      <c r="T36" s="215" t="s">
        <v>8</v>
      </c>
      <c r="U36" s="215"/>
      <c r="V36" s="215"/>
      <c r="W36" s="215"/>
      <c r="X36" s="215" t="s">
        <v>22</v>
      </c>
      <c r="Y36" s="215"/>
      <c r="Z36" s="215"/>
    </row>
    <row r="37" spans="2:32" x14ac:dyDescent="0.25">
      <c r="B37" s="217">
        <v>30</v>
      </c>
      <c r="C37" s="217"/>
      <c r="D37" s="217" t="s">
        <v>235</v>
      </c>
      <c r="E37" s="217"/>
      <c r="F37" s="217"/>
      <c r="G37" s="217"/>
      <c r="H37" s="217">
        <f>IF('Formulario para pagos'!AD10="","",+'Formulario para pagos'!AD10)</f>
        <v>2024</v>
      </c>
      <c r="I37" s="217"/>
      <c r="J37" s="217"/>
      <c r="R37" s="51">
        <v>30</v>
      </c>
      <c r="S37" s="51"/>
      <c r="T37" s="51" t="s">
        <v>21</v>
      </c>
      <c r="U37" s="51"/>
      <c r="V37" s="51"/>
      <c r="W37" s="51"/>
      <c r="X37" s="51">
        <v>2024</v>
      </c>
      <c r="Y37" s="51"/>
      <c r="Z37" s="51"/>
    </row>
  </sheetData>
  <mergeCells count="68">
    <mergeCell ref="L16:S16"/>
    <mergeCell ref="C22:K22"/>
    <mergeCell ref="R34:AF34"/>
    <mergeCell ref="B29:AF29"/>
    <mergeCell ref="B30:AF30"/>
    <mergeCell ref="C25:K25"/>
    <mergeCell ref="C27:K27"/>
    <mergeCell ref="L27:S27"/>
    <mergeCell ref="V27:AF27"/>
    <mergeCell ref="C26:K26"/>
    <mergeCell ref="L26:S26"/>
    <mergeCell ref="C23:K23"/>
    <mergeCell ref="L23:S23"/>
    <mergeCell ref="V23:AF23"/>
    <mergeCell ref="C17:K17"/>
    <mergeCell ref="C21:K21"/>
    <mergeCell ref="L21:S21"/>
    <mergeCell ref="L25:S25"/>
    <mergeCell ref="V25:AF25"/>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R35:AF35"/>
    <mergeCell ref="B34:Q34"/>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L22:S22"/>
    <mergeCell ref="C16:K16"/>
  </mergeCells>
  <conditionalFormatting sqref="B37:J37">
    <cfRule type="containsBlanks" dxfId="2" priority="5">
      <formula>LEN(TRIM(B37))=0</formula>
    </cfRule>
  </conditionalFormatting>
  <conditionalFormatting sqref="J9:V9">
    <cfRule type="containsBlanks" dxfId="1" priority="6">
      <formula>LEN(TRIM(J9))=0</formula>
    </cfRule>
  </conditionalFormatting>
  <conditionalFormatting sqref="R37:Z37">
    <cfRule type="containsBlanks" dxfId="0"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terms/"/>
    <ds:schemaRef ds:uri="d0c44bf4-9f42-4aab-bea8-3874168f77d4"/>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a167331c-937b-46fe-a0d2-e718c142b915"/>
    <ds:schemaRef ds:uri="http://schemas.microsoft.com/sharepoint/v3"/>
    <ds:schemaRef ds:uri="http://www.w3.org/XML/1998/namespace"/>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Carlos Munoz Munoz</cp:lastModifiedBy>
  <cp:lastPrinted>2022-07-25T21:10:44Z</cp:lastPrinted>
  <dcterms:created xsi:type="dcterms:W3CDTF">2022-03-15T15:53:25Z</dcterms:created>
  <dcterms:modified xsi:type="dcterms:W3CDTF">2024-12-13T16:14:14Z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