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QUIMICOS\DOCUMENTOS SUBIDOS\"/>
    </mc:Choice>
  </mc:AlternateContent>
  <bookViews>
    <workbookView xWindow="0" yWindow="0" windowWidth="23085" windowHeight="4260"/>
  </bookViews>
  <sheets>
    <sheet name="Formato 11" sheetId="1" r:id="rId1"/>
    <sheet name="Hoja1" sheetId="2" r:id="rId2"/>
  </sheets>
  <definedNames>
    <definedName name="_xlnm.Print_Area" localSheetId="0">'Formato 11'!$C$3:$I$34</definedName>
    <definedName name="_xlnm.Print_Titles" localSheetId="0">'Formato 11'!#REF!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1" l="1"/>
  <c r="I16" i="1"/>
  <c r="I10" i="1"/>
  <c r="I11" i="1"/>
  <c r="I12" i="1"/>
  <c r="I13" i="1"/>
  <c r="I14" i="1"/>
  <c r="I15" i="1"/>
  <c r="I9" i="1"/>
  <c r="G10" i="2" l="1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<sst xmlns="http://schemas.openxmlformats.org/spreadsheetml/2006/main" count="51" uniqueCount="41">
  <si>
    <t>ESTADO: MAY 15/2020 - FORMATO 11</t>
  </si>
  <si>
    <t>FORMATO 11: CUADRO DE DESCRIPCIÓN, CANTIDADES, PRECIOS Y VALOR TOTAL DE LA OFERTA</t>
  </si>
  <si>
    <t>ITEM</t>
  </si>
  <si>
    <t>REACTIVO QUIMICO</t>
  </si>
  <si>
    <t>PRESENTACION REQUERIDA</t>
  </si>
  <si>
    <t>CANTIDAD</t>
  </si>
  <si>
    <t>VALOR UNITARIO</t>
  </si>
  <si>
    <t>IVA
(Vr. unitario)</t>
  </si>
  <si>
    <t>VALOR TOTAL CON IVA</t>
  </si>
  <si>
    <t>CLORO GASEOSO (CLORO MOLECULAR). INCLUYE LA REPOSICION DEL EMPAQUE DE PLOMO. CONSISTE  EN EL LLENADO DE LOS CILINDROS DE PROPIEDAD DE LA SECRETARIA DEL DEPORTE Y LA RECREACIÓN DISTRITAL CON EL CLORO GASEOSO EN LAS INSTALACIONES DEL PROVEEDOR; Y EL TRANSPORTE Y ENTREGA EN LOS SITIOS INDICADOS POR EL SUPERVISOR O INTERVENTOR DEL CONTRATO.</t>
  </si>
  <si>
    <t>Cilindro 
x 68 kg</t>
  </si>
  <si>
    <t>CLORO GRANULADO AL 91%  (ACIDO TRICLOROISOCIANURICO)</t>
  </si>
  <si>
    <t>Cuñete x 
25 kg</t>
  </si>
  <si>
    <t>CLORO GRANULADO AL 70%  (HIPOCLORITO DE CALCIO)</t>
  </si>
  <si>
    <t>SODA CAUSTICA ESCAMAS SÓLIDAS AL 98% (HIDROXIDO DE SODIO)</t>
  </si>
  <si>
    <t>Bulto x 25kg</t>
  </si>
  <si>
    <t>SULFATO DE ALUMINIO GRANULADO TIPO A</t>
  </si>
  <si>
    <t>Bulto x 2,5 kg</t>
  </si>
  <si>
    <t>PIEDRA ALUMBRE O ALUMBRE AMONIACAL</t>
  </si>
  <si>
    <t>KIT COMPLETO DE TRES PASOS PARA INDICADORES DE CALIDAD DE AGUA DE PISCINA SEGÚN LO EXIGIDO POR LA NORMATIVIDAD VIGENTE SOBRE CALIDAD DEL AGUA DE LAS PISCINAS</t>
  </si>
  <si>
    <t>UN</t>
  </si>
  <si>
    <t>REPOSICION DE REACTIVOS PARA ANALISIS AGUA PISCINAS</t>
  </si>
  <si>
    <t>VALOR DE LA OFERTA ECONOMICA</t>
  </si>
  <si>
    <t>_______________________________</t>
  </si>
  <si>
    <t>Representante legal del proponente</t>
  </si>
  <si>
    <t xml:space="preserve">NOTA: Señor proponente recuerde: </t>
  </si>
  <si>
    <t>1) Debe subir a Secop II este formato 11 en medio digital, en PDF firmado y en formato excel.</t>
  </si>
  <si>
    <t>CLORO GASEOSO - [CLORO MOLECULAR]. INCLUYE LA REPOSICION DEL EMPAQUE DE PLOMO</t>
  </si>
  <si>
    <t>CILINDRO x 68 KG</t>
  </si>
  <si>
    <t>CLORO GRANULADO AL 91% [ACIDO TRICLOROISOCIANURICO]</t>
  </si>
  <si>
    <t xml:space="preserve"> KG</t>
  </si>
  <si>
    <t>CLORO GRANULADO AL 70% [HIPOCLORITO DE CALCIO]</t>
  </si>
  <si>
    <t>SODA CAUSTICA [HIDROXIDO DE SODIO</t>
  </si>
  <si>
    <t>SULFATO DE ALUMINIO TIPO A</t>
  </si>
  <si>
    <t>PIEDRA ALUMBRE</t>
  </si>
  <si>
    <t>KIT COMPLETO PARA INDICADORES DE CALIDAD DE AGUA DE PISCINA SEGÚN LO EXIGIDO POR LA NORMATIVIDAD VIGENTE SOBRE CALIDAD DEL AGUA DE LAS PISCINAS</t>
  </si>
  <si>
    <t>YULY ALEJANDRA HERNANDEZ GOMEZ</t>
  </si>
  <si>
    <t>ESCALA Y ARQUITECTURA SAS</t>
  </si>
  <si>
    <t>Santiago de Cali, 14 de Julio de 2020</t>
  </si>
  <si>
    <t>PROCESO No. 4162.010.32. 1.144-2020 de 2020</t>
  </si>
  <si>
    <t>PROPONENTE:ESCALA Y ARQUITECTURA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</si>
</sst>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#,##0.00_ ;[Red]\-#,##0.00\ "/>
    <numFmt numFmtId="165" formatCode="_(* #,##0.00_);_(* \(#,##0.00\);_(* &quot;-&quot;??_);_(@_)"/>
    <numFmt numFmtId="166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0" fontId="5" fillId="0" borderId="0"/>
    <xf numFmtId="42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1" applyFont="1"/>
    <xf numFmtId="0" fontId="4" fillId="0" borderId="0" xfId="1" quotePrefix="1" applyFont="1" applyAlignment="1">
      <alignment horizontal="left" vertical="top"/>
    </xf>
    <xf numFmtId="164" fontId="3" fillId="0" borderId="0" xfId="1" applyNumberFormat="1" applyFont="1"/>
    <xf numFmtId="0" fontId="5" fillId="0" borderId="0" xfId="1" applyFont="1" applyAlignment="1">
      <alignment vertical="center"/>
    </xf>
    <xf numFmtId="0" fontId="6" fillId="0" borderId="0" xfId="1" quotePrefix="1" applyFont="1" applyAlignment="1">
      <alignment horizontal="left" vertical="center"/>
    </xf>
    <xf numFmtId="164" fontId="5" fillId="0" borderId="0" xfId="1" applyNumberFormat="1" applyFont="1" applyAlignment="1">
      <alignment vertical="center"/>
    </xf>
    <xf numFmtId="0" fontId="7" fillId="2" borderId="0" xfId="1" applyFont="1" applyFill="1"/>
    <xf numFmtId="0" fontId="6" fillId="0" borderId="0" xfId="1" applyFont="1" applyAlignment="1">
      <alignment vertical="center"/>
    </xf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vertical="top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quotePrefix="1" applyFont="1" applyFill="1" applyBorder="1" applyAlignment="1">
      <alignment horizontal="center" vertical="center" wrapText="1"/>
    </xf>
    <xf numFmtId="165" fontId="9" fillId="3" borderId="2" xfId="2" quotePrefix="1" applyFont="1" applyFill="1" applyBorder="1" applyAlignment="1">
      <alignment horizontal="center" vertical="center" wrapText="1"/>
    </xf>
    <xf numFmtId="165" fontId="8" fillId="3" borderId="4" xfId="2" quotePrefix="1" applyFont="1" applyFill="1" applyBorder="1" applyAlignment="1">
      <alignment horizontal="center" vertical="center" wrapText="1"/>
    </xf>
    <xf numFmtId="166" fontId="8" fillId="3" borderId="2" xfId="2" quotePrefix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10" fillId="0" borderId="5" xfId="0" quotePrefix="1" applyFont="1" applyBorder="1" applyAlignment="1">
      <alignment horizontal="center" vertical="center" wrapText="1"/>
    </xf>
    <xf numFmtId="165" fontId="10" fillId="0" borderId="5" xfId="2" applyFont="1" applyBorder="1" applyAlignment="1">
      <alignment horizontal="right" vertical="center"/>
    </xf>
    <xf numFmtId="166" fontId="10" fillId="0" borderId="5" xfId="2" applyNumberFormat="1" applyFont="1" applyBorder="1" applyAlignment="1">
      <alignment horizontal="right" vertical="center"/>
    </xf>
    <xf numFmtId="0" fontId="10" fillId="0" borderId="2" xfId="0" quotePrefix="1" applyFont="1" applyBorder="1" applyAlignment="1">
      <alignment horizontal="center" vertical="center" wrapText="1"/>
    </xf>
    <xf numFmtId="165" fontId="10" fillId="0" borderId="2" xfId="2" applyFont="1" applyBorder="1" applyAlignment="1">
      <alignment horizontal="right" vertical="center"/>
    </xf>
    <xf numFmtId="0" fontId="5" fillId="2" borderId="1" xfId="3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right" vertical="center"/>
    </xf>
    <xf numFmtId="165" fontId="11" fillId="4" borderId="6" xfId="2" applyFont="1" applyFill="1" applyBorder="1" applyAlignment="1">
      <alignment horizontal="right" vertical="center"/>
    </xf>
    <xf numFmtId="166" fontId="11" fillId="4" borderId="4" xfId="2" applyNumberFormat="1" applyFont="1" applyFill="1" applyBorder="1" applyAlignment="1">
      <alignment horizontal="right" vertical="center"/>
    </xf>
    <xf numFmtId="0" fontId="3" fillId="0" borderId="0" xfId="1" applyFont="1" applyAlignment="1">
      <alignment vertical="top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1" quotePrefix="1" applyFont="1" applyAlignment="1">
      <alignment horizontal="left"/>
    </xf>
    <xf numFmtId="164" fontId="0" fillId="0" borderId="0" xfId="0" applyNumberFormat="1"/>
    <xf numFmtId="165" fontId="3" fillId="0" borderId="0" xfId="2" applyFont="1"/>
    <xf numFmtId="0" fontId="10" fillId="0" borderId="5" xfId="0" applyFont="1" applyBorder="1" applyAlignment="1">
      <alignment horizontal="center" vertical="top"/>
    </xf>
    <xf numFmtId="0" fontId="10" fillId="0" borderId="5" xfId="0" quotePrefix="1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quotePrefix="1" applyFont="1" applyBorder="1" applyAlignment="1">
      <alignment horizontal="left" vertical="top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38" fontId="4" fillId="0" borderId="2" xfId="0" applyNumberFormat="1" applyFont="1" applyBorder="1" applyAlignment="1">
      <alignment horizontal="center"/>
    </xf>
    <xf numFmtId="42" fontId="4" fillId="0" borderId="2" xfId="4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>
      <alignment vertical="top" wrapText="1"/>
    </xf>
    <xf numFmtId="0" fontId="4" fillId="0" borderId="2" xfId="0" quotePrefix="1" applyFont="1" applyBorder="1" applyAlignment="1">
      <alignment horizontal="center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right" wrapText="1"/>
    </xf>
    <xf numFmtId="38" fontId="4" fillId="0" borderId="5" xfId="0" applyNumberFormat="1" applyFont="1" applyBorder="1"/>
    <xf numFmtId="42" fontId="4" fillId="0" borderId="2" xfId="4" applyFont="1" applyBorder="1" applyAlignment="1" applyProtection="1">
      <alignment horizontal="right" vertical="center" wrapText="1"/>
      <protection hidden="1"/>
    </xf>
    <xf numFmtId="166" fontId="3" fillId="0" borderId="0" xfId="1" applyNumberFormat="1" applyFont="1"/>
    <xf numFmtId="166" fontId="3" fillId="0" borderId="0" xfId="0" applyNumberFormat="1" applyFont="1"/>
    <xf numFmtId="0" fontId="13" fillId="0" borderId="0" xfId="0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</cellXfs>
  <cellStyles count="5">
    <cellStyle name="Millares 2" xfId="2"/>
    <cellStyle name="Moneda [0]" xfId="4" builtinId="7"/>
    <cellStyle name="Normal" xfId="0" builtinId="0"/>
    <cellStyle name="Normal 2" xfId="1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73026</xdr:colOff>
      <xdr:row>17</xdr:row>
      <xdr:rowOff>28576</xdr:rowOff>
    </xdr:from>
    <xdr:to>
      <xdr:col>3</xdr:col>
      <xdr:colOff>2592917</xdr:colOff>
      <xdr:row>20</xdr:row>
      <xdr:rowOff>168276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4609" y="6166909"/>
          <a:ext cx="2519891" cy="61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33"/>
  <sheetViews>
    <sheetView tabSelected="1" zoomScale="90" zoomScaleNormal="90" workbookViewId="0">
      <selection activeCell="F21" sqref="F21"/>
    </sheetView>
  </sheetViews>
  <sheetFormatPr baseColWidth="10" defaultColWidth="11.42578125" defaultRowHeight="12.75" x14ac:dyDescent="0.2"/>
  <cols>
    <col min="1" max="1" width="5.5703125" style="9" customWidth="1"/>
    <col min="2" max="2" width="11.42578125" style="10" customWidth="1"/>
    <col min="3" max="3" width="8" style="9" customWidth="1"/>
    <col min="4" max="4" width="42.28515625" style="9" customWidth="1"/>
    <col min="5" max="5" width="14.5703125" style="9" customWidth="1"/>
    <col min="6" max="6" width="10.5703125" style="9" customWidth="1"/>
    <col min="7" max="7" width="13.85546875" style="41" customWidth="1"/>
    <col min="8" max="8" width="12.5703125" style="9" customWidth="1"/>
    <col min="9" max="9" width="14.140625" style="9" customWidth="1"/>
    <col min="10" max="13" width="17" style="11" customWidth="1"/>
    <col min="14" max="15" width="11.42578125" style="10"/>
    <col min="16" max="16" width="3.42578125" style="10" customWidth="1"/>
    <col min="17" max="17" width="28.5703125" style="9" customWidth="1"/>
    <col min="18" max="18" width="7" style="9" customWidth="1"/>
    <col min="19" max="20" width="7.42578125" style="9" customWidth="1"/>
    <col min="21" max="21" width="7.140625" style="9" customWidth="1"/>
    <col min="22" max="22" width="10.42578125" style="9" customWidth="1"/>
    <col min="23" max="23" width="7.85546875" style="9" customWidth="1"/>
    <col min="24" max="24" width="4.5703125" style="9" customWidth="1"/>
    <col min="25" max="25" width="6.7109375" style="9" customWidth="1"/>
    <col min="26" max="16384" width="11.42578125" style="9"/>
  </cols>
  <sheetData>
    <row r="1" spans="1:16" s="1" customFormat="1" x14ac:dyDescent="0.2">
      <c r="C1" s="2" t="s">
        <v>0</v>
      </c>
      <c r="F1" s="3"/>
    </row>
    <row r="2" spans="1:16" s="1" customFormat="1" x14ac:dyDescent="0.2">
      <c r="C2" s="2"/>
      <c r="F2" s="3"/>
    </row>
    <row r="3" spans="1:16" s="7" customFormat="1" x14ac:dyDescent="0.2">
      <c r="A3" s="4"/>
      <c r="B3" s="4"/>
      <c r="C3" s="5" t="s">
        <v>1</v>
      </c>
      <c r="D3" s="4"/>
      <c r="E3" s="4"/>
      <c r="F3" s="6"/>
      <c r="G3" s="1"/>
      <c r="H3" s="1"/>
      <c r="I3" s="1"/>
      <c r="J3" s="1"/>
      <c r="K3" s="1"/>
      <c r="L3" s="1"/>
      <c r="M3" s="1"/>
      <c r="N3" s="1"/>
      <c r="O3" s="1"/>
    </row>
    <row r="4" spans="1:16" s="7" customFormat="1" x14ac:dyDescent="0.2">
      <c r="A4" s="4"/>
      <c r="B4" s="4"/>
      <c r="C4" s="8" t="s">
        <v>39</v>
      </c>
      <c r="D4" s="4"/>
      <c r="E4" s="4"/>
      <c r="F4" s="6"/>
      <c r="G4" s="4"/>
      <c r="H4" s="4"/>
      <c r="I4" s="4"/>
      <c r="J4" s="1"/>
      <c r="K4" s="1"/>
      <c r="L4" s="1"/>
      <c r="M4" s="1"/>
      <c r="N4" s="1"/>
      <c r="O4" s="1"/>
    </row>
    <row r="5" spans="1:16" s="7" customFormat="1" x14ac:dyDescent="0.2">
      <c r="A5" s="4"/>
      <c r="B5" s="4"/>
      <c r="C5" s="8"/>
      <c r="D5" s="4"/>
      <c r="E5" s="4"/>
      <c r="F5" s="6"/>
      <c r="G5" s="4"/>
      <c r="H5" s="4"/>
      <c r="I5" s="4"/>
      <c r="J5" s="1"/>
      <c r="K5" s="1"/>
      <c r="L5" s="1"/>
      <c r="M5" s="1"/>
      <c r="N5" s="1"/>
      <c r="O5" s="1"/>
    </row>
    <row r="6" spans="1:16" s="7" customFormat="1" x14ac:dyDescent="0.2">
      <c r="A6" s="4"/>
      <c r="B6" s="4"/>
      <c r="C6" s="8" t="s">
        <v>40</v>
      </c>
      <c r="D6" s="4"/>
      <c r="E6" s="4"/>
      <c r="F6" s="6"/>
      <c r="G6" s="4"/>
      <c r="H6" s="4"/>
      <c r="I6" s="4"/>
      <c r="J6" s="1"/>
      <c r="K6" s="1"/>
      <c r="L6" s="1"/>
      <c r="M6" s="1"/>
      <c r="N6" s="1"/>
      <c r="O6" s="1"/>
    </row>
    <row r="7" spans="1:16" x14ac:dyDescent="0.2">
      <c r="G7" s="9"/>
    </row>
    <row r="8" spans="1:16" ht="39.6" customHeight="1" x14ac:dyDescent="0.2">
      <c r="B8" s="12"/>
      <c r="C8" s="13" t="s">
        <v>2</v>
      </c>
      <c r="D8" s="14" t="s">
        <v>3</v>
      </c>
      <c r="E8" s="15" t="s">
        <v>4</v>
      </c>
      <c r="F8" s="16" t="s">
        <v>5</v>
      </c>
      <c r="G8" s="17" t="s">
        <v>6</v>
      </c>
      <c r="H8" s="18" t="s">
        <v>7</v>
      </c>
      <c r="I8" s="18" t="s">
        <v>8</v>
      </c>
      <c r="M8" s="10"/>
      <c r="P8" s="9"/>
    </row>
    <row r="9" spans="1:16" ht="140.25" x14ac:dyDescent="0.2">
      <c r="B9" s="19"/>
      <c r="C9" s="42">
        <v>1</v>
      </c>
      <c r="D9" s="43" t="s">
        <v>9</v>
      </c>
      <c r="E9" s="20" t="s">
        <v>10</v>
      </c>
      <c r="F9" s="21">
        <v>30</v>
      </c>
      <c r="G9" s="21">
        <v>840336</v>
      </c>
      <c r="H9" s="22">
        <v>159664</v>
      </c>
      <c r="I9" s="22">
        <f>(H9+G9)*F9</f>
        <v>30000000</v>
      </c>
    </row>
    <row r="10" spans="1:16" ht="25.5" x14ac:dyDescent="0.2">
      <c r="B10" s="19"/>
      <c r="C10" s="42">
        <v>2</v>
      </c>
      <c r="D10" s="27" t="s">
        <v>11</v>
      </c>
      <c r="E10" s="23" t="s">
        <v>12</v>
      </c>
      <c r="F10" s="24">
        <v>117</v>
      </c>
      <c r="G10" s="21">
        <v>470588</v>
      </c>
      <c r="H10" s="22">
        <v>89412</v>
      </c>
      <c r="I10" s="22">
        <f t="shared" ref="I10:I16" si="0">(H10+G10)*F10</f>
        <v>65520000</v>
      </c>
    </row>
    <row r="11" spans="1:16" ht="25.5" x14ac:dyDescent="0.2">
      <c r="B11" s="25"/>
      <c r="C11" s="42">
        <v>3</v>
      </c>
      <c r="D11" s="27" t="s">
        <v>13</v>
      </c>
      <c r="E11" s="23" t="s">
        <v>12</v>
      </c>
      <c r="F11" s="24">
        <v>2</v>
      </c>
      <c r="G11" s="21">
        <v>336134</v>
      </c>
      <c r="H11" s="22">
        <v>63866</v>
      </c>
      <c r="I11" s="22">
        <f t="shared" si="0"/>
        <v>800000</v>
      </c>
    </row>
    <row r="12" spans="1:16" ht="25.5" x14ac:dyDescent="0.2">
      <c r="B12" s="25"/>
      <c r="C12" s="42">
        <v>4</v>
      </c>
      <c r="D12" s="43" t="s">
        <v>14</v>
      </c>
      <c r="E12" s="26" t="s">
        <v>15</v>
      </c>
      <c r="F12" s="24">
        <v>158</v>
      </c>
      <c r="G12" s="21">
        <v>168067</v>
      </c>
      <c r="H12" s="22">
        <v>31933</v>
      </c>
      <c r="I12" s="22">
        <f t="shared" si="0"/>
        <v>31600000</v>
      </c>
    </row>
    <row r="13" spans="1:16" x14ac:dyDescent="0.2">
      <c r="B13" s="25"/>
      <c r="C13" s="42">
        <v>5</v>
      </c>
      <c r="D13" s="43" t="s">
        <v>16</v>
      </c>
      <c r="E13" s="23" t="s">
        <v>17</v>
      </c>
      <c r="F13" s="24">
        <v>48</v>
      </c>
      <c r="G13" s="21">
        <v>20168</v>
      </c>
      <c r="H13" s="22">
        <v>3832</v>
      </c>
      <c r="I13" s="22">
        <f t="shared" si="0"/>
        <v>1152000</v>
      </c>
    </row>
    <row r="14" spans="1:16" x14ac:dyDescent="0.2">
      <c r="B14" s="25"/>
      <c r="C14" s="44">
        <v>6</v>
      </c>
      <c r="D14" s="45" t="s">
        <v>18</v>
      </c>
      <c r="E14" s="23" t="s">
        <v>17</v>
      </c>
      <c r="F14" s="24">
        <v>48</v>
      </c>
      <c r="G14" s="24">
        <v>16807</v>
      </c>
      <c r="H14" s="22">
        <v>3193</v>
      </c>
      <c r="I14" s="22">
        <f t="shared" si="0"/>
        <v>960000</v>
      </c>
    </row>
    <row r="15" spans="1:16" ht="63.75" x14ac:dyDescent="0.2">
      <c r="B15" s="25"/>
      <c r="C15" s="42">
        <v>7</v>
      </c>
      <c r="D15" s="27" t="s">
        <v>19</v>
      </c>
      <c r="E15" s="28" t="s">
        <v>20</v>
      </c>
      <c r="F15" s="21">
        <v>26</v>
      </c>
      <c r="G15" s="21">
        <v>126050</v>
      </c>
      <c r="H15" s="22">
        <v>23950</v>
      </c>
      <c r="I15" s="22">
        <f t="shared" si="0"/>
        <v>3900000</v>
      </c>
    </row>
    <row r="16" spans="1:16" ht="25.5" x14ac:dyDescent="0.2">
      <c r="B16" s="25"/>
      <c r="C16" s="42">
        <v>8</v>
      </c>
      <c r="D16" s="27" t="s">
        <v>21</v>
      </c>
      <c r="E16" s="28" t="s">
        <v>20</v>
      </c>
      <c r="F16" s="21">
        <v>26</v>
      </c>
      <c r="G16" s="21">
        <v>42017</v>
      </c>
      <c r="H16" s="22">
        <v>7983</v>
      </c>
      <c r="I16" s="22">
        <f t="shared" si="0"/>
        <v>1300000</v>
      </c>
    </row>
    <row r="17" spans="2:9" ht="24.6" customHeight="1" x14ac:dyDescent="0.2">
      <c r="B17" s="19"/>
      <c r="C17" s="29"/>
      <c r="D17" s="30" t="s">
        <v>22</v>
      </c>
      <c r="E17" s="31"/>
      <c r="F17" s="32"/>
      <c r="G17" s="33"/>
      <c r="H17" s="34"/>
      <c r="I17" s="34">
        <f>SUM(I9:I16)</f>
        <v>135232000</v>
      </c>
    </row>
    <row r="18" spans="2:9" x14ac:dyDescent="0.2">
      <c r="I18" s="57"/>
    </row>
    <row r="19" spans="2:9" x14ac:dyDescent="0.2">
      <c r="I19" s="57"/>
    </row>
    <row r="20" spans="2:9" x14ac:dyDescent="0.2">
      <c r="I20" s="57"/>
    </row>
    <row r="21" spans="2:9" s="1" customFormat="1" ht="16.5" x14ac:dyDescent="0.2">
      <c r="C21" s="35"/>
      <c r="D21" s="36" t="s">
        <v>23</v>
      </c>
      <c r="E21" s="37"/>
      <c r="F21" s="3"/>
      <c r="I21" s="56"/>
    </row>
    <row r="22" spans="2:9" s="1" customFormat="1" ht="16.5" x14ac:dyDescent="0.2">
      <c r="C22" s="35"/>
      <c r="D22" s="58" t="s">
        <v>36</v>
      </c>
      <c r="E22" s="37"/>
      <c r="F22" s="3"/>
    </row>
    <row r="23" spans="2:9" s="1" customFormat="1" ht="16.5" x14ac:dyDescent="0.2">
      <c r="C23" s="35"/>
      <c r="D23" s="59" t="s">
        <v>24</v>
      </c>
      <c r="E23" s="37"/>
      <c r="F23" s="3"/>
    </row>
    <row r="24" spans="2:9" s="1" customFormat="1" ht="16.5" x14ac:dyDescent="0.2">
      <c r="C24" s="35"/>
      <c r="D24" s="59" t="s">
        <v>37</v>
      </c>
      <c r="E24" s="37"/>
      <c r="F24" s="3"/>
    </row>
    <row r="25" spans="2:9" s="1" customFormat="1" ht="15" x14ac:dyDescent="0.2">
      <c r="C25" s="35"/>
      <c r="D25" s="36"/>
      <c r="E25" s="38"/>
      <c r="F25" s="3"/>
    </row>
    <row r="26" spans="2:9" s="1" customFormat="1" ht="15" x14ac:dyDescent="0.2">
      <c r="C26" s="35"/>
      <c r="D26" s="36"/>
      <c r="E26" s="38"/>
      <c r="F26" s="3"/>
    </row>
    <row r="27" spans="2:9" s="1" customFormat="1" ht="15" x14ac:dyDescent="0.2">
      <c r="C27" s="35"/>
      <c r="D27" s="36" t="s">
        <v>38</v>
      </c>
      <c r="E27" s="38"/>
      <c r="F27" s="3"/>
    </row>
    <row r="28" spans="2:9" s="1" customFormat="1" x14ac:dyDescent="0.2">
      <c r="C28" s="35"/>
      <c r="F28" s="3"/>
    </row>
    <row r="29" spans="2:9" s="1" customFormat="1" x14ac:dyDescent="0.2">
      <c r="C29" s="35"/>
      <c r="F29" s="3"/>
    </row>
    <row r="30" spans="2:9" s="1" customFormat="1" x14ac:dyDescent="0.2">
      <c r="C30" s="35"/>
      <c r="F30" s="3"/>
    </row>
    <row r="31" spans="2:9" s="1" customFormat="1" x14ac:dyDescent="0.2">
      <c r="C31" s="35"/>
      <c r="D31" s="39" t="s">
        <v>25</v>
      </c>
      <c r="F31" s="3"/>
    </row>
    <row r="32" spans="2:9" s="1" customFormat="1" x14ac:dyDescent="0.2">
      <c r="C32" s="35"/>
      <c r="D32" s="39" t="s">
        <v>26</v>
      </c>
      <c r="F32" s="3"/>
    </row>
    <row r="33" spans="6:6" customFormat="1" ht="15" x14ac:dyDescent="0.25">
      <c r="F33" s="40"/>
    </row>
  </sheetData>
  <printOptions horizontalCentered="1"/>
  <pageMargins left="0.70866141732283472" right="0.70866141732283472" top="0.74803149606299213" bottom="0.74803149606299213" header="0.31496062992125984" footer="0.31496062992125984"/>
  <pageSetup scale="81" fitToHeight="0" orientation="portrait" cellComments="asDisplayed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workbookViewId="0">
      <selection activeCell="K4" sqref="K4"/>
    </sheetView>
  </sheetViews>
  <sheetFormatPr baseColWidth="10" defaultRowHeight="15" x14ac:dyDescent="0.25"/>
  <cols>
    <col min="2" max="2" width="38.28515625" customWidth="1"/>
    <col min="7" max="7" width="12.28515625" bestFit="1" customWidth="1"/>
  </cols>
  <sheetData>
    <row r="3" spans="2:7" ht="38.25" x14ac:dyDescent="0.25">
      <c r="B3" s="46" t="s">
        <v>27</v>
      </c>
      <c r="C3" s="47" t="s">
        <v>28</v>
      </c>
      <c r="D3" s="47">
        <v>1</v>
      </c>
      <c r="E3" s="48">
        <v>49</v>
      </c>
      <c r="F3" s="48">
        <v>1036879.9</v>
      </c>
      <c r="G3" s="49">
        <f>+F3*E3*D3</f>
        <v>50807115.100000001</v>
      </c>
    </row>
    <row r="4" spans="2:7" ht="25.5" x14ac:dyDescent="0.25">
      <c r="B4" s="50" t="s">
        <v>29</v>
      </c>
      <c r="C4" s="51" t="s">
        <v>30</v>
      </c>
      <c r="D4" s="51">
        <v>1</v>
      </c>
      <c r="E4" s="48">
        <v>55</v>
      </c>
      <c r="F4" s="48">
        <v>733520</v>
      </c>
      <c r="G4" s="49">
        <f>+F4*E4</f>
        <v>40343600</v>
      </c>
    </row>
    <row r="5" spans="2:7" ht="25.5" x14ac:dyDescent="0.25">
      <c r="B5" s="50" t="s">
        <v>31</v>
      </c>
      <c r="C5" s="51" t="s">
        <v>30</v>
      </c>
      <c r="D5" s="51">
        <v>1</v>
      </c>
      <c r="E5" s="48">
        <v>2</v>
      </c>
      <c r="F5" s="48">
        <v>475096.05000000005</v>
      </c>
      <c r="G5" s="49">
        <f t="shared" ref="G5:G10" si="0">+F5*E5</f>
        <v>950192.10000000009</v>
      </c>
    </row>
    <row r="6" spans="2:7" x14ac:dyDescent="0.25">
      <c r="B6" s="50" t="s">
        <v>32</v>
      </c>
      <c r="C6" s="47" t="s">
        <v>30</v>
      </c>
      <c r="D6" s="47">
        <v>1</v>
      </c>
      <c r="E6" s="48">
        <v>160</v>
      </c>
      <c r="F6" s="48">
        <v>181564.75</v>
      </c>
      <c r="G6" s="49">
        <f t="shared" si="0"/>
        <v>29050360</v>
      </c>
    </row>
    <row r="7" spans="2:7" x14ac:dyDescent="0.25">
      <c r="B7" s="50" t="s">
        <v>33</v>
      </c>
      <c r="C7" s="47" t="s">
        <v>30</v>
      </c>
      <c r="D7" s="47">
        <v>1</v>
      </c>
      <c r="E7" s="48">
        <v>15</v>
      </c>
      <c r="F7" s="48">
        <v>87327.75</v>
      </c>
      <c r="G7" s="49">
        <f t="shared" si="0"/>
        <v>1309916.25</v>
      </c>
    </row>
    <row r="8" spans="2:7" x14ac:dyDescent="0.25">
      <c r="B8" s="50" t="s">
        <v>34</v>
      </c>
      <c r="C8" s="47" t="s">
        <v>30</v>
      </c>
      <c r="D8" s="47">
        <v>1</v>
      </c>
      <c r="E8" s="48">
        <v>15</v>
      </c>
      <c r="F8" s="48">
        <v>148072.5</v>
      </c>
      <c r="G8" s="49">
        <f t="shared" si="0"/>
        <v>2221087.5</v>
      </c>
    </row>
    <row r="9" spans="2:7" ht="63.75" x14ac:dyDescent="0.25">
      <c r="B9" s="50" t="s">
        <v>35</v>
      </c>
      <c r="C9" s="47" t="s">
        <v>20</v>
      </c>
      <c r="D9" s="47">
        <v>1</v>
      </c>
      <c r="E9" s="48">
        <v>61</v>
      </c>
      <c r="F9" s="48">
        <v>142550.95808688528</v>
      </c>
      <c r="G9" s="49">
        <f t="shared" si="0"/>
        <v>8695608.4433000013</v>
      </c>
    </row>
    <row r="10" spans="2:7" ht="25.5" x14ac:dyDescent="0.25">
      <c r="B10" s="52" t="s">
        <v>21</v>
      </c>
      <c r="C10" s="53" t="s">
        <v>20</v>
      </c>
      <c r="D10" s="53">
        <v>1</v>
      </c>
      <c r="E10" s="54">
        <v>34.19</v>
      </c>
      <c r="F10" s="54">
        <v>60799.93</v>
      </c>
      <c r="G10" s="55">
        <f t="shared" si="0"/>
        <v>2078749.6066999999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11</vt:lpstr>
      <vt:lpstr>Hoja1</vt:lpstr>
      <vt:lpstr>'Formato 11'!Área_de_impresión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Imery</dc:creator>
  <cp:lastModifiedBy>Usuario</cp:lastModifiedBy>
  <cp:lastPrinted>2020-06-11T04:43:23Z</cp:lastPrinted>
  <dcterms:created xsi:type="dcterms:W3CDTF">2020-06-11T04:40:27Z</dcterms:created>
  <dcterms:modified xsi:type="dcterms:W3CDTF">2020-07-15T01:16:55Z</dcterms:modified>
</cp:coreProperties>
</file>