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cardonru\Documents\ADMINISTRATIVA\MINIMA\2025\LAVADO DE VEHICULOS\"/>
    </mc:Choice>
  </mc:AlternateContent>
  <xr:revisionPtr revIDLastSave="0" documentId="8_{78423E50-188D-4984-8A94-44B02B9AF0A2}" xr6:coauthVersionLast="36" xr6:coauthVersionMax="36" xr10:uidLastSave="{00000000-0000-0000-0000-000000000000}"/>
  <bookViews>
    <workbookView xWindow="0" yWindow="0" windowWidth="28800" windowHeight="12225" xr2:uid="{D1E917A9-A752-40F7-A9BD-B11096EC2B16}"/>
  </bookViews>
  <sheets>
    <sheet name="Hoja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8" i="1" l="1"/>
  <c r="H48" i="1"/>
  <c r="J13" i="1" l="1"/>
  <c r="I5" i="1"/>
  <c r="I6" i="1"/>
  <c r="I7" i="1"/>
  <c r="I8" i="1"/>
  <c r="I9" i="1"/>
  <c r="J9" i="1" s="1"/>
  <c r="I10" i="1"/>
  <c r="J10" i="1" s="1"/>
  <c r="I11" i="1"/>
  <c r="I12" i="1"/>
  <c r="I13" i="1"/>
  <c r="I14" i="1"/>
  <c r="J14" i="1" s="1"/>
  <c r="I15" i="1"/>
  <c r="J15" i="1" s="1"/>
  <c r="I16" i="1"/>
  <c r="J16" i="1" s="1"/>
  <c r="I17" i="1"/>
  <c r="I18" i="1"/>
  <c r="I19" i="1"/>
  <c r="I20" i="1"/>
  <c r="I21" i="1"/>
  <c r="I22" i="1"/>
  <c r="I23" i="1"/>
  <c r="J23" i="1" s="1"/>
  <c r="I24" i="1"/>
  <c r="J24" i="1" s="1"/>
  <c r="I25" i="1"/>
  <c r="J25" i="1" s="1"/>
  <c r="I26" i="1"/>
  <c r="J26" i="1" s="1"/>
  <c r="I27" i="1"/>
  <c r="J27" i="1" s="1"/>
  <c r="I28" i="1"/>
  <c r="J28" i="1" s="1"/>
  <c r="I29" i="1"/>
  <c r="I30" i="1"/>
  <c r="I31" i="1"/>
  <c r="I32" i="1"/>
  <c r="I33" i="1"/>
  <c r="I34" i="1"/>
  <c r="I35" i="1"/>
  <c r="J35" i="1" s="1"/>
  <c r="I36" i="1"/>
  <c r="J36" i="1" s="1"/>
  <c r="I37" i="1"/>
  <c r="J37" i="1" s="1"/>
  <c r="I38" i="1"/>
  <c r="J38" i="1" s="1"/>
  <c r="I39" i="1"/>
  <c r="J39" i="1" s="1"/>
  <c r="I40" i="1"/>
  <c r="J40" i="1" s="1"/>
  <c r="I41" i="1"/>
  <c r="I42" i="1"/>
  <c r="I43" i="1"/>
  <c r="I44" i="1"/>
  <c r="I45" i="1"/>
  <c r="I46" i="1"/>
  <c r="I47" i="1"/>
  <c r="J47" i="1" s="1"/>
  <c r="I4" i="1"/>
  <c r="J4" i="1" s="1"/>
  <c r="J5" i="1"/>
  <c r="J6" i="1"/>
  <c r="J7" i="1"/>
  <c r="J8" i="1"/>
  <c r="J11" i="1"/>
  <c r="J12" i="1"/>
  <c r="J17" i="1"/>
  <c r="J18" i="1"/>
  <c r="J19" i="1"/>
  <c r="J20" i="1"/>
  <c r="J21" i="1"/>
  <c r="J22" i="1"/>
  <c r="J29" i="1"/>
  <c r="J30" i="1"/>
  <c r="J31" i="1"/>
  <c r="J32" i="1"/>
  <c r="J33" i="1"/>
  <c r="J34" i="1"/>
  <c r="J41" i="1"/>
  <c r="J42" i="1"/>
  <c r="J43" i="1"/>
  <c r="J44" i="1"/>
  <c r="J45" i="1"/>
  <c r="J46" i="1"/>
  <c r="J48" i="1" l="1"/>
  <c r="F48" i="1"/>
  <c r="J2" i="1"/>
  <c r="I2" i="1"/>
  <c r="J51" i="1" l="1"/>
</calcChain>
</file>

<file path=xl/sharedStrings.xml><?xml version="1.0" encoding="utf-8"?>
<sst xmlns="http://schemas.openxmlformats.org/spreadsheetml/2006/main" count="144" uniqueCount="28">
  <si>
    <t>ITEM</t>
  </si>
  <si>
    <t>DESCRIPCIÓN</t>
  </si>
  <si>
    <t>ANTIGUEDAD VEHÍCULO</t>
  </si>
  <si>
    <t>SERVICIO</t>
  </si>
  <si>
    <t xml:space="preserve">DECRICPCIÓN </t>
  </si>
  <si>
    <t>CANTIDADES</t>
  </si>
  <si>
    <t xml:space="preserve">VEHICULO camioneta Toyota prado         OBG-725 </t>
  </si>
  <si>
    <t xml:space="preserve">PARTICULAR </t>
  </si>
  <si>
    <t>SERVICIO DE LAVADO GENERAL</t>
  </si>
  <si>
    <t xml:space="preserve">VEHICULOcamioneta  Mazda BT50           OBG-788 </t>
  </si>
  <si>
    <t xml:space="preserve">VEHICULO automóvil Mazda 6                  OBG-824 </t>
  </si>
  <si>
    <t xml:space="preserve">VEHICULO camioneta Toyota prado           OFK-325 </t>
  </si>
  <si>
    <t xml:space="preserve">VEHICULO camioneta  Toyota prado           OBG- 332 </t>
  </si>
  <si>
    <t>VEHICULO camioneta  Toyota prado OCK- 384</t>
  </si>
  <si>
    <t>VEHICULO camioneta  Toyota prado OBI-665</t>
  </si>
  <si>
    <t>PARTICULAR</t>
  </si>
  <si>
    <t>VEHICULO camioneta  Mazda BT OUG-753</t>
  </si>
  <si>
    <t xml:space="preserve">VEHICULO camioneta Toyota prado         OBI-643 </t>
  </si>
  <si>
    <t>VEHICULO CAMIONETA NISSAN PATHFINDER OBH 330</t>
  </si>
  <si>
    <t>SERVICIO DE GRAFITADO (2 POTES DE GRAFITO)</t>
  </si>
  <si>
    <t>SERVICIO DE LAVADO DE MOTOR</t>
  </si>
  <si>
    <t>SERVICIO DE LAVADO SENCILLO</t>
  </si>
  <si>
    <t>TOTAL</t>
  </si>
  <si>
    <t>Valor Unitario INCLUIDOS IMPUESTOS</t>
  </si>
  <si>
    <t>SUPER SERVITECA PLAZA DE TOROS</t>
  </si>
  <si>
    <r>
      <t xml:space="preserve">OBJETO: </t>
    </r>
    <r>
      <rPr>
        <b/>
        <i/>
        <sz val="10"/>
        <color theme="1"/>
        <rFont val="Century Gothic"/>
        <family val="2"/>
      </rPr>
      <t xml:space="preserve">“Contratar en nombre de LA NACIÓN - CONSEJO SUPERIOR DE LA JUDICATURA - DIRECCIÓN EJECUTIVA DE ADMINISTRACIÓN JUDICIAL SECCIONAL BOLÍVAR, la prestación del servicio de lavado a los vehículos del parque automotor de propiedad Consejo Superior de la Judicatura y administrados por la Dirección Seccional de Administración Judicial de Cartagena – Bolívar” </t>
    </r>
  </si>
  <si>
    <t>VEHICULO camioneta Toyota prado OJX-306</t>
  </si>
  <si>
    <t>AGUTELA SAS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</si>
</sst>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* #,##0_);_(* \(#,##0\);_(* &quot;-&quot;??_);_(@_)"/>
    <numFmt numFmtId="165" formatCode="_-[$$-240A]\ * #,##0_-;\-[$$-240A]\ * #,##0_-;_-[$$-240A]\ * &quot;-&quot;??_-;_-@_-"/>
    <numFmt numFmtId="166" formatCode="_-&quot;$&quot;\ * #,##0_-;\-&quot;$&quot;\ * #,##0_-;_-&quot;$&quot;\ * &quot;-&quot;??_-;_-@_-"/>
    <numFmt numFmtId="167" formatCode="&quot;$&quot;\ #,##0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theme="1"/>
      <name val="Century Gothic"/>
      <family val="2"/>
    </font>
    <font>
      <b/>
      <sz val="11"/>
      <color theme="1"/>
      <name val="Century Gothic"/>
      <family val="2"/>
    </font>
    <font>
      <sz val="11"/>
      <color theme="1"/>
      <name val="Century Gothic"/>
      <family val="2"/>
    </font>
    <font>
      <b/>
      <i/>
      <sz val="10"/>
      <color theme="1"/>
      <name val="Century Gothic"/>
      <family val="2"/>
    </font>
    <font>
      <b/>
      <sz val="7"/>
      <name val="Century Gothic"/>
      <family val="2"/>
    </font>
    <font>
      <sz val="7"/>
      <color theme="1"/>
      <name val="Century Gothic"/>
      <family val="2"/>
    </font>
    <font>
      <sz val="7"/>
      <name val="Century Gothic"/>
      <family val="2"/>
    </font>
    <font>
      <b/>
      <sz val="9"/>
      <color rgb="FF000000"/>
      <name val="Century Gothic"/>
      <family val="2"/>
    </font>
    <font>
      <b/>
      <sz val="16"/>
      <color theme="1"/>
      <name val="Century Gothic"/>
      <family val="2"/>
    </font>
    <font>
      <b/>
      <sz val="9"/>
      <name val="Century Gothic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2" fillId="0" borderId="0"/>
  </cellStyleXfs>
  <cellXfs count="38">
    <xf numFmtId="0" fontId="0" fillId="0" borderId="0" xfId="0"/>
    <xf numFmtId="0" fontId="5" fillId="0" borderId="0" xfId="0" applyFont="1"/>
    <xf numFmtId="0" fontId="7" fillId="2" borderId="1" xfId="3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164" fontId="8" fillId="0" borderId="1" xfId="1" applyNumberFormat="1" applyFont="1" applyFill="1" applyBorder="1" applyAlignment="1">
      <alignment horizontal="center" vertical="center" wrapText="1"/>
    </xf>
    <xf numFmtId="0" fontId="9" fillId="0" borderId="1" xfId="3" applyFont="1" applyFill="1" applyBorder="1" applyAlignment="1">
      <alignment horizontal="center" vertical="center" wrapText="1"/>
    </xf>
    <xf numFmtId="166" fontId="5" fillId="3" borderId="1" xfId="2" applyNumberFormat="1" applyFont="1" applyFill="1" applyBorder="1" applyAlignment="1">
      <alignment horizontal="center" vertical="center" wrapText="1"/>
    </xf>
    <xf numFmtId="165" fontId="8" fillId="0" borderId="1" xfId="1" applyNumberFormat="1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164" fontId="8" fillId="0" borderId="2" xfId="1" applyNumberFormat="1" applyFont="1" applyFill="1" applyBorder="1" applyAlignment="1">
      <alignment horizontal="center" vertical="center" wrapText="1"/>
    </xf>
    <xf numFmtId="0" fontId="9" fillId="0" borderId="2" xfId="3" applyFont="1" applyFill="1" applyBorder="1" applyAlignment="1">
      <alignment horizontal="center" vertical="center" wrapText="1"/>
    </xf>
    <xf numFmtId="0" fontId="7" fillId="3" borderId="1" xfId="3" applyFont="1" applyFill="1" applyBorder="1" applyAlignment="1">
      <alignment horizontal="center" vertical="center" wrapText="1"/>
    </xf>
    <xf numFmtId="166" fontId="5" fillId="3" borderId="1" xfId="0" applyNumberFormat="1" applyFont="1" applyFill="1" applyBorder="1"/>
    <xf numFmtId="166" fontId="5" fillId="5" borderId="1" xfId="2" applyNumberFormat="1" applyFont="1" applyFill="1" applyBorder="1" applyAlignment="1">
      <alignment horizontal="center" vertical="center" wrapText="1"/>
    </xf>
    <xf numFmtId="166" fontId="5" fillId="5" borderId="1" xfId="0" applyNumberFormat="1" applyFont="1" applyFill="1" applyBorder="1"/>
    <xf numFmtId="0" fontId="5" fillId="3" borderId="1" xfId="0" applyFont="1" applyFill="1" applyBorder="1" applyAlignment="1">
      <alignment vertical="center" wrapText="1"/>
    </xf>
    <xf numFmtId="166" fontId="11" fillId="0" borderId="1" xfId="0" applyNumberFormat="1" applyFont="1" applyFill="1" applyBorder="1"/>
    <xf numFmtId="1" fontId="12" fillId="0" borderId="1" xfId="3" applyNumberFormat="1" applyFont="1" applyFill="1" applyBorder="1" applyAlignment="1">
      <alignment horizontal="center" vertical="center" wrapText="1"/>
    </xf>
    <xf numFmtId="1" fontId="12" fillId="0" borderId="2" xfId="3" applyNumberFormat="1" applyFont="1" applyFill="1" applyBorder="1" applyAlignment="1">
      <alignment horizontal="center" vertical="center" wrapText="1"/>
    </xf>
    <xf numFmtId="1" fontId="4" fillId="0" borderId="1" xfId="0" applyNumberFormat="1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0" fillId="0" borderId="0" xfId="0" applyBorder="1"/>
    <xf numFmtId="165" fontId="8" fillId="0" borderId="0" xfId="1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/>
    <xf numFmtId="0" fontId="5" fillId="4" borderId="1" xfId="0" applyNumberFormat="1" applyFont="1" applyFill="1" applyBorder="1" applyAlignment="1">
      <alignment vertical="center" wrapText="1"/>
    </xf>
    <xf numFmtId="0" fontId="7" fillId="4" borderId="1" xfId="3" applyNumberFormat="1" applyFont="1" applyFill="1" applyBorder="1" applyAlignment="1">
      <alignment horizontal="center" vertical="center" wrapText="1"/>
    </xf>
    <xf numFmtId="167" fontId="5" fillId="3" borderId="1" xfId="2" applyNumberFormat="1" applyFont="1" applyFill="1" applyBorder="1" applyAlignment="1">
      <alignment horizontal="center" vertical="center" wrapText="1"/>
    </xf>
    <xf numFmtId="0" fontId="5" fillId="0" borderId="0" xfId="0" applyNumberFormat="1" applyFont="1"/>
    <xf numFmtId="167" fontId="5" fillId="4" borderId="1" xfId="0" applyNumberFormat="1" applyFont="1" applyFill="1" applyBorder="1"/>
    <xf numFmtId="43" fontId="5" fillId="5" borderId="2" xfId="0" applyNumberFormat="1" applyFont="1" applyFill="1" applyBorder="1" applyAlignment="1">
      <alignment horizontal="center" vertical="center" wrapText="1"/>
    </xf>
    <xf numFmtId="43" fontId="5" fillId="5" borderId="5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1" fillId="0" borderId="3" xfId="0" applyFont="1" applyBorder="1" applyAlignment="1">
      <alignment horizontal="center"/>
    </xf>
    <xf numFmtId="0" fontId="11" fillId="0" borderId="4" xfId="0" applyFont="1" applyBorder="1" applyAlignment="1">
      <alignment horizontal="center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5" fillId="5" borderId="2" xfId="0" applyFont="1" applyFill="1" applyBorder="1" applyAlignment="1">
      <alignment horizontal="center" vertical="center" wrapText="1"/>
    </xf>
    <xf numFmtId="0" fontId="5" fillId="5" borderId="5" xfId="0" applyFont="1" applyFill="1" applyBorder="1" applyAlignment="1">
      <alignment horizontal="center" vertical="center" wrapText="1"/>
    </xf>
  </cellXfs>
  <cellStyles count="4">
    <cellStyle name="Millares" xfId="1" builtinId="3"/>
    <cellStyle name="Moneda" xfId="2" builtinId="4"/>
    <cellStyle name="Normal" xfId="0" builtinId="0"/>
    <cellStyle name="Normal 2 2 2" xfId="3" xr:uid="{DD9FA48D-84B8-4A7F-9963-FA0AB1C3B20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cardonru/Documents/ADMINISTRATIVA/MINIMA/ESTUDIOS%20CARDIOVASCULARES/ESTUDIO%20DE%20MERCADO%20EXAMENES%20CARDIOVASCULARE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</sheetNames>
    <sheetDataSet>
      <sheetData sheetId="0">
        <row r="1">
          <cell r="I1" t="str">
            <v>VALOR PROMEDIO UNITARIO IMPUESTOS INCLUIDOS</v>
          </cell>
          <cell r="J1" t="str">
            <v>VALOR TOTAL CANTIDADES PROMEDIO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5AEFD3-DB2A-4CE6-90B8-8E4EC0967A9F}">
  <dimension ref="A1:N51"/>
  <sheetViews>
    <sheetView tabSelected="1" topLeftCell="A25" zoomScale="85" zoomScaleNormal="85" workbookViewId="0">
      <selection activeCell="A37" sqref="A37:XFD37"/>
    </sheetView>
  </sheetViews>
  <sheetFormatPr baseColWidth="10" defaultRowHeight="16.5" x14ac:dyDescent="0.3"/>
  <cols>
    <col min="2" max="2" width="15.28515625" customWidth="1"/>
    <col min="3" max="3" width="13.5703125" customWidth="1"/>
    <col min="5" max="5" width="13.140625" customWidth="1"/>
    <col min="6" max="6" width="18.28515625" customWidth="1"/>
    <col min="7" max="7" width="18" style="27" customWidth="1"/>
    <col min="8" max="8" width="20.85546875" customWidth="1"/>
    <col min="9" max="9" width="23.5703125" customWidth="1"/>
    <col min="10" max="10" width="27.5703125" customWidth="1"/>
  </cols>
  <sheetData>
    <row r="1" spans="1:14" x14ac:dyDescent="0.3">
      <c r="A1" s="34"/>
      <c r="B1" s="34"/>
      <c r="C1" s="34"/>
      <c r="D1" s="34"/>
      <c r="E1" s="34"/>
      <c r="F1" s="34"/>
      <c r="G1" s="23"/>
      <c r="H1" s="1"/>
      <c r="I1" s="1"/>
      <c r="J1" s="1"/>
    </row>
    <row r="2" spans="1:14" ht="78" customHeight="1" x14ac:dyDescent="0.25">
      <c r="A2" s="35" t="s">
        <v>25</v>
      </c>
      <c r="B2" s="35"/>
      <c r="C2" s="35"/>
      <c r="D2" s="35"/>
      <c r="E2" s="35"/>
      <c r="F2" s="35"/>
      <c r="G2" s="24" t="s">
        <v>27</v>
      </c>
      <c r="H2" s="15" t="s">
        <v>24</v>
      </c>
      <c r="I2" s="36" t="str">
        <f>[1]Hoja1!$I$1</f>
        <v>VALOR PROMEDIO UNITARIO IMPUESTOS INCLUIDOS</v>
      </c>
      <c r="J2" s="29" t="str">
        <f>[1]Hoja1!$J$1</f>
        <v>VALOR TOTAL CANTIDADES PROMEDIO</v>
      </c>
    </row>
    <row r="3" spans="1:14" ht="27" x14ac:dyDescent="0.25">
      <c r="A3" s="2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5" t="s">
        <v>23</v>
      </c>
      <c r="H3" s="11" t="s">
        <v>23</v>
      </c>
      <c r="I3" s="37"/>
      <c r="J3" s="30"/>
    </row>
    <row r="4" spans="1:14" ht="27" x14ac:dyDescent="0.25">
      <c r="A4" s="2">
        <v>1</v>
      </c>
      <c r="B4" s="3" t="s">
        <v>6</v>
      </c>
      <c r="C4" s="3">
        <v>2008</v>
      </c>
      <c r="D4" s="4" t="s">
        <v>7</v>
      </c>
      <c r="E4" s="5" t="s">
        <v>8</v>
      </c>
      <c r="F4" s="17">
        <v>7</v>
      </c>
      <c r="G4" s="26">
        <v>85680</v>
      </c>
      <c r="H4" s="6">
        <v>107100</v>
      </c>
      <c r="I4" s="13">
        <f>AVERAGE(G4,H4)</f>
        <v>96390</v>
      </c>
      <c r="J4" s="13">
        <f>(I4*F4)</f>
        <v>674730</v>
      </c>
    </row>
    <row r="5" spans="1:14" ht="27" x14ac:dyDescent="0.25">
      <c r="A5" s="2">
        <v>2</v>
      </c>
      <c r="B5" s="3" t="s">
        <v>9</v>
      </c>
      <c r="C5" s="3">
        <v>2008</v>
      </c>
      <c r="D5" s="4" t="s">
        <v>7</v>
      </c>
      <c r="E5" s="5" t="s">
        <v>8</v>
      </c>
      <c r="F5" s="17">
        <v>5</v>
      </c>
      <c r="G5" s="26">
        <v>85680</v>
      </c>
      <c r="H5" s="6">
        <v>107100</v>
      </c>
      <c r="I5" s="13">
        <f t="shared" ref="I5:I47" si="0">AVERAGE(G5,H5)</f>
        <v>96390</v>
      </c>
      <c r="J5" s="13">
        <f t="shared" ref="J5:J47" si="1">(I5*F5)</f>
        <v>481950</v>
      </c>
    </row>
    <row r="6" spans="1:14" ht="27" x14ac:dyDescent="0.25">
      <c r="A6" s="2">
        <v>3</v>
      </c>
      <c r="B6" s="3" t="s">
        <v>10</v>
      </c>
      <c r="C6" s="3">
        <v>2008</v>
      </c>
      <c r="D6" s="4" t="s">
        <v>7</v>
      </c>
      <c r="E6" s="5" t="s">
        <v>8</v>
      </c>
      <c r="F6" s="17">
        <v>7</v>
      </c>
      <c r="G6" s="26">
        <v>85680</v>
      </c>
      <c r="H6" s="6">
        <v>89250</v>
      </c>
      <c r="I6" s="13">
        <f t="shared" si="0"/>
        <v>87465</v>
      </c>
      <c r="J6" s="13">
        <f t="shared" si="1"/>
        <v>612255</v>
      </c>
    </row>
    <row r="7" spans="1:14" ht="27" x14ac:dyDescent="0.25">
      <c r="A7" s="2">
        <v>4</v>
      </c>
      <c r="B7" s="7" t="s">
        <v>11</v>
      </c>
      <c r="C7" s="3">
        <v>2003</v>
      </c>
      <c r="D7" s="4" t="s">
        <v>7</v>
      </c>
      <c r="E7" s="5" t="s">
        <v>8</v>
      </c>
      <c r="F7" s="17">
        <v>5</v>
      </c>
      <c r="G7" s="26">
        <v>85680</v>
      </c>
      <c r="H7" s="6">
        <v>107100</v>
      </c>
      <c r="I7" s="13">
        <f t="shared" si="0"/>
        <v>96390</v>
      </c>
      <c r="J7" s="13">
        <f t="shared" si="1"/>
        <v>481950</v>
      </c>
    </row>
    <row r="8" spans="1:14" ht="27" x14ac:dyDescent="0.25">
      <c r="A8" s="2">
        <v>5</v>
      </c>
      <c r="B8" s="7" t="s">
        <v>12</v>
      </c>
      <c r="C8" s="3">
        <v>2007</v>
      </c>
      <c r="D8" s="4" t="s">
        <v>7</v>
      </c>
      <c r="E8" s="5" t="s">
        <v>8</v>
      </c>
      <c r="F8" s="17">
        <v>5</v>
      </c>
      <c r="G8" s="26">
        <v>85680</v>
      </c>
      <c r="H8" s="6">
        <v>107100</v>
      </c>
      <c r="I8" s="13">
        <f t="shared" si="0"/>
        <v>96390</v>
      </c>
      <c r="J8" s="13">
        <f t="shared" si="1"/>
        <v>481950</v>
      </c>
    </row>
    <row r="9" spans="1:14" ht="27" x14ac:dyDescent="0.25">
      <c r="A9" s="2">
        <v>6</v>
      </c>
      <c r="B9" s="3" t="s">
        <v>13</v>
      </c>
      <c r="C9" s="3">
        <v>2013</v>
      </c>
      <c r="D9" s="4" t="s">
        <v>7</v>
      </c>
      <c r="E9" s="5" t="s">
        <v>8</v>
      </c>
      <c r="F9" s="17">
        <v>7</v>
      </c>
      <c r="G9" s="26">
        <v>85680</v>
      </c>
      <c r="H9" s="6">
        <v>107100</v>
      </c>
      <c r="I9" s="13">
        <f t="shared" si="0"/>
        <v>96390</v>
      </c>
      <c r="J9" s="13">
        <f t="shared" si="1"/>
        <v>674730</v>
      </c>
    </row>
    <row r="10" spans="1:14" ht="27" x14ac:dyDescent="0.25">
      <c r="A10" s="2">
        <v>7</v>
      </c>
      <c r="B10" s="3" t="s">
        <v>14</v>
      </c>
      <c r="C10" s="3">
        <v>2011</v>
      </c>
      <c r="D10" s="4" t="s">
        <v>15</v>
      </c>
      <c r="E10" s="5" t="s">
        <v>8</v>
      </c>
      <c r="F10" s="17">
        <v>7</v>
      </c>
      <c r="G10" s="26">
        <v>85680</v>
      </c>
      <c r="H10" s="6">
        <v>107100</v>
      </c>
      <c r="I10" s="13">
        <f t="shared" si="0"/>
        <v>96390</v>
      </c>
      <c r="J10" s="13">
        <f t="shared" si="1"/>
        <v>674730</v>
      </c>
    </row>
    <row r="11" spans="1:14" ht="27" x14ac:dyDescent="0.25">
      <c r="A11" s="2">
        <v>8</v>
      </c>
      <c r="B11" s="3" t="s">
        <v>16</v>
      </c>
      <c r="C11" s="3">
        <v>2011</v>
      </c>
      <c r="D11" s="4" t="s">
        <v>15</v>
      </c>
      <c r="E11" s="5" t="s">
        <v>8</v>
      </c>
      <c r="F11" s="17">
        <v>5</v>
      </c>
      <c r="G11" s="26">
        <v>85680</v>
      </c>
      <c r="H11" s="6">
        <v>107100</v>
      </c>
      <c r="I11" s="13">
        <f t="shared" si="0"/>
        <v>96390</v>
      </c>
      <c r="J11" s="13">
        <f t="shared" si="1"/>
        <v>481950</v>
      </c>
    </row>
    <row r="12" spans="1:14" ht="27" x14ac:dyDescent="0.25">
      <c r="A12" s="2">
        <v>9</v>
      </c>
      <c r="B12" s="3" t="s">
        <v>17</v>
      </c>
      <c r="C12" s="3">
        <v>2011</v>
      </c>
      <c r="D12" s="4" t="s">
        <v>15</v>
      </c>
      <c r="E12" s="5" t="s">
        <v>8</v>
      </c>
      <c r="F12" s="17">
        <v>7</v>
      </c>
      <c r="G12" s="26">
        <v>85680</v>
      </c>
      <c r="H12" s="6">
        <v>107100</v>
      </c>
      <c r="I12" s="13">
        <f t="shared" si="0"/>
        <v>96390</v>
      </c>
      <c r="J12" s="13">
        <f t="shared" si="1"/>
        <v>674730</v>
      </c>
    </row>
    <row r="13" spans="1:14" ht="36" x14ac:dyDescent="0.25">
      <c r="A13" s="2">
        <v>10</v>
      </c>
      <c r="B13" s="3" t="s">
        <v>18</v>
      </c>
      <c r="C13" s="3">
        <v>2015</v>
      </c>
      <c r="D13" s="4" t="s">
        <v>15</v>
      </c>
      <c r="E13" s="5" t="s">
        <v>8</v>
      </c>
      <c r="F13" s="17">
        <v>7</v>
      </c>
      <c r="G13" s="26">
        <v>85680</v>
      </c>
      <c r="H13" s="6">
        <v>107100</v>
      </c>
      <c r="I13" s="13">
        <f t="shared" si="0"/>
        <v>96390</v>
      </c>
      <c r="J13" s="13">
        <f>F13*I13</f>
        <v>674730</v>
      </c>
    </row>
    <row r="14" spans="1:14" ht="27" x14ac:dyDescent="0.25">
      <c r="A14" s="2">
        <v>11</v>
      </c>
      <c r="B14" s="3" t="s">
        <v>26</v>
      </c>
      <c r="C14" s="3">
        <v>2014</v>
      </c>
      <c r="D14" s="4" t="s">
        <v>15</v>
      </c>
      <c r="E14" s="5" t="s">
        <v>8</v>
      </c>
      <c r="F14" s="17">
        <v>7</v>
      </c>
      <c r="G14" s="26">
        <v>85680</v>
      </c>
      <c r="H14" s="6">
        <v>107100</v>
      </c>
      <c r="I14" s="13">
        <f t="shared" si="0"/>
        <v>96390</v>
      </c>
      <c r="J14" s="13">
        <f t="shared" si="1"/>
        <v>674730</v>
      </c>
    </row>
    <row r="15" spans="1:14" ht="36" x14ac:dyDescent="0.25">
      <c r="A15" s="2">
        <v>12</v>
      </c>
      <c r="B15" s="3" t="s">
        <v>6</v>
      </c>
      <c r="C15" s="3">
        <v>2008</v>
      </c>
      <c r="D15" s="4" t="s">
        <v>7</v>
      </c>
      <c r="E15" s="5" t="s">
        <v>19</v>
      </c>
      <c r="F15" s="17">
        <v>2</v>
      </c>
      <c r="G15" s="26">
        <v>70210</v>
      </c>
      <c r="H15" s="6">
        <v>70210</v>
      </c>
      <c r="I15" s="13">
        <f t="shared" si="0"/>
        <v>70210</v>
      </c>
      <c r="J15" s="13">
        <f t="shared" si="1"/>
        <v>140420</v>
      </c>
    </row>
    <row r="16" spans="1:14" ht="36" x14ac:dyDescent="0.25">
      <c r="A16" s="2">
        <v>13</v>
      </c>
      <c r="B16" s="3" t="s">
        <v>9</v>
      </c>
      <c r="C16" s="3">
        <v>2008</v>
      </c>
      <c r="D16" s="4" t="s">
        <v>7</v>
      </c>
      <c r="E16" s="5" t="s">
        <v>19</v>
      </c>
      <c r="F16" s="17">
        <v>2</v>
      </c>
      <c r="G16" s="26">
        <v>70210</v>
      </c>
      <c r="H16" s="6">
        <v>70210</v>
      </c>
      <c r="I16" s="13">
        <f t="shared" si="0"/>
        <v>70210</v>
      </c>
      <c r="J16" s="13">
        <f t="shared" si="1"/>
        <v>140420</v>
      </c>
      <c r="M16" s="20"/>
      <c r="N16" s="21"/>
    </row>
    <row r="17" spans="1:14" ht="36" x14ac:dyDescent="0.25">
      <c r="A17" s="2">
        <v>14</v>
      </c>
      <c r="B17" s="3" t="s">
        <v>10</v>
      </c>
      <c r="C17" s="3">
        <v>2008</v>
      </c>
      <c r="D17" s="4" t="s">
        <v>7</v>
      </c>
      <c r="E17" s="5" t="s">
        <v>19</v>
      </c>
      <c r="F17" s="17">
        <v>2</v>
      </c>
      <c r="G17" s="26">
        <v>70210</v>
      </c>
      <c r="H17" s="6">
        <v>70210</v>
      </c>
      <c r="I17" s="13">
        <f t="shared" si="0"/>
        <v>70210</v>
      </c>
      <c r="J17" s="13">
        <f t="shared" si="1"/>
        <v>140420</v>
      </c>
      <c r="M17" s="21"/>
      <c r="N17" s="21"/>
    </row>
    <row r="18" spans="1:14" ht="36" x14ac:dyDescent="0.25">
      <c r="A18" s="2">
        <v>15</v>
      </c>
      <c r="B18" s="7" t="s">
        <v>11</v>
      </c>
      <c r="C18" s="3">
        <v>2003</v>
      </c>
      <c r="D18" s="4" t="s">
        <v>7</v>
      </c>
      <c r="E18" s="5" t="s">
        <v>19</v>
      </c>
      <c r="F18" s="17">
        <v>2</v>
      </c>
      <c r="G18" s="26">
        <v>70210</v>
      </c>
      <c r="H18" s="6">
        <v>70210</v>
      </c>
      <c r="I18" s="13">
        <f t="shared" si="0"/>
        <v>70210</v>
      </c>
      <c r="J18" s="13">
        <f t="shared" si="1"/>
        <v>140420</v>
      </c>
      <c r="M18" s="21"/>
      <c r="N18" s="22"/>
    </row>
    <row r="19" spans="1:14" ht="36" x14ac:dyDescent="0.25">
      <c r="A19" s="2">
        <v>16</v>
      </c>
      <c r="B19" s="7" t="s">
        <v>12</v>
      </c>
      <c r="C19" s="3">
        <v>2008</v>
      </c>
      <c r="D19" s="4" t="s">
        <v>7</v>
      </c>
      <c r="E19" s="5" t="s">
        <v>19</v>
      </c>
      <c r="F19" s="17">
        <v>2</v>
      </c>
      <c r="G19" s="26">
        <v>70210</v>
      </c>
      <c r="H19" s="6">
        <v>70210</v>
      </c>
      <c r="I19" s="13">
        <f t="shared" si="0"/>
        <v>70210</v>
      </c>
      <c r="J19" s="13">
        <f t="shared" si="1"/>
        <v>140420</v>
      </c>
    </row>
    <row r="20" spans="1:14" ht="36" x14ac:dyDescent="0.25">
      <c r="A20" s="2">
        <v>17</v>
      </c>
      <c r="B20" s="3" t="s">
        <v>13</v>
      </c>
      <c r="C20" s="3">
        <v>2007</v>
      </c>
      <c r="D20" s="4" t="s">
        <v>7</v>
      </c>
      <c r="E20" s="5" t="s">
        <v>19</v>
      </c>
      <c r="F20" s="17">
        <v>2</v>
      </c>
      <c r="G20" s="26">
        <v>70210</v>
      </c>
      <c r="H20" s="6">
        <v>70210</v>
      </c>
      <c r="I20" s="13">
        <f t="shared" si="0"/>
        <v>70210</v>
      </c>
      <c r="J20" s="13">
        <f t="shared" si="1"/>
        <v>140420</v>
      </c>
    </row>
    <row r="21" spans="1:14" ht="36" x14ac:dyDescent="0.25">
      <c r="A21" s="2">
        <v>18</v>
      </c>
      <c r="B21" s="3" t="s">
        <v>14</v>
      </c>
      <c r="C21" s="3">
        <v>2013</v>
      </c>
      <c r="D21" s="4" t="s">
        <v>7</v>
      </c>
      <c r="E21" s="5" t="s">
        <v>19</v>
      </c>
      <c r="F21" s="17">
        <v>2</v>
      </c>
      <c r="G21" s="26">
        <v>70210</v>
      </c>
      <c r="H21" s="6">
        <v>70210</v>
      </c>
      <c r="I21" s="13">
        <f t="shared" si="0"/>
        <v>70210</v>
      </c>
      <c r="J21" s="13">
        <f t="shared" si="1"/>
        <v>140420</v>
      </c>
    </row>
    <row r="22" spans="1:14" ht="36" x14ac:dyDescent="0.25">
      <c r="A22" s="2">
        <v>19</v>
      </c>
      <c r="B22" s="3" t="s">
        <v>16</v>
      </c>
      <c r="C22" s="3">
        <v>2011</v>
      </c>
      <c r="D22" s="4" t="s">
        <v>15</v>
      </c>
      <c r="E22" s="5" t="s">
        <v>19</v>
      </c>
      <c r="F22" s="17">
        <v>2</v>
      </c>
      <c r="G22" s="26">
        <v>70210</v>
      </c>
      <c r="H22" s="6">
        <v>70210</v>
      </c>
      <c r="I22" s="13">
        <f t="shared" si="0"/>
        <v>70210</v>
      </c>
      <c r="J22" s="13">
        <f t="shared" si="1"/>
        <v>140420</v>
      </c>
    </row>
    <row r="23" spans="1:14" ht="36" x14ac:dyDescent="0.25">
      <c r="A23" s="2">
        <v>20</v>
      </c>
      <c r="B23" s="3" t="s">
        <v>17</v>
      </c>
      <c r="C23" s="3">
        <v>2011</v>
      </c>
      <c r="D23" s="4" t="s">
        <v>15</v>
      </c>
      <c r="E23" s="5" t="s">
        <v>19</v>
      </c>
      <c r="F23" s="17">
        <v>3</v>
      </c>
      <c r="G23" s="26">
        <v>70210</v>
      </c>
      <c r="H23" s="6">
        <v>70210</v>
      </c>
      <c r="I23" s="13">
        <f t="shared" si="0"/>
        <v>70210</v>
      </c>
      <c r="J23" s="13">
        <f t="shared" si="1"/>
        <v>210630</v>
      </c>
    </row>
    <row r="24" spans="1:14" ht="36" x14ac:dyDescent="0.25">
      <c r="A24" s="2">
        <v>21</v>
      </c>
      <c r="B24" s="3" t="s">
        <v>18</v>
      </c>
      <c r="C24" s="3">
        <v>2011</v>
      </c>
      <c r="D24" s="4" t="s">
        <v>15</v>
      </c>
      <c r="E24" s="5" t="s">
        <v>19</v>
      </c>
      <c r="F24" s="17">
        <v>3</v>
      </c>
      <c r="G24" s="26">
        <v>70210</v>
      </c>
      <c r="H24" s="6">
        <v>70210</v>
      </c>
      <c r="I24" s="13">
        <f t="shared" si="0"/>
        <v>70210</v>
      </c>
      <c r="J24" s="13">
        <f t="shared" si="1"/>
        <v>210630</v>
      </c>
    </row>
    <row r="25" spans="1:14" ht="36" x14ac:dyDescent="0.25">
      <c r="A25" s="2">
        <v>22</v>
      </c>
      <c r="B25" s="3" t="s">
        <v>26</v>
      </c>
      <c r="C25" s="3">
        <v>2014</v>
      </c>
      <c r="D25" s="4" t="s">
        <v>15</v>
      </c>
      <c r="E25" s="5" t="s">
        <v>19</v>
      </c>
      <c r="F25" s="17">
        <v>2</v>
      </c>
      <c r="G25" s="26">
        <v>70210</v>
      </c>
      <c r="H25" s="6">
        <v>70210</v>
      </c>
      <c r="I25" s="13">
        <f t="shared" si="0"/>
        <v>70210</v>
      </c>
      <c r="J25" s="13">
        <f t="shared" si="1"/>
        <v>140420</v>
      </c>
    </row>
    <row r="26" spans="1:14" ht="27" x14ac:dyDescent="0.25">
      <c r="A26" s="2">
        <v>23</v>
      </c>
      <c r="B26" s="3" t="s">
        <v>6</v>
      </c>
      <c r="C26" s="3">
        <v>2008</v>
      </c>
      <c r="D26" s="4" t="s">
        <v>7</v>
      </c>
      <c r="E26" s="5" t="s">
        <v>20</v>
      </c>
      <c r="F26" s="17">
        <v>2</v>
      </c>
      <c r="G26" s="26">
        <v>49980</v>
      </c>
      <c r="H26" s="6">
        <v>53550</v>
      </c>
      <c r="I26" s="13">
        <f t="shared" si="0"/>
        <v>51765</v>
      </c>
      <c r="J26" s="13">
        <f t="shared" si="1"/>
        <v>103530</v>
      </c>
    </row>
    <row r="27" spans="1:14" ht="27" x14ac:dyDescent="0.25">
      <c r="A27" s="2">
        <v>24</v>
      </c>
      <c r="B27" s="3" t="s">
        <v>9</v>
      </c>
      <c r="C27" s="3">
        <v>2008</v>
      </c>
      <c r="D27" s="4" t="s">
        <v>7</v>
      </c>
      <c r="E27" s="5" t="s">
        <v>20</v>
      </c>
      <c r="F27" s="17">
        <v>2</v>
      </c>
      <c r="G27" s="26">
        <v>49980</v>
      </c>
      <c r="H27" s="6">
        <v>53550</v>
      </c>
      <c r="I27" s="13">
        <f t="shared" si="0"/>
        <v>51765</v>
      </c>
      <c r="J27" s="13">
        <f t="shared" si="1"/>
        <v>103530</v>
      </c>
    </row>
    <row r="28" spans="1:14" ht="27" x14ac:dyDescent="0.25">
      <c r="A28" s="2">
        <v>25</v>
      </c>
      <c r="B28" s="3" t="s">
        <v>10</v>
      </c>
      <c r="C28" s="3">
        <v>2008</v>
      </c>
      <c r="D28" s="4" t="s">
        <v>7</v>
      </c>
      <c r="E28" s="5" t="s">
        <v>20</v>
      </c>
      <c r="F28" s="17">
        <v>2</v>
      </c>
      <c r="G28" s="26">
        <v>47600</v>
      </c>
      <c r="H28" s="6">
        <v>53550</v>
      </c>
      <c r="I28" s="13">
        <f t="shared" si="0"/>
        <v>50575</v>
      </c>
      <c r="J28" s="13">
        <f t="shared" si="1"/>
        <v>101150</v>
      </c>
    </row>
    <row r="29" spans="1:14" ht="27" x14ac:dyDescent="0.25">
      <c r="A29" s="2">
        <v>26</v>
      </c>
      <c r="B29" s="7" t="s">
        <v>11</v>
      </c>
      <c r="C29" s="3">
        <v>2003</v>
      </c>
      <c r="D29" s="4" t="s">
        <v>7</v>
      </c>
      <c r="E29" s="5" t="s">
        <v>20</v>
      </c>
      <c r="F29" s="17">
        <v>2</v>
      </c>
      <c r="G29" s="26">
        <v>47600</v>
      </c>
      <c r="H29" s="6">
        <v>53550</v>
      </c>
      <c r="I29" s="13">
        <f t="shared" si="0"/>
        <v>50575</v>
      </c>
      <c r="J29" s="13">
        <f t="shared" si="1"/>
        <v>101150</v>
      </c>
    </row>
    <row r="30" spans="1:14" ht="27" x14ac:dyDescent="0.25">
      <c r="A30" s="2">
        <v>27</v>
      </c>
      <c r="B30" s="7" t="s">
        <v>12</v>
      </c>
      <c r="C30" s="3">
        <v>2008</v>
      </c>
      <c r="D30" s="4" t="s">
        <v>7</v>
      </c>
      <c r="E30" s="5" t="s">
        <v>20</v>
      </c>
      <c r="F30" s="17">
        <v>2</v>
      </c>
      <c r="G30" s="26">
        <v>47600</v>
      </c>
      <c r="H30" s="6">
        <v>53550</v>
      </c>
      <c r="I30" s="13">
        <f t="shared" si="0"/>
        <v>50575</v>
      </c>
      <c r="J30" s="13">
        <f t="shared" si="1"/>
        <v>101150</v>
      </c>
    </row>
    <row r="31" spans="1:14" ht="27" x14ac:dyDescent="0.25">
      <c r="A31" s="2">
        <v>28</v>
      </c>
      <c r="B31" s="3" t="s">
        <v>13</v>
      </c>
      <c r="C31" s="3">
        <v>2007</v>
      </c>
      <c r="D31" s="4" t="s">
        <v>7</v>
      </c>
      <c r="E31" s="5" t="s">
        <v>20</v>
      </c>
      <c r="F31" s="17">
        <v>2</v>
      </c>
      <c r="G31" s="26">
        <v>47600</v>
      </c>
      <c r="H31" s="6">
        <v>53550</v>
      </c>
      <c r="I31" s="13">
        <f t="shared" si="0"/>
        <v>50575</v>
      </c>
      <c r="J31" s="13">
        <f t="shared" si="1"/>
        <v>101150</v>
      </c>
    </row>
    <row r="32" spans="1:14" ht="27" x14ac:dyDescent="0.25">
      <c r="A32" s="2">
        <v>29</v>
      </c>
      <c r="B32" s="3" t="s">
        <v>14</v>
      </c>
      <c r="C32" s="3">
        <v>2013</v>
      </c>
      <c r="D32" s="4" t="s">
        <v>7</v>
      </c>
      <c r="E32" s="5" t="s">
        <v>20</v>
      </c>
      <c r="F32" s="17">
        <v>2</v>
      </c>
      <c r="G32" s="26">
        <v>47600</v>
      </c>
      <c r="H32" s="6">
        <v>53550</v>
      </c>
      <c r="I32" s="13">
        <f t="shared" si="0"/>
        <v>50575</v>
      </c>
      <c r="J32" s="13">
        <f t="shared" si="1"/>
        <v>101150</v>
      </c>
    </row>
    <row r="33" spans="1:10" ht="27" x14ac:dyDescent="0.25">
      <c r="A33" s="2">
        <v>30</v>
      </c>
      <c r="B33" s="3" t="s">
        <v>16</v>
      </c>
      <c r="C33" s="3">
        <v>2011</v>
      </c>
      <c r="D33" s="4" t="s">
        <v>15</v>
      </c>
      <c r="E33" s="5" t="s">
        <v>20</v>
      </c>
      <c r="F33" s="17">
        <v>2</v>
      </c>
      <c r="G33" s="26">
        <v>47600</v>
      </c>
      <c r="H33" s="6">
        <v>53550</v>
      </c>
      <c r="I33" s="13">
        <f t="shared" si="0"/>
        <v>50575</v>
      </c>
      <c r="J33" s="13">
        <f t="shared" si="1"/>
        <v>101150</v>
      </c>
    </row>
    <row r="34" spans="1:10" ht="27" x14ac:dyDescent="0.25">
      <c r="A34" s="2">
        <v>31</v>
      </c>
      <c r="B34" s="3" t="s">
        <v>17</v>
      </c>
      <c r="C34" s="3">
        <v>2011</v>
      </c>
      <c r="D34" s="4" t="s">
        <v>15</v>
      </c>
      <c r="E34" s="5" t="s">
        <v>20</v>
      </c>
      <c r="F34" s="17">
        <v>3</v>
      </c>
      <c r="G34" s="26">
        <v>47600</v>
      </c>
      <c r="H34" s="6">
        <v>53550</v>
      </c>
      <c r="I34" s="13">
        <f t="shared" si="0"/>
        <v>50575</v>
      </c>
      <c r="J34" s="13">
        <f t="shared" si="1"/>
        <v>151725</v>
      </c>
    </row>
    <row r="35" spans="1:10" ht="36" x14ac:dyDescent="0.25">
      <c r="A35" s="2">
        <v>32</v>
      </c>
      <c r="B35" s="3" t="s">
        <v>18</v>
      </c>
      <c r="C35" s="3">
        <v>2011</v>
      </c>
      <c r="D35" s="4" t="s">
        <v>15</v>
      </c>
      <c r="E35" s="5" t="s">
        <v>20</v>
      </c>
      <c r="F35" s="17">
        <v>3</v>
      </c>
      <c r="G35" s="26">
        <v>47600</v>
      </c>
      <c r="H35" s="6">
        <v>53550</v>
      </c>
      <c r="I35" s="13">
        <f t="shared" si="0"/>
        <v>50575</v>
      </c>
      <c r="J35" s="13">
        <f t="shared" si="1"/>
        <v>151725</v>
      </c>
    </row>
    <row r="36" spans="1:10" ht="27" x14ac:dyDescent="0.25">
      <c r="A36" s="2">
        <v>33</v>
      </c>
      <c r="B36" s="3" t="s">
        <v>26</v>
      </c>
      <c r="C36" s="3">
        <v>2014</v>
      </c>
      <c r="D36" s="4" t="s">
        <v>15</v>
      </c>
      <c r="E36" s="5" t="s">
        <v>20</v>
      </c>
      <c r="F36" s="17">
        <v>2</v>
      </c>
      <c r="G36" s="26">
        <v>47600</v>
      </c>
      <c r="H36" s="6">
        <v>53550</v>
      </c>
      <c r="I36" s="13">
        <f t="shared" si="0"/>
        <v>50575</v>
      </c>
      <c r="J36" s="13">
        <f t="shared" si="1"/>
        <v>101150</v>
      </c>
    </row>
    <row r="37" spans="1:10" ht="27" x14ac:dyDescent="0.25">
      <c r="A37" s="2">
        <v>34</v>
      </c>
      <c r="B37" s="3" t="s">
        <v>6</v>
      </c>
      <c r="C37" s="3">
        <v>2008</v>
      </c>
      <c r="D37" s="4" t="s">
        <v>7</v>
      </c>
      <c r="E37" s="5" t="s">
        <v>21</v>
      </c>
      <c r="F37" s="17">
        <v>5</v>
      </c>
      <c r="G37" s="26">
        <v>61880</v>
      </c>
      <c r="H37" s="6">
        <v>71400</v>
      </c>
      <c r="I37" s="13">
        <f t="shared" si="0"/>
        <v>66640</v>
      </c>
      <c r="J37" s="13">
        <f t="shared" si="1"/>
        <v>333200</v>
      </c>
    </row>
    <row r="38" spans="1:10" ht="27" x14ac:dyDescent="0.25">
      <c r="A38" s="2">
        <v>35</v>
      </c>
      <c r="B38" s="3" t="s">
        <v>9</v>
      </c>
      <c r="C38" s="3">
        <v>2008</v>
      </c>
      <c r="D38" s="4" t="s">
        <v>7</v>
      </c>
      <c r="E38" s="5" t="s">
        <v>21</v>
      </c>
      <c r="F38" s="17">
        <v>5</v>
      </c>
      <c r="G38" s="26">
        <v>61880</v>
      </c>
      <c r="H38" s="6">
        <v>71400</v>
      </c>
      <c r="I38" s="13">
        <f t="shared" si="0"/>
        <v>66640</v>
      </c>
      <c r="J38" s="13">
        <f t="shared" si="1"/>
        <v>333200</v>
      </c>
    </row>
    <row r="39" spans="1:10" ht="27" x14ac:dyDescent="0.25">
      <c r="A39" s="2">
        <v>36</v>
      </c>
      <c r="B39" s="3" t="s">
        <v>10</v>
      </c>
      <c r="C39" s="3">
        <v>2008</v>
      </c>
      <c r="D39" s="4" t="s">
        <v>7</v>
      </c>
      <c r="E39" s="5" t="s">
        <v>21</v>
      </c>
      <c r="F39" s="17">
        <v>5</v>
      </c>
      <c r="G39" s="26">
        <v>61880</v>
      </c>
      <c r="H39" s="6">
        <v>71400</v>
      </c>
      <c r="I39" s="13">
        <f t="shared" si="0"/>
        <v>66640</v>
      </c>
      <c r="J39" s="13">
        <f t="shared" si="1"/>
        <v>333200</v>
      </c>
    </row>
    <row r="40" spans="1:10" ht="27" x14ac:dyDescent="0.25">
      <c r="A40" s="2">
        <v>37</v>
      </c>
      <c r="B40" s="7" t="s">
        <v>11</v>
      </c>
      <c r="C40" s="3">
        <v>2003</v>
      </c>
      <c r="D40" s="4" t="s">
        <v>7</v>
      </c>
      <c r="E40" s="5" t="s">
        <v>21</v>
      </c>
      <c r="F40" s="17">
        <v>5</v>
      </c>
      <c r="G40" s="26">
        <v>61880</v>
      </c>
      <c r="H40" s="6">
        <v>59500</v>
      </c>
      <c r="I40" s="13">
        <f t="shared" si="0"/>
        <v>60690</v>
      </c>
      <c r="J40" s="13">
        <f t="shared" si="1"/>
        <v>303450</v>
      </c>
    </row>
    <row r="41" spans="1:10" ht="27" x14ac:dyDescent="0.25">
      <c r="A41" s="2">
        <v>38</v>
      </c>
      <c r="B41" s="7" t="s">
        <v>12</v>
      </c>
      <c r="C41" s="3">
        <v>2008</v>
      </c>
      <c r="D41" s="4" t="s">
        <v>7</v>
      </c>
      <c r="E41" s="5" t="s">
        <v>21</v>
      </c>
      <c r="F41" s="17">
        <v>5</v>
      </c>
      <c r="G41" s="26">
        <v>61880</v>
      </c>
      <c r="H41" s="6">
        <v>71400</v>
      </c>
      <c r="I41" s="13">
        <f t="shared" si="0"/>
        <v>66640</v>
      </c>
      <c r="J41" s="13">
        <f t="shared" si="1"/>
        <v>333200</v>
      </c>
    </row>
    <row r="42" spans="1:10" ht="27" x14ac:dyDescent="0.25">
      <c r="A42" s="2">
        <v>39</v>
      </c>
      <c r="B42" s="3" t="s">
        <v>13</v>
      </c>
      <c r="C42" s="3">
        <v>2007</v>
      </c>
      <c r="D42" s="4" t="s">
        <v>7</v>
      </c>
      <c r="E42" s="5" t="s">
        <v>21</v>
      </c>
      <c r="F42" s="17">
        <v>5</v>
      </c>
      <c r="G42" s="26">
        <v>61880</v>
      </c>
      <c r="H42" s="6">
        <v>71400</v>
      </c>
      <c r="I42" s="13">
        <f t="shared" si="0"/>
        <v>66640</v>
      </c>
      <c r="J42" s="13">
        <f t="shared" si="1"/>
        <v>333200</v>
      </c>
    </row>
    <row r="43" spans="1:10" ht="27" x14ac:dyDescent="0.25">
      <c r="A43" s="2">
        <v>40</v>
      </c>
      <c r="B43" s="3" t="s">
        <v>14</v>
      </c>
      <c r="C43" s="3">
        <v>2013</v>
      </c>
      <c r="D43" s="4" t="s">
        <v>7</v>
      </c>
      <c r="E43" s="5" t="s">
        <v>21</v>
      </c>
      <c r="F43" s="17">
        <v>5</v>
      </c>
      <c r="G43" s="26">
        <v>61880</v>
      </c>
      <c r="H43" s="6">
        <v>71400</v>
      </c>
      <c r="I43" s="13">
        <f t="shared" si="0"/>
        <v>66640</v>
      </c>
      <c r="J43" s="13">
        <f t="shared" si="1"/>
        <v>333200</v>
      </c>
    </row>
    <row r="44" spans="1:10" ht="27" x14ac:dyDescent="0.25">
      <c r="A44" s="2">
        <v>41</v>
      </c>
      <c r="B44" s="3" t="s">
        <v>16</v>
      </c>
      <c r="C44" s="3">
        <v>2011</v>
      </c>
      <c r="D44" s="4" t="s">
        <v>15</v>
      </c>
      <c r="E44" s="5" t="s">
        <v>21</v>
      </c>
      <c r="F44" s="17">
        <v>5</v>
      </c>
      <c r="G44" s="26">
        <v>61880</v>
      </c>
      <c r="H44" s="6">
        <v>71400</v>
      </c>
      <c r="I44" s="13">
        <f t="shared" si="0"/>
        <v>66640</v>
      </c>
      <c r="J44" s="13">
        <f t="shared" si="1"/>
        <v>333200</v>
      </c>
    </row>
    <row r="45" spans="1:10" ht="27" x14ac:dyDescent="0.25">
      <c r="A45" s="2">
        <v>42</v>
      </c>
      <c r="B45" s="8" t="s">
        <v>17</v>
      </c>
      <c r="C45" s="3">
        <v>2011</v>
      </c>
      <c r="D45" s="4" t="s">
        <v>15</v>
      </c>
      <c r="E45" s="5" t="s">
        <v>21</v>
      </c>
      <c r="F45" s="17">
        <v>3</v>
      </c>
      <c r="G45" s="26">
        <v>61880</v>
      </c>
      <c r="H45" s="6">
        <v>71400</v>
      </c>
      <c r="I45" s="13">
        <f t="shared" si="0"/>
        <v>66640</v>
      </c>
      <c r="J45" s="13">
        <f t="shared" si="1"/>
        <v>199920</v>
      </c>
    </row>
    <row r="46" spans="1:10" ht="36" x14ac:dyDescent="0.25">
      <c r="A46" s="2">
        <v>43</v>
      </c>
      <c r="B46" s="3" t="s">
        <v>18</v>
      </c>
      <c r="C46" s="8">
        <v>2011</v>
      </c>
      <c r="D46" s="9" t="s">
        <v>15</v>
      </c>
      <c r="E46" s="10" t="s">
        <v>21</v>
      </c>
      <c r="F46" s="18">
        <v>3</v>
      </c>
      <c r="G46" s="26">
        <v>61880</v>
      </c>
      <c r="H46" s="6">
        <v>71400</v>
      </c>
      <c r="I46" s="13">
        <f t="shared" si="0"/>
        <v>66640</v>
      </c>
      <c r="J46" s="13">
        <f t="shared" si="1"/>
        <v>199920</v>
      </c>
    </row>
    <row r="47" spans="1:10" ht="27" x14ac:dyDescent="0.25">
      <c r="A47" s="2">
        <v>44</v>
      </c>
      <c r="B47" s="3" t="s">
        <v>26</v>
      </c>
      <c r="C47" s="3">
        <v>2014</v>
      </c>
      <c r="D47" s="4" t="s">
        <v>15</v>
      </c>
      <c r="E47" s="10" t="s">
        <v>21</v>
      </c>
      <c r="F47" s="18">
        <v>5</v>
      </c>
      <c r="G47" s="26">
        <v>61880</v>
      </c>
      <c r="H47" s="6">
        <v>71400</v>
      </c>
      <c r="I47" s="13">
        <f t="shared" si="0"/>
        <v>66640</v>
      </c>
      <c r="J47" s="13">
        <f t="shared" si="1"/>
        <v>333200</v>
      </c>
    </row>
    <row r="48" spans="1:10" ht="73.5" customHeight="1" x14ac:dyDescent="0.3">
      <c r="A48" s="31" t="s">
        <v>22</v>
      </c>
      <c r="B48" s="31"/>
      <c r="C48" s="31"/>
      <c r="D48" s="31"/>
      <c r="E48" s="31"/>
      <c r="F48" s="19">
        <f>SUM(F4:F47)</f>
        <v>168</v>
      </c>
      <c r="G48" s="28">
        <f>SUM(G4:G47)</f>
        <v>2923830</v>
      </c>
      <c r="H48" s="12">
        <f>SUM(H4:H47)</f>
        <v>3295110</v>
      </c>
      <c r="I48" s="14"/>
      <c r="J48" s="14">
        <f>SUM(J4:J47)</f>
        <v>12860925</v>
      </c>
    </row>
    <row r="50" spans="7:10" ht="17.25" thickBot="1" x14ac:dyDescent="0.35"/>
    <row r="51" spans="7:10" ht="21" thickBot="1" x14ac:dyDescent="0.35">
      <c r="G51" s="32"/>
      <c r="H51" s="33"/>
      <c r="I51" s="33"/>
      <c r="J51" s="16">
        <f>SUM(J4:J47)</f>
        <v>12860925</v>
      </c>
    </row>
  </sheetData>
  <mergeCells count="6">
    <mergeCell ref="J2:J3"/>
    <mergeCell ref="A48:E48"/>
    <mergeCell ref="G51:I51"/>
    <mergeCell ref="A1:F1"/>
    <mergeCell ref="A2:F2"/>
    <mergeCell ref="I2:I3"/>
  </mergeCells>
  <pageMargins left="0.7" right="0.7" top="0.75" bottom="0.75" header="0.3" footer="0.3"/>
  <pageSetup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MARY ANTONIETA CARDONA RUIZ</dc:creator>
  <cp:lastModifiedBy>MARY ANTONIETA CARDONA RUIZ</cp:lastModifiedBy>
  <dcterms:created xsi:type="dcterms:W3CDTF">2024-03-05T16:33:21Z</dcterms:created>
  <dcterms:modified xsi:type="dcterms:W3CDTF">2025-02-03T20:59:40Z</dcterms:modified>
</cp:coreProperties>
</file>