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/>
  <mc:AlternateContent xmlns:mc="http://schemas.openxmlformats.org/markup-compatibility/2006">
    <mc:Choice Requires="x15">
      <x15ac:absPath xmlns:x15ac="http://schemas.microsoft.com/office/spreadsheetml/2010/11/ac" url="/Users/jorgesechague/Documents/Procesos 2025/Interventoría edificio /"/>
    </mc:Choice>
  </mc:AlternateContent>
  <xr:revisionPtr revIDLastSave="0" documentId="13_ncr:1_{F9DC58F3-18FC-804C-BA87-D7F83DC4C0F3}" xr6:coauthVersionLast="47" xr6:coauthVersionMax="47" xr10:uidLastSave="{00000000-0000-0000-0000-000000000000}"/>
  <bookViews>
    <workbookView xWindow="0" yWindow="740" windowWidth="23260" windowHeight="13180" xr2:uid="{639B4F34-D7F7-4A7D-ADED-981F61E24424}"/>
  </bookViews>
  <sheets>
    <sheet name="OFERTA ECONOMICA" sheetId="2" r:id="rId1"/>
    <sheet name="DESGLOSE FACTOR MULTIPLICADOR" sheetId="1" r:id="rId2"/>
  </sheets>
  <definedNames>
    <definedName name="_xlnm.Print_Area" localSheetId="0">'OFERTA ECONOMICA'!$A$3:$G$28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G6" i="2" s="1"/>
  <c r="E36" i="1"/>
  <c r="E22" i="1"/>
  <c r="E15" i="2"/>
  <c r="G15" i="2" s="1"/>
  <c r="G16" i="2" s="1"/>
  <c r="E9" i="2"/>
  <c r="G9" i="2" s="1"/>
  <c r="E8" i="2"/>
  <c r="G8" i="2" s="1"/>
  <c r="E7" i="2"/>
  <c r="G7" i="2" s="1"/>
  <c r="G10" i="2" l="1"/>
  <c r="G12" i="2" s="1"/>
  <c r="G18" i="2" s="1"/>
  <c r="E37" i="1"/>
  <c r="E39" i="1" s="1"/>
  <c r="D21" i="2" l="1"/>
  <c r="G21" i="2" s="1"/>
  <c r="G22" i="2" s="1"/>
  <c r="G25" i="2" s="1"/>
</calcChain>
</file>

<file path=xl/sharedStrings.xml><?xml version="1.0" encoding="utf-8"?>
<sst xmlns="http://schemas.openxmlformats.org/spreadsheetml/2006/main" count="110" uniqueCount="82">
  <si>
    <t>PERSONAL PROFESIONAL</t>
  </si>
  <si>
    <t>A.  CARGO</t>
  </si>
  <si>
    <t>(a)  CANTIDAD</t>
  </si>
  <si>
    <t>(b)                   SUELDO MES BÁSICO</t>
  </si>
  <si>
    <t>(c)                               % DEDICACIÓN</t>
  </si>
  <si>
    <t>(d) V/MES</t>
  </si>
  <si>
    <t>(e) TIEMPO MESES</t>
  </si>
  <si>
    <t>TOTAL</t>
  </si>
  <si>
    <t>DIRECTOR DE INTERVENTORIA</t>
  </si>
  <si>
    <t>PROFESIONAL ESTRUCTURAL</t>
  </si>
  <si>
    <t>PROFESIONAL EN ÁREA AMBIENTAL</t>
  </si>
  <si>
    <t>PROFESIONAL ELÉCTRICO</t>
  </si>
  <si>
    <t>SUBTOTAL COSTO PERSONAL PROFESIONAL (A)</t>
  </si>
  <si>
    <t>FACTOR MULTIPLICADOR (B)</t>
  </si>
  <si>
    <t>COSTOS PERSONAL INCLUYE FACTOR MULTIPLICADOR                       ( A )*(B)= C</t>
  </si>
  <si>
    <t>OTROS COSTOS DIRECTOS</t>
  </si>
  <si>
    <t>A.  CONCEPTO</t>
  </si>
  <si>
    <t>UND</t>
  </si>
  <si>
    <t>CANTIDAD</t>
  </si>
  <si>
    <t>COSTO</t>
  </si>
  <si>
    <t>VR. MES</t>
  </si>
  <si>
    <t>TIEMPO DE UTILIZACIÓN (MESES)</t>
  </si>
  <si>
    <t>VR PARCIAL</t>
  </si>
  <si>
    <t>Informes, Papeleria, reproduccion de documentos, planos , fotografias.</t>
  </si>
  <si>
    <t>Und</t>
  </si>
  <si>
    <t>SUBTOTAL OTROS COSTOS DIRECTOS</t>
  </si>
  <si>
    <t>SUBTOTAL OTROS COSTOS DIRECTOS INTERVENTORIA</t>
  </si>
  <si>
    <t>IVA (19%)</t>
  </si>
  <si>
    <t>COSTOS INDIRECTOS LEGALZACION E IMPUESTOS</t>
  </si>
  <si>
    <t>RESUMEN PRESUPUESTO</t>
  </si>
  <si>
    <t>COSTO TOTAL INTERVENTORIA (E+F)=G</t>
  </si>
  <si>
    <t>DESGLOSE FACTOR MULTIPLICADOR</t>
  </si>
  <si>
    <t>COSTOS DE PERSONAL</t>
  </si>
  <si>
    <t>A</t>
  </si>
  <si>
    <t>SUELDOS</t>
  </si>
  <si>
    <t>B</t>
  </si>
  <si>
    <t>PRESTACIONES</t>
  </si>
  <si>
    <t>Cesantías</t>
  </si>
  <si>
    <t>%A</t>
  </si>
  <si>
    <t>Intereses sobre cesantías</t>
  </si>
  <si>
    <t>Vacaciones</t>
  </si>
  <si>
    <t>Prima anual</t>
  </si>
  <si>
    <t>Salud</t>
  </si>
  <si>
    <t>Pensión</t>
  </si>
  <si>
    <t>Subsidio Familiar</t>
  </si>
  <si>
    <t>Sena</t>
  </si>
  <si>
    <t>ICBF</t>
  </si>
  <si>
    <t>Ajuste de cesantías</t>
  </si>
  <si>
    <t>Seguro de vida</t>
  </si>
  <si>
    <t>Otras</t>
  </si>
  <si>
    <t>Permisos e incapacidades</t>
  </si>
  <si>
    <t>SUMA (A+B)</t>
  </si>
  <si>
    <t xml:space="preserve">C. </t>
  </si>
  <si>
    <t>ADMINISTRACION Y GASTOS INDIRECTOS</t>
  </si>
  <si>
    <t>Personal no profesional facturado</t>
  </si>
  <si>
    <t>%(A+B)</t>
  </si>
  <si>
    <t>Personal no técnico facturado</t>
  </si>
  <si>
    <t>Gastos de Administración</t>
  </si>
  <si>
    <t>Imprevistos e impuestos varios</t>
  </si>
  <si>
    <t xml:space="preserve">  Portes y correos</t>
  </si>
  <si>
    <t>OTROS</t>
  </si>
  <si>
    <t xml:space="preserve">  Mantenimiento oficina</t>
  </si>
  <si>
    <t xml:space="preserve">  Utiles de dibujo y alimentacion</t>
  </si>
  <si>
    <t xml:space="preserve">  Comisiones bancarias</t>
  </si>
  <si>
    <t xml:space="preserve">  Asesoría legal y tributaria</t>
  </si>
  <si>
    <t xml:space="preserve">  Depreción de equipos</t>
  </si>
  <si>
    <t>C</t>
  </si>
  <si>
    <t>SUMA C</t>
  </si>
  <si>
    <t>SUBTOTAL (A+B+C)</t>
  </si>
  <si>
    <t>D.</t>
  </si>
  <si>
    <t>HONORARIOS</t>
  </si>
  <si>
    <t>10%(A+B+C)</t>
  </si>
  <si>
    <t>(A+B+C+D)</t>
  </si>
  <si>
    <t>FACTOR MULTIPLICADOR  PROPUESTO PARA PERSONAL</t>
  </si>
  <si>
    <t xml:space="preserve">GESTION DE CONTRATACION </t>
  </si>
  <si>
    <t xml:space="preserve">Codigo: FT_GC_037 </t>
  </si>
  <si>
    <t>OFERTA ECONOMICA</t>
  </si>
  <si>
    <t>Version: 00</t>
  </si>
  <si>
    <t>FIRMA RL</t>
  </si>
  <si>
    <t>NOMBRE RL</t>
  </si>
  <si>
    <t>PROPONTE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</si>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</sst>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* #,##0.00_-;\-&quot;$&quot;* #,##0.00_-;_-&quot;$&quot;* &quot;-&quot;_-;_-@_-"/>
    <numFmt numFmtId="166" formatCode="[$$-240A]\ #,##0;[Red][$$-240A]\ #,##0"/>
    <numFmt numFmtId="167" formatCode="#,##0.00;[Red]#,##0.00"/>
    <numFmt numFmtId="168" formatCode="_(&quot;$&quot;\ * #,##0.00_);_(&quot;$&quot;\ * \(#,##0.00\);_(&quot;$&quot;\ * &quot;-&quot;??_);_(@_)"/>
    <numFmt numFmtId="169" formatCode="_-* #,##0.00\ &quot;€&quot;_-;\-* #,##0.00\ &quot;€&quot;_-;_-* &quot;-&quot;??\ &quot;€&quot;_-;_-@_-"/>
    <numFmt numFmtId="170" formatCode="_-[$$-80A]* #,##0.00_-;\-[$$-80A]* #,##0.00_-;_-[$$-80A]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5" fillId="0" borderId="0"/>
  </cellStyleXfs>
  <cellXfs count="9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3" fontId="4" fillId="2" borderId="9" xfId="0" applyNumberFormat="1" applyFont="1" applyFill="1" applyBorder="1" applyAlignment="1">
      <alignment horizontal="center" vertical="center"/>
    </xf>
    <xf numFmtId="0" fontId="6" fillId="3" borderId="10" xfId="4" applyFont="1" applyFill="1" applyBorder="1" applyAlignment="1">
      <alignment horizontal="left" vertical="center"/>
    </xf>
    <xf numFmtId="0" fontId="6" fillId="0" borderId="11" xfId="0" applyFont="1" applyBorder="1" applyAlignment="1">
      <alignment horizontal="center" wrapText="1"/>
    </xf>
    <xf numFmtId="165" fontId="6" fillId="3" borderId="11" xfId="2" applyNumberFormat="1" applyFont="1" applyFill="1" applyBorder="1" applyAlignment="1" applyProtection="1">
      <alignment horizontal="center" vertical="center"/>
    </xf>
    <xf numFmtId="9" fontId="6" fillId="3" borderId="11" xfId="3" applyFont="1" applyFill="1" applyBorder="1" applyAlignment="1" applyProtection="1">
      <alignment horizontal="center" vertical="center"/>
    </xf>
    <xf numFmtId="166" fontId="6" fillId="0" borderId="11" xfId="0" applyNumberFormat="1" applyFont="1" applyBorder="1" applyAlignment="1">
      <alignment horizontal="center"/>
    </xf>
    <xf numFmtId="167" fontId="6" fillId="0" borderId="11" xfId="0" applyNumberFormat="1" applyFont="1" applyBorder="1" applyAlignment="1">
      <alignment horizontal="center"/>
    </xf>
    <xf numFmtId="168" fontId="6" fillId="0" borderId="12" xfId="5" applyFont="1" applyFill="1" applyBorder="1" applyAlignment="1">
      <alignment horizontal="right"/>
    </xf>
    <xf numFmtId="0" fontId="6" fillId="3" borderId="13" xfId="4" applyFont="1" applyFill="1" applyBorder="1" applyAlignment="1">
      <alignment horizontal="left" vertical="center"/>
    </xf>
    <xf numFmtId="0" fontId="6" fillId="0" borderId="14" xfId="0" applyFont="1" applyBorder="1" applyAlignment="1">
      <alignment horizontal="center" wrapText="1"/>
    </xf>
    <xf numFmtId="165" fontId="6" fillId="3" borderId="14" xfId="2" applyNumberFormat="1" applyFont="1" applyFill="1" applyBorder="1" applyAlignment="1" applyProtection="1">
      <alignment horizontal="center" vertical="center"/>
    </xf>
    <xf numFmtId="9" fontId="6" fillId="3" borderId="14" xfId="3" applyFont="1" applyFill="1" applyBorder="1" applyAlignment="1" applyProtection="1">
      <alignment horizontal="center" vertical="center"/>
    </xf>
    <xf numFmtId="166" fontId="6" fillId="0" borderId="14" xfId="0" applyNumberFormat="1" applyFont="1" applyBorder="1" applyAlignment="1">
      <alignment horizontal="center"/>
    </xf>
    <xf numFmtId="168" fontId="6" fillId="0" borderId="15" xfId="5" applyFont="1" applyFill="1" applyBorder="1" applyAlignment="1">
      <alignment horizontal="right"/>
    </xf>
    <xf numFmtId="0" fontId="6" fillId="0" borderId="13" xfId="4" applyFont="1" applyBorder="1" applyAlignment="1">
      <alignment horizontal="left" vertical="center"/>
    </xf>
    <xf numFmtId="9" fontId="6" fillId="0" borderId="14" xfId="3" applyFont="1" applyFill="1" applyBorder="1" applyAlignment="1" applyProtection="1">
      <alignment horizontal="center" vertical="center"/>
    </xf>
    <xf numFmtId="0" fontId="4" fillId="0" borderId="16" xfId="0" applyFont="1" applyBorder="1" applyAlignment="1">
      <alignment horizontal="left" wrapText="1"/>
    </xf>
    <xf numFmtId="0" fontId="6" fillId="0" borderId="17" xfId="0" applyFont="1" applyBorder="1" applyAlignment="1">
      <alignment horizontal="left" wrapText="1"/>
    </xf>
    <xf numFmtId="168" fontId="4" fillId="0" borderId="19" xfId="5" applyFont="1" applyFill="1" applyBorder="1" applyAlignment="1">
      <alignment horizontal="right"/>
    </xf>
    <xf numFmtId="167" fontId="6" fillId="0" borderId="15" xfId="0" applyNumberFormat="1" applyFont="1" applyBorder="1" applyAlignment="1">
      <alignment horizontal="right"/>
    </xf>
    <xf numFmtId="0" fontId="4" fillId="2" borderId="13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wrapText="1"/>
    </xf>
    <xf numFmtId="2" fontId="6" fillId="0" borderId="14" xfId="0" applyNumberFormat="1" applyFont="1" applyBorder="1" applyAlignment="1">
      <alignment horizontal="center" wrapText="1"/>
    </xf>
    <xf numFmtId="0" fontId="3" fillId="0" borderId="1" xfId="0" applyFont="1" applyBorder="1"/>
    <xf numFmtId="0" fontId="3" fillId="0" borderId="24" xfId="0" applyFont="1" applyBorder="1"/>
    <xf numFmtId="0" fontId="3" fillId="0" borderId="25" xfId="0" applyFont="1" applyBorder="1"/>
    <xf numFmtId="164" fontId="3" fillId="0" borderId="0" xfId="2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/>
    </xf>
    <xf numFmtId="9" fontId="6" fillId="0" borderId="14" xfId="0" applyNumberFormat="1" applyFont="1" applyBorder="1" applyAlignment="1">
      <alignment horizontal="center" wrapText="1"/>
    </xf>
    <xf numFmtId="166" fontId="4" fillId="0" borderId="27" xfId="0" applyNumberFormat="1" applyFont="1" applyBorder="1" applyAlignment="1">
      <alignment horizontal="right"/>
    </xf>
    <xf numFmtId="168" fontId="2" fillId="0" borderId="31" xfId="5" applyFont="1" applyBorder="1"/>
    <xf numFmtId="0" fontId="3" fillId="4" borderId="32" xfId="0" applyFont="1" applyFill="1" applyBorder="1"/>
    <xf numFmtId="0" fontId="3" fillId="4" borderId="33" xfId="0" applyFont="1" applyFill="1" applyBorder="1"/>
    <xf numFmtId="0" fontId="3" fillId="4" borderId="34" xfId="0" applyFont="1" applyFill="1" applyBorder="1"/>
    <xf numFmtId="0" fontId="3" fillId="3" borderId="0" xfId="0" applyFont="1" applyFill="1"/>
    <xf numFmtId="3" fontId="3" fillId="3" borderId="0" xfId="0" applyNumberFormat="1" applyFont="1" applyFill="1"/>
    <xf numFmtId="170" fontId="3" fillId="3" borderId="0" xfId="6" applyNumberFormat="1" applyFont="1" applyFill="1" applyBorder="1"/>
    <xf numFmtId="0" fontId="6" fillId="3" borderId="0" xfId="7" applyFont="1" applyFill="1"/>
    <xf numFmtId="0" fontId="4" fillId="3" borderId="14" xfId="7" applyFont="1" applyFill="1" applyBorder="1"/>
    <xf numFmtId="0" fontId="6" fillId="3" borderId="14" xfId="7" applyFont="1" applyFill="1" applyBorder="1"/>
    <xf numFmtId="10" fontId="6" fillId="3" borderId="14" xfId="7" applyNumberFormat="1" applyFont="1" applyFill="1" applyBorder="1"/>
    <xf numFmtId="43" fontId="3" fillId="3" borderId="0" xfId="1" applyFont="1" applyFill="1"/>
    <xf numFmtId="0" fontId="3" fillId="3" borderId="0" xfId="0" applyFont="1" applyFill="1" applyAlignment="1">
      <alignment vertical="center"/>
    </xf>
    <xf numFmtId="0" fontId="0" fillId="3" borderId="0" xfId="0" applyFill="1"/>
    <xf numFmtId="0" fontId="3" fillId="3" borderId="0" xfId="0" applyFont="1" applyFill="1" applyAlignment="1">
      <alignment horizontal="justify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left" vertical="center"/>
    </xf>
    <xf numFmtId="0" fontId="5" fillId="3" borderId="23" xfId="0" applyFont="1" applyFill="1" applyBorder="1" applyAlignment="1">
      <alignment horizontal="left" vertical="center"/>
    </xf>
    <xf numFmtId="0" fontId="9" fillId="4" borderId="3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left" vertical="center"/>
    </xf>
    <xf numFmtId="0" fontId="10" fillId="3" borderId="27" xfId="0" applyFont="1" applyFill="1" applyBorder="1" applyAlignment="1">
      <alignment horizontal="left" vertic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6" xfId="0" applyFont="1" applyBorder="1" applyAlignment="1">
      <alignment horizontal="left" wrapText="1"/>
    </xf>
    <xf numFmtId="0" fontId="6" fillId="0" borderId="17" xfId="0" applyFont="1" applyBorder="1" applyAlignment="1">
      <alignment horizontal="left" wrapText="1"/>
    </xf>
    <xf numFmtId="0" fontId="6" fillId="0" borderId="18" xfId="0" applyFont="1" applyBorder="1" applyAlignment="1">
      <alignment horizontal="left" wrapText="1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20" xfId="0" applyFont="1" applyBorder="1" applyAlignment="1">
      <alignment horizontal="left" wrapText="1"/>
    </xf>
    <xf numFmtId="0" fontId="4" fillId="0" borderId="17" xfId="0" applyFont="1" applyBorder="1" applyAlignment="1">
      <alignment horizontal="left" wrapText="1"/>
    </xf>
    <xf numFmtId="0" fontId="4" fillId="0" borderId="18" xfId="0" applyFont="1" applyBorder="1" applyAlignment="1">
      <alignment horizontal="left" wrapText="1"/>
    </xf>
    <xf numFmtId="0" fontId="6" fillId="3" borderId="14" xfId="7" applyFont="1" applyFill="1" applyBorder="1" applyAlignment="1">
      <alignment horizontal="center" wrapText="1"/>
    </xf>
    <xf numFmtId="0" fontId="4" fillId="3" borderId="14" xfId="7" applyFont="1" applyFill="1" applyBorder="1" applyAlignment="1">
      <alignment horizontal="center"/>
    </xf>
    <xf numFmtId="0" fontId="6" fillId="3" borderId="14" xfId="7" applyFont="1" applyFill="1" applyBorder="1" applyAlignment="1">
      <alignment horizontal="center"/>
    </xf>
  </cellXfs>
  <cellStyles count="8">
    <cellStyle name="Millares" xfId="1" builtinId="3"/>
    <cellStyle name="Moneda [0]" xfId="2" builtinId="7"/>
    <cellStyle name="Moneda 10" xfId="5" xr:uid="{D71556EA-6486-4F99-8DFB-663B5AA3FC37}"/>
    <cellStyle name="Moneda 2 6" xfId="6" xr:uid="{E2E69640-DB71-4037-BE4B-5F06CDB787EF}"/>
    <cellStyle name="Normal" xfId="0" builtinId="0"/>
    <cellStyle name="Normal 2" xfId="7" xr:uid="{694670A9-EA49-46C2-A5ED-5BE39F7C858F}"/>
    <cellStyle name="Normal_AIU CICLOPUENTES 314 Y 315_1" xfId="4" xr:uid="{30BDBB0E-2219-439F-8D43-E6F942B7CCF5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25</xdr:row>
      <xdr:rowOff>0</xdr:rowOff>
    </xdr:from>
    <xdr:to>
      <xdr:col>3</xdr:col>
      <xdr:colOff>733425</xdr:colOff>
      <xdr:row>25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29223C22-CECE-4442-B414-4114691ED5B9}"/>
            </a:ext>
          </a:extLst>
        </xdr:cNvPr>
        <xdr:cNvSpPr>
          <a:spLocks noChangeShapeType="1"/>
        </xdr:cNvSpPr>
      </xdr:nvSpPr>
      <xdr:spPr bwMode="auto">
        <a:xfrm>
          <a:off x="4823460" y="589788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3</xdr:col>
      <xdr:colOff>733425</xdr:colOff>
      <xdr:row>25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582EB404-58F3-4226-B211-15D47DE8AFAB}"/>
            </a:ext>
          </a:extLst>
        </xdr:cNvPr>
        <xdr:cNvSpPr>
          <a:spLocks noChangeShapeType="1"/>
        </xdr:cNvSpPr>
      </xdr:nvSpPr>
      <xdr:spPr bwMode="auto">
        <a:xfrm>
          <a:off x="4823460" y="589788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3</xdr:col>
      <xdr:colOff>733425</xdr:colOff>
      <xdr:row>25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ECFF301F-67B9-4773-8DC5-3F7B7F2E1D41}"/>
            </a:ext>
          </a:extLst>
        </xdr:cNvPr>
        <xdr:cNvSpPr>
          <a:spLocks noChangeShapeType="1"/>
        </xdr:cNvSpPr>
      </xdr:nvSpPr>
      <xdr:spPr bwMode="auto">
        <a:xfrm>
          <a:off x="4823460" y="589788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3</xdr:col>
      <xdr:colOff>733425</xdr:colOff>
      <xdr:row>25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2B29DD1D-5223-4F31-AB76-DB5FD5B67FC2}"/>
            </a:ext>
          </a:extLst>
        </xdr:cNvPr>
        <xdr:cNvSpPr>
          <a:spLocks noChangeShapeType="1"/>
        </xdr:cNvSpPr>
      </xdr:nvSpPr>
      <xdr:spPr bwMode="auto">
        <a:xfrm>
          <a:off x="4823460" y="589788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3</xdr:col>
      <xdr:colOff>733425</xdr:colOff>
      <xdr:row>25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07BF195-69E4-4459-9593-408820B8565D}"/>
            </a:ext>
          </a:extLst>
        </xdr:cNvPr>
        <xdr:cNvSpPr>
          <a:spLocks noChangeShapeType="1"/>
        </xdr:cNvSpPr>
      </xdr:nvSpPr>
      <xdr:spPr bwMode="auto">
        <a:xfrm>
          <a:off x="4823460" y="589788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3</xdr:col>
      <xdr:colOff>733425</xdr:colOff>
      <xdr:row>25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D2D3747F-9CC2-4A46-93B7-20F00D05F8C9}"/>
            </a:ext>
          </a:extLst>
        </xdr:cNvPr>
        <xdr:cNvSpPr>
          <a:spLocks noChangeShapeType="1"/>
        </xdr:cNvSpPr>
      </xdr:nvSpPr>
      <xdr:spPr bwMode="auto">
        <a:xfrm>
          <a:off x="4823460" y="589788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368300</xdr:colOff>
      <xdr:row>0</xdr:row>
      <xdr:rowOff>0</xdr:rowOff>
    </xdr:from>
    <xdr:to>
      <xdr:col>0</xdr:col>
      <xdr:colOff>2844800</xdr:colOff>
      <xdr:row>1</xdr:row>
      <xdr:rowOff>516277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179BC46-CC70-1842-A22C-DD4EA0F00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0"/>
          <a:ext cx="2476500" cy="10623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81873-8CE8-42B9-B29E-60BC15B3AAFC}">
  <sheetPr>
    <pageSetUpPr fitToPage="1"/>
  </sheetPr>
  <dimension ref="A1:H35"/>
  <sheetViews>
    <sheetView tabSelected="1" topLeftCell="A8" zoomScaleNormal="100" workbookViewId="0">
      <selection activeCell="D31" sqref="D31"/>
    </sheetView>
  </sheetViews>
  <sheetFormatPr baseColWidth="10" defaultColWidth="11.5" defaultRowHeight="14" x14ac:dyDescent="0.15"/>
  <cols>
    <col min="1" max="1" width="42.33203125" style="1" customWidth="1"/>
    <col min="2" max="2" width="11.33203125" style="1" customWidth="1"/>
    <col min="3" max="3" width="16.6640625" style="1" customWidth="1"/>
    <col min="4" max="4" width="13.6640625" style="1" customWidth="1"/>
    <col min="5" max="5" width="14.5" style="1" customWidth="1"/>
    <col min="6" max="6" width="12.6640625" style="1" bestFit="1" customWidth="1"/>
    <col min="7" max="7" width="24" style="1" customWidth="1"/>
    <col min="8" max="10" width="11.5" style="1"/>
    <col min="11" max="11" width="13.6640625" style="1" bestFit="1" customWidth="1"/>
    <col min="12" max="16384" width="11.5" style="1"/>
  </cols>
  <sheetData>
    <row r="1" spans="1:8" customFormat="1" ht="43.25" customHeight="1" x14ac:dyDescent="0.2">
      <c r="A1" s="60"/>
      <c r="B1" s="62" t="s">
        <v>74</v>
      </c>
      <c r="C1" s="63"/>
      <c r="D1" s="64"/>
      <c r="E1" s="65" t="s">
        <v>75</v>
      </c>
      <c r="F1" s="66"/>
    </row>
    <row r="2" spans="1:8" customFormat="1" ht="42" customHeight="1" thickBot="1" x14ac:dyDescent="0.25">
      <c r="A2" s="61"/>
      <c r="B2" s="67" t="s">
        <v>76</v>
      </c>
      <c r="C2" s="68"/>
      <c r="D2" s="69"/>
      <c r="E2" s="70" t="s">
        <v>77</v>
      </c>
      <c r="F2" s="71"/>
    </row>
    <row r="3" spans="1:8" x14ac:dyDescent="0.15">
      <c r="A3" s="3"/>
      <c r="B3" s="4"/>
      <c r="C3" s="4"/>
      <c r="D3" s="4"/>
      <c r="E3" s="4"/>
      <c r="F3" s="4"/>
      <c r="G3" s="5"/>
      <c r="H3" s="2"/>
    </row>
    <row r="4" spans="1:8" x14ac:dyDescent="0.15">
      <c r="A4" s="84" t="s">
        <v>0</v>
      </c>
      <c r="B4" s="85"/>
      <c r="C4" s="85"/>
      <c r="D4" s="85"/>
      <c r="E4" s="85"/>
      <c r="F4" s="85"/>
      <c r="G4" s="86"/>
    </row>
    <row r="5" spans="1:8" ht="46" thickBot="1" x14ac:dyDescent="0.2">
      <c r="A5" s="6" t="s">
        <v>1</v>
      </c>
      <c r="B5" s="7" t="s">
        <v>2</v>
      </c>
      <c r="C5" s="8" t="s">
        <v>3</v>
      </c>
      <c r="D5" s="8" t="s">
        <v>4</v>
      </c>
      <c r="E5" s="8" t="s">
        <v>5</v>
      </c>
      <c r="F5" s="8" t="s">
        <v>6</v>
      </c>
      <c r="G5" s="9" t="s">
        <v>7</v>
      </c>
    </row>
    <row r="6" spans="1:8" ht="15" thickBot="1" x14ac:dyDescent="0.2">
      <c r="A6" s="10" t="s">
        <v>8</v>
      </c>
      <c r="B6" s="11">
        <v>1</v>
      </c>
      <c r="C6" s="12"/>
      <c r="D6" s="13">
        <v>0.5</v>
      </c>
      <c r="E6" s="14">
        <f>+C6*D6</f>
        <v>0</v>
      </c>
      <c r="F6" s="15">
        <v>4</v>
      </c>
      <c r="G6" s="16">
        <f>+F6 *E6*B6</f>
        <v>0</v>
      </c>
    </row>
    <row r="7" spans="1:8" ht="15" thickBot="1" x14ac:dyDescent="0.2">
      <c r="A7" s="17" t="s">
        <v>9</v>
      </c>
      <c r="B7" s="18">
        <v>1</v>
      </c>
      <c r="C7" s="19"/>
      <c r="D7" s="20">
        <v>0.3</v>
      </c>
      <c r="E7" s="21">
        <f t="shared" ref="E7:E9" si="0">+C7*D7</f>
        <v>0</v>
      </c>
      <c r="F7" s="15">
        <v>4</v>
      </c>
      <c r="G7" s="22">
        <f t="shared" ref="G7:G9" si="1">+F7 *E7*B7</f>
        <v>0</v>
      </c>
    </row>
    <row r="8" spans="1:8" ht="15" thickBot="1" x14ac:dyDescent="0.2">
      <c r="A8" s="23" t="s">
        <v>10</v>
      </c>
      <c r="B8" s="18">
        <v>1</v>
      </c>
      <c r="C8" s="19"/>
      <c r="D8" s="24">
        <v>0.3</v>
      </c>
      <c r="E8" s="21">
        <f t="shared" si="0"/>
        <v>0</v>
      </c>
      <c r="F8" s="15">
        <v>4</v>
      </c>
      <c r="G8" s="22">
        <f t="shared" si="1"/>
        <v>0</v>
      </c>
    </row>
    <row r="9" spans="1:8" x14ac:dyDescent="0.15">
      <c r="A9" s="17" t="s">
        <v>11</v>
      </c>
      <c r="B9" s="18">
        <v>1</v>
      </c>
      <c r="C9" s="19"/>
      <c r="D9" s="20">
        <v>0.3</v>
      </c>
      <c r="E9" s="21">
        <f t="shared" si="0"/>
        <v>0</v>
      </c>
      <c r="F9" s="15">
        <v>4</v>
      </c>
      <c r="G9" s="22">
        <f t="shared" si="1"/>
        <v>0</v>
      </c>
    </row>
    <row r="10" spans="1:8" ht="15" thickBot="1" x14ac:dyDescent="0.2">
      <c r="A10" s="78" t="s">
        <v>12</v>
      </c>
      <c r="B10" s="79"/>
      <c r="C10" s="79"/>
      <c r="D10" s="79"/>
      <c r="E10" s="79"/>
      <c r="F10" s="80"/>
      <c r="G10" s="27">
        <f>SUM(G6:G9)</f>
        <v>0</v>
      </c>
    </row>
    <row r="11" spans="1:8" x14ac:dyDescent="0.15">
      <c r="A11" s="87" t="s">
        <v>13</v>
      </c>
      <c r="B11" s="88"/>
      <c r="C11" s="88"/>
      <c r="D11" s="88"/>
      <c r="E11" s="88"/>
      <c r="F11" s="89"/>
      <c r="G11" s="28">
        <v>2.2200000000000002</v>
      </c>
    </row>
    <row r="12" spans="1:8" ht="15" thickBot="1" x14ac:dyDescent="0.2">
      <c r="A12" s="78" t="s">
        <v>14</v>
      </c>
      <c r="B12" s="90"/>
      <c r="C12" s="90"/>
      <c r="D12" s="90"/>
      <c r="E12" s="90"/>
      <c r="F12" s="91"/>
      <c r="G12" s="27">
        <f>G10*G11</f>
        <v>0</v>
      </c>
    </row>
    <row r="13" spans="1:8" x14ac:dyDescent="0.15">
      <c r="A13" s="75" t="s">
        <v>15</v>
      </c>
      <c r="B13" s="76"/>
      <c r="C13" s="76"/>
      <c r="D13" s="76"/>
      <c r="E13" s="76"/>
      <c r="F13" s="76"/>
      <c r="G13" s="77"/>
    </row>
    <row r="14" spans="1:8" ht="45" x14ac:dyDescent="0.15">
      <c r="A14" s="29" t="s">
        <v>16</v>
      </c>
      <c r="B14" s="30" t="s">
        <v>17</v>
      </c>
      <c r="C14" s="31" t="s">
        <v>18</v>
      </c>
      <c r="D14" s="31" t="s">
        <v>19</v>
      </c>
      <c r="E14" s="31" t="s">
        <v>20</v>
      </c>
      <c r="F14" s="31" t="s">
        <v>21</v>
      </c>
      <c r="G14" s="32" t="s">
        <v>22</v>
      </c>
    </row>
    <row r="15" spans="1:8" ht="30" x14ac:dyDescent="0.15">
      <c r="A15" s="33" t="s">
        <v>23</v>
      </c>
      <c r="B15" s="21" t="s">
        <v>24</v>
      </c>
      <c r="C15" s="18">
        <v>1</v>
      </c>
      <c r="D15" s="21"/>
      <c r="E15" s="21">
        <f>+D15*C15</f>
        <v>0</v>
      </c>
      <c r="F15" s="34">
        <v>4</v>
      </c>
      <c r="G15" s="22">
        <f>+E15*F15*C15</f>
        <v>0</v>
      </c>
    </row>
    <row r="16" spans="1:8" ht="15" thickBot="1" x14ac:dyDescent="0.2">
      <c r="A16" s="78" t="s">
        <v>25</v>
      </c>
      <c r="B16" s="79"/>
      <c r="C16" s="79"/>
      <c r="D16" s="79"/>
      <c r="E16" s="79"/>
      <c r="F16" s="80"/>
      <c r="G16" s="27">
        <f>SUM(G15:G15)</f>
        <v>0</v>
      </c>
    </row>
    <row r="17" spans="1:8" x14ac:dyDescent="0.15">
      <c r="A17" s="35"/>
      <c r="F17" s="36"/>
      <c r="G17" s="37"/>
    </row>
    <row r="18" spans="1:8" ht="15" thickBot="1" x14ac:dyDescent="0.2">
      <c r="A18" s="78" t="s">
        <v>26</v>
      </c>
      <c r="B18" s="79"/>
      <c r="C18" s="79"/>
      <c r="D18" s="79"/>
      <c r="E18" s="79"/>
      <c r="F18" s="80"/>
      <c r="G18" s="27">
        <f>+G16+G12</f>
        <v>0</v>
      </c>
      <c r="H18" s="38"/>
    </row>
    <row r="19" spans="1:8" ht="15" thickBot="1" x14ac:dyDescent="0.2">
      <c r="A19" s="35"/>
      <c r="F19" s="36"/>
      <c r="G19" s="37"/>
    </row>
    <row r="20" spans="1:8" ht="45" x14ac:dyDescent="0.15">
      <c r="A20" s="39" t="s">
        <v>16</v>
      </c>
      <c r="B20" s="40" t="s">
        <v>17</v>
      </c>
      <c r="C20" s="41" t="s">
        <v>18</v>
      </c>
      <c r="D20" s="41" t="s">
        <v>19</v>
      </c>
      <c r="E20" s="41" t="s">
        <v>20</v>
      </c>
      <c r="F20" s="41" t="s">
        <v>21</v>
      </c>
      <c r="G20" s="42" t="s">
        <v>22</v>
      </c>
    </row>
    <row r="21" spans="1:8" ht="15" x14ac:dyDescent="0.15">
      <c r="A21" s="33" t="s">
        <v>27</v>
      </c>
      <c r="B21" s="21" t="s">
        <v>24</v>
      </c>
      <c r="C21" s="18">
        <v>1</v>
      </c>
      <c r="D21" s="21">
        <f>+G18*19%</f>
        <v>0</v>
      </c>
      <c r="E21" s="21"/>
      <c r="F21" s="43"/>
      <c r="G21" s="22">
        <f>+D21</f>
        <v>0</v>
      </c>
    </row>
    <row r="22" spans="1:8" ht="15" thickBot="1" x14ac:dyDescent="0.2">
      <c r="A22" s="78" t="s">
        <v>28</v>
      </c>
      <c r="B22" s="79"/>
      <c r="C22" s="79"/>
      <c r="D22" s="79"/>
      <c r="E22" s="79"/>
      <c r="F22" s="80"/>
      <c r="G22" s="27">
        <f>SUM(G21:G21)</f>
        <v>0</v>
      </c>
    </row>
    <row r="23" spans="1:8" ht="15" thickBot="1" x14ac:dyDescent="0.2">
      <c r="A23" s="25"/>
      <c r="B23" s="26"/>
      <c r="C23" s="26"/>
      <c r="D23" s="26"/>
      <c r="E23" s="26"/>
      <c r="F23" s="26"/>
      <c r="G23" s="44"/>
    </row>
    <row r="24" spans="1:8" ht="15" thickBot="1" x14ac:dyDescent="0.2">
      <c r="A24" s="81" t="s">
        <v>29</v>
      </c>
      <c r="B24" s="82"/>
      <c r="C24" s="82"/>
      <c r="D24" s="82"/>
      <c r="E24" s="82"/>
      <c r="F24" s="82"/>
      <c r="G24" s="83"/>
    </row>
    <row r="25" spans="1:8" ht="15" thickBot="1" x14ac:dyDescent="0.2">
      <c r="A25" s="72" t="s">
        <v>30</v>
      </c>
      <c r="B25" s="73"/>
      <c r="C25" s="73"/>
      <c r="D25" s="73"/>
      <c r="E25" s="73"/>
      <c r="F25" s="74"/>
      <c r="G25" s="45">
        <f>+G18+G22</f>
        <v>0</v>
      </c>
    </row>
    <row r="26" spans="1:8" ht="15" thickBot="1" x14ac:dyDescent="0.2">
      <c r="A26" s="46"/>
      <c r="B26" s="47"/>
      <c r="C26" s="47"/>
      <c r="D26" s="47"/>
      <c r="E26" s="47"/>
      <c r="F26" s="47"/>
      <c r="G26" s="48"/>
    </row>
    <row r="27" spans="1:8" x14ac:dyDescent="0.15">
      <c r="A27" s="49"/>
      <c r="B27" s="49"/>
      <c r="C27" s="49"/>
      <c r="D27" s="49"/>
      <c r="E27" s="49"/>
      <c r="F27" s="49"/>
      <c r="G27" s="50"/>
    </row>
    <row r="28" spans="1:8" x14ac:dyDescent="0.15">
      <c r="A28" s="49"/>
      <c r="B28" s="49"/>
      <c r="C28" s="49"/>
      <c r="D28" s="49"/>
      <c r="E28" s="49"/>
      <c r="F28" s="49"/>
      <c r="G28" s="51"/>
    </row>
    <row r="31" spans="1:8" ht="15" x14ac:dyDescent="0.2">
      <c r="A31" t="s">
        <v>78</v>
      </c>
    </row>
    <row r="32" spans="1:8" ht="15" x14ac:dyDescent="0.2">
      <c r="A32" t="s">
        <v>79</v>
      </c>
    </row>
    <row r="33" spans="1:1" ht="15" x14ac:dyDescent="0.2">
      <c r="A33" t="s">
        <v>80</v>
      </c>
    </row>
    <row r="34" spans="1:1" ht="15" x14ac:dyDescent="0.2">
      <c r="A34" t="s">
        <v>81</v>
      </c>
    </row>
    <row r="35" spans="1:1" ht="15" x14ac:dyDescent="0.2">
      <c r="A35"/>
    </row>
  </sheetData>
  <mergeCells count="15">
    <mergeCell ref="A4:G4"/>
    <mergeCell ref="A10:F10"/>
    <mergeCell ref="A11:F11"/>
    <mergeCell ref="A12:F12"/>
    <mergeCell ref="A25:F25"/>
    <mergeCell ref="A13:G13"/>
    <mergeCell ref="A16:F16"/>
    <mergeCell ref="A18:F18"/>
    <mergeCell ref="A22:F22"/>
    <mergeCell ref="A24:G24"/>
    <mergeCell ref="A1:A2"/>
    <mergeCell ref="B1:D1"/>
    <mergeCell ref="E1:F1"/>
    <mergeCell ref="B2:D2"/>
    <mergeCell ref="E2:F2"/>
  </mergeCells>
  <pageMargins left="0.7" right="0.7" top="0.75" bottom="0.75" header="0.3" footer="0.3"/>
  <pageSetup scale="6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B192F-CB33-45DD-A52D-9E6B3BCB47F6}">
  <dimension ref="A5:L47"/>
  <sheetViews>
    <sheetView topLeftCell="A11" workbookViewId="0">
      <selection activeCell="C56" sqref="C56"/>
    </sheetView>
  </sheetViews>
  <sheetFormatPr baseColWidth="10" defaultColWidth="11.5" defaultRowHeight="14" x14ac:dyDescent="0.15"/>
  <cols>
    <col min="1" max="1" width="10.6640625" style="52" customWidth="1"/>
    <col min="2" max="2" width="6.6640625" style="52" customWidth="1"/>
    <col min="3" max="3" width="46" style="52" customWidth="1"/>
    <col min="4" max="4" width="14.5" style="52" customWidth="1"/>
    <col min="5" max="5" width="11.5" style="52"/>
    <col min="6" max="6" width="6.5" style="52" customWidth="1"/>
    <col min="7" max="256" width="11.5" style="52"/>
    <col min="257" max="257" width="4.33203125" style="52" customWidth="1"/>
    <col min="258" max="258" width="6.6640625" style="52" customWidth="1"/>
    <col min="259" max="259" width="31.6640625" style="52" customWidth="1"/>
    <col min="260" max="260" width="14.5" style="52" customWidth="1"/>
    <col min="261" max="512" width="11.5" style="52"/>
    <col min="513" max="513" width="4.33203125" style="52" customWidth="1"/>
    <col min="514" max="514" width="6.6640625" style="52" customWidth="1"/>
    <col min="515" max="515" width="31.6640625" style="52" customWidth="1"/>
    <col min="516" max="516" width="14.5" style="52" customWidth="1"/>
    <col min="517" max="768" width="11.5" style="52"/>
    <col min="769" max="769" width="4.33203125" style="52" customWidth="1"/>
    <col min="770" max="770" width="6.6640625" style="52" customWidth="1"/>
    <col min="771" max="771" width="31.6640625" style="52" customWidth="1"/>
    <col min="772" max="772" width="14.5" style="52" customWidth="1"/>
    <col min="773" max="1024" width="11.5" style="52"/>
    <col min="1025" max="1025" width="4.33203125" style="52" customWidth="1"/>
    <col min="1026" max="1026" width="6.6640625" style="52" customWidth="1"/>
    <col min="1027" max="1027" width="31.6640625" style="52" customWidth="1"/>
    <col min="1028" max="1028" width="14.5" style="52" customWidth="1"/>
    <col min="1029" max="1280" width="11.5" style="52"/>
    <col min="1281" max="1281" width="4.33203125" style="52" customWidth="1"/>
    <col min="1282" max="1282" width="6.6640625" style="52" customWidth="1"/>
    <col min="1283" max="1283" width="31.6640625" style="52" customWidth="1"/>
    <col min="1284" max="1284" width="14.5" style="52" customWidth="1"/>
    <col min="1285" max="1536" width="11.5" style="52"/>
    <col min="1537" max="1537" width="4.33203125" style="52" customWidth="1"/>
    <col min="1538" max="1538" width="6.6640625" style="52" customWidth="1"/>
    <col min="1539" max="1539" width="31.6640625" style="52" customWidth="1"/>
    <col min="1540" max="1540" width="14.5" style="52" customWidth="1"/>
    <col min="1541" max="1792" width="11.5" style="52"/>
    <col min="1793" max="1793" width="4.33203125" style="52" customWidth="1"/>
    <col min="1794" max="1794" width="6.6640625" style="52" customWidth="1"/>
    <col min="1795" max="1795" width="31.6640625" style="52" customWidth="1"/>
    <col min="1796" max="1796" width="14.5" style="52" customWidth="1"/>
    <col min="1797" max="2048" width="11.5" style="52"/>
    <col min="2049" max="2049" width="4.33203125" style="52" customWidth="1"/>
    <col min="2050" max="2050" width="6.6640625" style="52" customWidth="1"/>
    <col min="2051" max="2051" width="31.6640625" style="52" customWidth="1"/>
    <col min="2052" max="2052" width="14.5" style="52" customWidth="1"/>
    <col min="2053" max="2304" width="11.5" style="52"/>
    <col min="2305" max="2305" width="4.33203125" style="52" customWidth="1"/>
    <col min="2306" max="2306" width="6.6640625" style="52" customWidth="1"/>
    <col min="2307" max="2307" width="31.6640625" style="52" customWidth="1"/>
    <col min="2308" max="2308" width="14.5" style="52" customWidth="1"/>
    <col min="2309" max="2560" width="11.5" style="52"/>
    <col min="2561" max="2561" width="4.33203125" style="52" customWidth="1"/>
    <col min="2562" max="2562" width="6.6640625" style="52" customWidth="1"/>
    <col min="2563" max="2563" width="31.6640625" style="52" customWidth="1"/>
    <col min="2564" max="2564" width="14.5" style="52" customWidth="1"/>
    <col min="2565" max="2816" width="11.5" style="52"/>
    <col min="2817" max="2817" width="4.33203125" style="52" customWidth="1"/>
    <col min="2818" max="2818" width="6.6640625" style="52" customWidth="1"/>
    <col min="2819" max="2819" width="31.6640625" style="52" customWidth="1"/>
    <col min="2820" max="2820" width="14.5" style="52" customWidth="1"/>
    <col min="2821" max="3072" width="11.5" style="52"/>
    <col min="3073" max="3073" width="4.33203125" style="52" customWidth="1"/>
    <col min="3074" max="3074" width="6.6640625" style="52" customWidth="1"/>
    <col min="3075" max="3075" width="31.6640625" style="52" customWidth="1"/>
    <col min="3076" max="3076" width="14.5" style="52" customWidth="1"/>
    <col min="3077" max="3328" width="11.5" style="52"/>
    <col min="3329" max="3329" width="4.33203125" style="52" customWidth="1"/>
    <col min="3330" max="3330" width="6.6640625" style="52" customWidth="1"/>
    <col min="3331" max="3331" width="31.6640625" style="52" customWidth="1"/>
    <col min="3332" max="3332" width="14.5" style="52" customWidth="1"/>
    <col min="3333" max="3584" width="11.5" style="52"/>
    <col min="3585" max="3585" width="4.33203125" style="52" customWidth="1"/>
    <col min="3586" max="3586" width="6.6640625" style="52" customWidth="1"/>
    <col min="3587" max="3587" width="31.6640625" style="52" customWidth="1"/>
    <col min="3588" max="3588" width="14.5" style="52" customWidth="1"/>
    <col min="3589" max="3840" width="11.5" style="52"/>
    <col min="3841" max="3841" width="4.33203125" style="52" customWidth="1"/>
    <col min="3842" max="3842" width="6.6640625" style="52" customWidth="1"/>
    <col min="3843" max="3843" width="31.6640625" style="52" customWidth="1"/>
    <col min="3844" max="3844" width="14.5" style="52" customWidth="1"/>
    <col min="3845" max="4096" width="11.5" style="52"/>
    <col min="4097" max="4097" width="4.33203125" style="52" customWidth="1"/>
    <col min="4098" max="4098" width="6.6640625" style="52" customWidth="1"/>
    <col min="4099" max="4099" width="31.6640625" style="52" customWidth="1"/>
    <col min="4100" max="4100" width="14.5" style="52" customWidth="1"/>
    <col min="4101" max="4352" width="11.5" style="52"/>
    <col min="4353" max="4353" width="4.33203125" style="52" customWidth="1"/>
    <col min="4354" max="4354" width="6.6640625" style="52" customWidth="1"/>
    <col min="4355" max="4355" width="31.6640625" style="52" customWidth="1"/>
    <col min="4356" max="4356" width="14.5" style="52" customWidth="1"/>
    <col min="4357" max="4608" width="11.5" style="52"/>
    <col min="4609" max="4609" width="4.33203125" style="52" customWidth="1"/>
    <col min="4610" max="4610" width="6.6640625" style="52" customWidth="1"/>
    <col min="4611" max="4611" width="31.6640625" style="52" customWidth="1"/>
    <col min="4612" max="4612" width="14.5" style="52" customWidth="1"/>
    <col min="4613" max="4864" width="11.5" style="52"/>
    <col min="4865" max="4865" width="4.33203125" style="52" customWidth="1"/>
    <col min="4866" max="4866" width="6.6640625" style="52" customWidth="1"/>
    <col min="4867" max="4867" width="31.6640625" style="52" customWidth="1"/>
    <col min="4868" max="4868" width="14.5" style="52" customWidth="1"/>
    <col min="4869" max="5120" width="11.5" style="52"/>
    <col min="5121" max="5121" width="4.33203125" style="52" customWidth="1"/>
    <col min="5122" max="5122" width="6.6640625" style="52" customWidth="1"/>
    <col min="5123" max="5123" width="31.6640625" style="52" customWidth="1"/>
    <col min="5124" max="5124" width="14.5" style="52" customWidth="1"/>
    <col min="5125" max="5376" width="11.5" style="52"/>
    <col min="5377" max="5377" width="4.33203125" style="52" customWidth="1"/>
    <col min="5378" max="5378" width="6.6640625" style="52" customWidth="1"/>
    <col min="5379" max="5379" width="31.6640625" style="52" customWidth="1"/>
    <col min="5380" max="5380" width="14.5" style="52" customWidth="1"/>
    <col min="5381" max="5632" width="11.5" style="52"/>
    <col min="5633" max="5633" width="4.33203125" style="52" customWidth="1"/>
    <col min="5634" max="5634" width="6.6640625" style="52" customWidth="1"/>
    <col min="5635" max="5635" width="31.6640625" style="52" customWidth="1"/>
    <col min="5636" max="5636" width="14.5" style="52" customWidth="1"/>
    <col min="5637" max="5888" width="11.5" style="52"/>
    <col min="5889" max="5889" width="4.33203125" style="52" customWidth="1"/>
    <col min="5890" max="5890" width="6.6640625" style="52" customWidth="1"/>
    <col min="5891" max="5891" width="31.6640625" style="52" customWidth="1"/>
    <col min="5892" max="5892" width="14.5" style="52" customWidth="1"/>
    <col min="5893" max="6144" width="11.5" style="52"/>
    <col min="6145" max="6145" width="4.33203125" style="52" customWidth="1"/>
    <col min="6146" max="6146" width="6.6640625" style="52" customWidth="1"/>
    <col min="6147" max="6147" width="31.6640625" style="52" customWidth="1"/>
    <col min="6148" max="6148" width="14.5" style="52" customWidth="1"/>
    <col min="6149" max="6400" width="11.5" style="52"/>
    <col min="6401" max="6401" width="4.33203125" style="52" customWidth="1"/>
    <col min="6402" max="6402" width="6.6640625" style="52" customWidth="1"/>
    <col min="6403" max="6403" width="31.6640625" style="52" customWidth="1"/>
    <col min="6404" max="6404" width="14.5" style="52" customWidth="1"/>
    <col min="6405" max="6656" width="11.5" style="52"/>
    <col min="6657" max="6657" width="4.33203125" style="52" customWidth="1"/>
    <col min="6658" max="6658" width="6.6640625" style="52" customWidth="1"/>
    <col min="6659" max="6659" width="31.6640625" style="52" customWidth="1"/>
    <col min="6660" max="6660" width="14.5" style="52" customWidth="1"/>
    <col min="6661" max="6912" width="11.5" style="52"/>
    <col min="6913" max="6913" width="4.33203125" style="52" customWidth="1"/>
    <col min="6914" max="6914" width="6.6640625" style="52" customWidth="1"/>
    <col min="6915" max="6915" width="31.6640625" style="52" customWidth="1"/>
    <col min="6916" max="6916" width="14.5" style="52" customWidth="1"/>
    <col min="6917" max="7168" width="11.5" style="52"/>
    <col min="7169" max="7169" width="4.33203125" style="52" customWidth="1"/>
    <col min="7170" max="7170" width="6.6640625" style="52" customWidth="1"/>
    <col min="7171" max="7171" width="31.6640625" style="52" customWidth="1"/>
    <col min="7172" max="7172" width="14.5" style="52" customWidth="1"/>
    <col min="7173" max="7424" width="11.5" style="52"/>
    <col min="7425" max="7425" width="4.33203125" style="52" customWidth="1"/>
    <col min="7426" max="7426" width="6.6640625" style="52" customWidth="1"/>
    <col min="7427" max="7427" width="31.6640625" style="52" customWidth="1"/>
    <col min="7428" max="7428" width="14.5" style="52" customWidth="1"/>
    <col min="7429" max="7680" width="11.5" style="52"/>
    <col min="7681" max="7681" width="4.33203125" style="52" customWidth="1"/>
    <col min="7682" max="7682" width="6.6640625" style="52" customWidth="1"/>
    <col min="7683" max="7683" width="31.6640625" style="52" customWidth="1"/>
    <col min="7684" max="7684" width="14.5" style="52" customWidth="1"/>
    <col min="7685" max="7936" width="11.5" style="52"/>
    <col min="7937" max="7937" width="4.33203125" style="52" customWidth="1"/>
    <col min="7938" max="7938" width="6.6640625" style="52" customWidth="1"/>
    <col min="7939" max="7939" width="31.6640625" style="52" customWidth="1"/>
    <col min="7940" max="7940" width="14.5" style="52" customWidth="1"/>
    <col min="7941" max="8192" width="11.5" style="52"/>
    <col min="8193" max="8193" width="4.33203125" style="52" customWidth="1"/>
    <col min="8194" max="8194" width="6.6640625" style="52" customWidth="1"/>
    <col min="8195" max="8195" width="31.6640625" style="52" customWidth="1"/>
    <col min="8196" max="8196" width="14.5" style="52" customWidth="1"/>
    <col min="8197" max="8448" width="11.5" style="52"/>
    <col min="8449" max="8449" width="4.33203125" style="52" customWidth="1"/>
    <col min="8450" max="8450" width="6.6640625" style="52" customWidth="1"/>
    <col min="8451" max="8451" width="31.6640625" style="52" customWidth="1"/>
    <col min="8452" max="8452" width="14.5" style="52" customWidth="1"/>
    <col min="8453" max="8704" width="11.5" style="52"/>
    <col min="8705" max="8705" width="4.33203125" style="52" customWidth="1"/>
    <col min="8706" max="8706" width="6.6640625" style="52" customWidth="1"/>
    <col min="8707" max="8707" width="31.6640625" style="52" customWidth="1"/>
    <col min="8708" max="8708" width="14.5" style="52" customWidth="1"/>
    <col min="8709" max="8960" width="11.5" style="52"/>
    <col min="8961" max="8961" width="4.33203125" style="52" customWidth="1"/>
    <col min="8962" max="8962" width="6.6640625" style="52" customWidth="1"/>
    <col min="8963" max="8963" width="31.6640625" style="52" customWidth="1"/>
    <col min="8964" max="8964" width="14.5" style="52" customWidth="1"/>
    <col min="8965" max="9216" width="11.5" style="52"/>
    <col min="9217" max="9217" width="4.33203125" style="52" customWidth="1"/>
    <col min="9218" max="9218" width="6.6640625" style="52" customWidth="1"/>
    <col min="9219" max="9219" width="31.6640625" style="52" customWidth="1"/>
    <col min="9220" max="9220" width="14.5" style="52" customWidth="1"/>
    <col min="9221" max="9472" width="11.5" style="52"/>
    <col min="9473" max="9473" width="4.33203125" style="52" customWidth="1"/>
    <col min="9474" max="9474" width="6.6640625" style="52" customWidth="1"/>
    <col min="9475" max="9475" width="31.6640625" style="52" customWidth="1"/>
    <col min="9476" max="9476" width="14.5" style="52" customWidth="1"/>
    <col min="9477" max="9728" width="11.5" style="52"/>
    <col min="9729" max="9729" width="4.33203125" style="52" customWidth="1"/>
    <col min="9730" max="9730" width="6.6640625" style="52" customWidth="1"/>
    <col min="9731" max="9731" width="31.6640625" style="52" customWidth="1"/>
    <col min="9732" max="9732" width="14.5" style="52" customWidth="1"/>
    <col min="9733" max="9984" width="11.5" style="52"/>
    <col min="9985" max="9985" width="4.33203125" style="52" customWidth="1"/>
    <col min="9986" max="9986" width="6.6640625" style="52" customWidth="1"/>
    <col min="9987" max="9987" width="31.6640625" style="52" customWidth="1"/>
    <col min="9988" max="9988" width="14.5" style="52" customWidth="1"/>
    <col min="9989" max="10240" width="11.5" style="52"/>
    <col min="10241" max="10241" width="4.33203125" style="52" customWidth="1"/>
    <col min="10242" max="10242" width="6.6640625" style="52" customWidth="1"/>
    <col min="10243" max="10243" width="31.6640625" style="52" customWidth="1"/>
    <col min="10244" max="10244" width="14.5" style="52" customWidth="1"/>
    <col min="10245" max="10496" width="11.5" style="52"/>
    <col min="10497" max="10497" width="4.33203125" style="52" customWidth="1"/>
    <col min="10498" max="10498" width="6.6640625" style="52" customWidth="1"/>
    <col min="10499" max="10499" width="31.6640625" style="52" customWidth="1"/>
    <col min="10500" max="10500" width="14.5" style="52" customWidth="1"/>
    <col min="10501" max="10752" width="11.5" style="52"/>
    <col min="10753" max="10753" width="4.33203125" style="52" customWidth="1"/>
    <col min="10754" max="10754" width="6.6640625" style="52" customWidth="1"/>
    <col min="10755" max="10755" width="31.6640625" style="52" customWidth="1"/>
    <col min="10756" max="10756" width="14.5" style="52" customWidth="1"/>
    <col min="10757" max="11008" width="11.5" style="52"/>
    <col min="11009" max="11009" width="4.33203125" style="52" customWidth="1"/>
    <col min="11010" max="11010" width="6.6640625" style="52" customWidth="1"/>
    <col min="11011" max="11011" width="31.6640625" style="52" customWidth="1"/>
    <col min="11012" max="11012" width="14.5" style="52" customWidth="1"/>
    <col min="11013" max="11264" width="11.5" style="52"/>
    <col min="11265" max="11265" width="4.33203125" style="52" customWidth="1"/>
    <col min="11266" max="11266" width="6.6640625" style="52" customWidth="1"/>
    <col min="11267" max="11267" width="31.6640625" style="52" customWidth="1"/>
    <col min="11268" max="11268" width="14.5" style="52" customWidth="1"/>
    <col min="11269" max="11520" width="11.5" style="52"/>
    <col min="11521" max="11521" width="4.33203125" style="52" customWidth="1"/>
    <col min="11522" max="11522" width="6.6640625" style="52" customWidth="1"/>
    <col min="11523" max="11523" width="31.6640625" style="52" customWidth="1"/>
    <col min="11524" max="11524" width="14.5" style="52" customWidth="1"/>
    <col min="11525" max="11776" width="11.5" style="52"/>
    <col min="11777" max="11777" width="4.33203125" style="52" customWidth="1"/>
    <col min="11778" max="11778" width="6.6640625" style="52" customWidth="1"/>
    <col min="11779" max="11779" width="31.6640625" style="52" customWidth="1"/>
    <col min="11780" max="11780" width="14.5" style="52" customWidth="1"/>
    <col min="11781" max="12032" width="11.5" style="52"/>
    <col min="12033" max="12033" width="4.33203125" style="52" customWidth="1"/>
    <col min="12034" max="12034" width="6.6640625" style="52" customWidth="1"/>
    <col min="12035" max="12035" width="31.6640625" style="52" customWidth="1"/>
    <col min="12036" max="12036" width="14.5" style="52" customWidth="1"/>
    <col min="12037" max="12288" width="11.5" style="52"/>
    <col min="12289" max="12289" width="4.33203125" style="52" customWidth="1"/>
    <col min="12290" max="12290" width="6.6640625" style="52" customWidth="1"/>
    <col min="12291" max="12291" width="31.6640625" style="52" customWidth="1"/>
    <col min="12292" max="12292" width="14.5" style="52" customWidth="1"/>
    <col min="12293" max="12544" width="11.5" style="52"/>
    <col min="12545" max="12545" width="4.33203125" style="52" customWidth="1"/>
    <col min="12546" max="12546" width="6.6640625" style="52" customWidth="1"/>
    <col min="12547" max="12547" width="31.6640625" style="52" customWidth="1"/>
    <col min="12548" max="12548" width="14.5" style="52" customWidth="1"/>
    <col min="12549" max="12800" width="11.5" style="52"/>
    <col min="12801" max="12801" width="4.33203125" style="52" customWidth="1"/>
    <col min="12802" max="12802" width="6.6640625" style="52" customWidth="1"/>
    <col min="12803" max="12803" width="31.6640625" style="52" customWidth="1"/>
    <col min="12804" max="12804" width="14.5" style="52" customWidth="1"/>
    <col min="12805" max="13056" width="11.5" style="52"/>
    <col min="13057" max="13057" width="4.33203125" style="52" customWidth="1"/>
    <col min="13058" max="13058" width="6.6640625" style="52" customWidth="1"/>
    <col min="13059" max="13059" width="31.6640625" style="52" customWidth="1"/>
    <col min="13060" max="13060" width="14.5" style="52" customWidth="1"/>
    <col min="13061" max="13312" width="11.5" style="52"/>
    <col min="13313" max="13313" width="4.33203125" style="52" customWidth="1"/>
    <col min="13314" max="13314" width="6.6640625" style="52" customWidth="1"/>
    <col min="13315" max="13315" width="31.6640625" style="52" customWidth="1"/>
    <col min="13316" max="13316" width="14.5" style="52" customWidth="1"/>
    <col min="13317" max="13568" width="11.5" style="52"/>
    <col min="13569" max="13569" width="4.33203125" style="52" customWidth="1"/>
    <col min="13570" max="13570" width="6.6640625" style="52" customWidth="1"/>
    <col min="13571" max="13571" width="31.6640625" style="52" customWidth="1"/>
    <col min="13572" max="13572" width="14.5" style="52" customWidth="1"/>
    <col min="13573" max="13824" width="11.5" style="52"/>
    <col min="13825" max="13825" width="4.33203125" style="52" customWidth="1"/>
    <col min="13826" max="13826" width="6.6640625" style="52" customWidth="1"/>
    <col min="13827" max="13827" width="31.6640625" style="52" customWidth="1"/>
    <col min="13828" max="13828" width="14.5" style="52" customWidth="1"/>
    <col min="13829" max="14080" width="11.5" style="52"/>
    <col min="14081" max="14081" width="4.33203125" style="52" customWidth="1"/>
    <col min="14082" max="14082" width="6.6640625" style="52" customWidth="1"/>
    <col min="14083" max="14083" width="31.6640625" style="52" customWidth="1"/>
    <col min="14084" max="14084" width="14.5" style="52" customWidth="1"/>
    <col min="14085" max="14336" width="11.5" style="52"/>
    <col min="14337" max="14337" width="4.33203125" style="52" customWidth="1"/>
    <col min="14338" max="14338" width="6.6640625" style="52" customWidth="1"/>
    <col min="14339" max="14339" width="31.6640625" style="52" customWidth="1"/>
    <col min="14340" max="14340" width="14.5" style="52" customWidth="1"/>
    <col min="14341" max="14592" width="11.5" style="52"/>
    <col min="14593" max="14593" width="4.33203125" style="52" customWidth="1"/>
    <col min="14594" max="14594" width="6.6640625" style="52" customWidth="1"/>
    <col min="14595" max="14595" width="31.6640625" style="52" customWidth="1"/>
    <col min="14596" max="14596" width="14.5" style="52" customWidth="1"/>
    <col min="14597" max="14848" width="11.5" style="52"/>
    <col min="14849" max="14849" width="4.33203125" style="52" customWidth="1"/>
    <col min="14850" max="14850" width="6.6640625" style="52" customWidth="1"/>
    <col min="14851" max="14851" width="31.6640625" style="52" customWidth="1"/>
    <col min="14852" max="14852" width="14.5" style="52" customWidth="1"/>
    <col min="14853" max="15104" width="11.5" style="52"/>
    <col min="15105" max="15105" width="4.33203125" style="52" customWidth="1"/>
    <col min="15106" max="15106" width="6.6640625" style="52" customWidth="1"/>
    <col min="15107" max="15107" width="31.6640625" style="52" customWidth="1"/>
    <col min="15108" max="15108" width="14.5" style="52" customWidth="1"/>
    <col min="15109" max="15360" width="11.5" style="52"/>
    <col min="15361" max="15361" width="4.33203125" style="52" customWidth="1"/>
    <col min="15362" max="15362" width="6.6640625" style="52" customWidth="1"/>
    <col min="15363" max="15363" width="31.6640625" style="52" customWidth="1"/>
    <col min="15364" max="15364" width="14.5" style="52" customWidth="1"/>
    <col min="15365" max="15616" width="11.5" style="52"/>
    <col min="15617" max="15617" width="4.33203125" style="52" customWidth="1"/>
    <col min="15618" max="15618" width="6.6640625" style="52" customWidth="1"/>
    <col min="15619" max="15619" width="31.6640625" style="52" customWidth="1"/>
    <col min="15620" max="15620" width="14.5" style="52" customWidth="1"/>
    <col min="15621" max="15872" width="11.5" style="52"/>
    <col min="15873" max="15873" width="4.33203125" style="52" customWidth="1"/>
    <col min="15874" max="15874" width="6.6640625" style="52" customWidth="1"/>
    <col min="15875" max="15875" width="31.6640625" style="52" customWidth="1"/>
    <col min="15876" max="15876" width="14.5" style="52" customWidth="1"/>
    <col min="15877" max="16128" width="11.5" style="52"/>
    <col min="16129" max="16129" width="4.33203125" style="52" customWidth="1"/>
    <col min="16130" max="16130" width="6.6640625" style="52" customWidth="1"/>
    <col min="16131" max="16131" width="31.6640625" style="52" customWidth="1"/>
    <col min="16132" max="16132" width="14.5" style="52" customWidth="1"/>
    <col min="16133" max="16384" width="11.5" style="52"/>
  </cols>
  <sheetData>
    <row r="5" spans="1:5" x14ac:dyDescent="0.15">
      <c r="A5" s="93" t="s">
        <v>31</v>
      </c>
      <c r="B5" s="93"/>
      <c r="C5" s="93"/>
      <c r="D5" s="93"/>
      <c r="E5" s="93"/>
    </row>
    <row r="6" spans="1:5" x14ac:dyDescent="0.15">
      <c r="A6" s="93" t="s">
        <v>32</v>
      </c>
      <c r="B6" s="93"/>
      <c r="C6" s="93"/>
      <c r="D6" s="93"/>
      <c r="E6" s="93"/>
    </row>
    <row r="7" spans="1:5" x14ac:dyDescent="0.15">
      <c r="A7" s="53" t="s">
        <v>33</v>
      </c>
      <c r="B7" s="93" t="s">
        <v>34</v>
      </c>
      <c r="C7" s="93"/>
      <c r="D7" s="93"/>
      <c r="E7" s="54">
        <v>1</v>
      </c>
    </row>
    <row r="8" spans="1:5" x14ac:dyDescent="0.15">
      <c r="A8" s="53" t="s">
        <v>35</v>
      </c>
      <c r="B8" s="93" t="s">
        <v>36</v>
      </c>
      <c r="C8" s="93"/>
      <c r="D8" s="93"/>
      <c r="E8" s="54"/>
    </row>
    <row r="9" spans="1:5" x14ac:dyDescent="0.15">
      <c r="A9" s="54"/>
      <c r="B9" s="54"/>
      <c r="C9" s="54" t="s">
        <v>37</v>
      </c>
      <c r="D9" s="54" t="s">
        <v>38</v>
      </c>
      <c r="E9" s="55">
        <v>8.3299999999999999E-2</v>
      </c>
    </row>
    <row r="10" spans="1:5" x14ac:dyDescent="0.15">
      <c r="A10" s="54"/>
      <c r="B10" s="54"/>
      <c r="C10" s="54" t="s">
        <v>39</v>
      </c>
      <c r="D10" s="54" t="s">
        <v>38</v>
      </c>
      <c r="E10" s="55">
        <v>0.06</v>
      </c>
    </row>
    <row r="11" spans="1:5" x14ac:dyDescent="0.15">
      <c r="A11" s="54"/>
      <c r="B11" s="54"/>
      <c r="C11" s="54" t="s">
        <v>40</v>
      </c>
      <c r="D11" s="54" t="s">
        <v>38</v>
      </c>
      <c r="E11" s="55">
        <v>0.08</v>
      </c>
    </row>
    <row r="12" spans="1:5" x14ac:dyDescent="0.15">
      <c r="A12" s="54"/>
      <c r="B12" s="54"/>
      <c r="C12" s="54" t="s">
        <v>41</v>
      </c>
      <c r="D12" s="54" t="s">
        <v>38</v>
      </c>
      <c r="E12" s="55">
        <v>8.3299999999999999E-2</v>
      </c>
    </row>
    <row r="13" spans="1:5" x14ac:dyDescent="0.15">
      <c r="A13" s="54"/>
      <c r="B13" s="54"/>
      <c r="C13" s="54" t="s">
        <v>42</v>
      </c>
      <c r="D13" s="54" t="s">
        <v>38</v>
      </c>
      <c r="E13" s="55">
        <v>0.125</v>
      </c>
    </row>
    <row r="14" spans="1:5" x14ac:dyDescent="0.15">
      <c r="A14" s="54"/>
      <c r="B14" s="54"/>
      <c r="C14" s="54" t="s">
        <v>43</v>
      </c>
      <c r="D14" s="54" t="s">
        <v>38</v>
      </c>
      <c r="E14" s="55">
        <v>0.16</v>
      </c>
    </row>
    <row r="15" spans="1:5" x14ac:dyDescent="0.15">
      <c r="A15" s="54"/>
      <c r="B15" s="54"/>
      <c r="C15" s="54" t="s">
        <v>44</v>
      </c>
      <c r="D15" s="54" t="s">
        <v>38</v>
      </c>
      <c r="E15" s="55">
        <v>0.04</v>
      </c>
    </row>
    <row r="16" spans="1:5" x14ac:dyDescent="0.15">
      <c r="A16" s="54"/>
      <c r="B16" s="54"/>
      <c r="C16" s="54" t="s">
        <v>45</v>
      </c>
      <c r="D16" s="54" t="s">
        <v>38</v>
      </c>
      <c r="E16" s="55">
        <v>0.02</v>
      </c>
    </row>
    <row r="17" spans="1:5" x14ac:dyDescent="0.15">
      <c r="A17" s="54"/>
      <c r="B17" s="54"/>
      <c r="C17" s="54" t="s">
        <v>46</v>
      </c>
      <c r="D17" s="54" t="s">
        <v>38</v>
      </c>
      <c r="E17" s="55">
        <v>0.03</v>
      </c>
    </row>
    <row r="18" spans="1:5" x14ac:dyDescent="0.15">
      <c r="A18" s="54"/>
      <c r="B18" s="54"/>
      <c r="C18" s="54" t="s">
        <v>47</v>
      </c>
      <c r="D18" s="54" t="s">
        <v>38</v>
      </c>
      <c r="E18" s="55">
        <v>0.13</v>
      </c>
    </row>
    <row r="19" spans="1:5" x14ac:dyDescent="0.15">
      <c r="A19" s="54"/>
      <c r="B19" s="54"/>
      <c r="C19" s="54" t="s">
        <v>48</v>
      </c>
      <c r="D19" s="54" t="s">
        <v>38</v>
      </c>
      <c r="E19" s="55">
        <v>9.1000000000000004E-3</v>
      </c>
    </row>
    <row r="20" spans="1:5" x14ac:dyDescent="0.15">
      <c r="A20" s="54"/>
      <c r="B20" s="54"/>
      <c r="C20" s="54" t="s">
        <v>49</v>
      </c>
      <c r="D20" s="54"/>
      <c r="E20" s="55">
        <v>0.03</v>
      </c>
    </row>
    <row r="21" spans="1:5" x14ac:dyDescent="0.15">
      <c r="A21" s="54"/>
      <c r="B21" s="54"/>
      <c r="C21" s="54" t="s">
        <v>50</v>
      </c>
      <c r="D21" s="54" t="s">
        <v>38</v>
      </c>
      <c r="E21" s="55">
        <v>0.01</v>
      </c>
    </row>
    <row r="22" spans="1:5" x14ac:dyDescent="0.15">
      <c r="A22" s="54"/>
      <c r="B22" s="94" t="s">
        <v>51</v>
      </c>
      <c r="C22" s="94"/>
      <c r="D22" s="94"/>
      <c r="E22" s="55">
        <f>SUM(E9:E21)+E7</f>
        <v>1.8607</v>
      </c>
    </row>
    <row r="23" spans="1:5" x14ac:dyDescent="0.15">
      <c r="A23" s="54" t="s">
        <v>52</v>
      </c>
      <c r="B23" s="54" t="s">
        <v>53</v>
      </c>
      <c r="C23" s="54"/>
      <c r="D23" s="54"/>
      <c r="E23" s="54"/>
    </row>
    <row r="24" spans="1:5" x14ac:dyDescent="0.15">
      <c r="A24" s="54"/>
      <c r="B24" s="54"/>
      <c r="C24" s="54"/>
      <c r="D24" s="54"/>
      <c r="E24" s="55"/>
    </row>
    <row r="25" spans="1:5" x14ac:dyDescent="0.15">
      <c r="A25" s="54"/>
      <c r="B25" s="54"/>
      <c r="C25" s="54" t="s">
        <v>54</v>
      </c>
      <c r="D25" s="54" t="s">
        <v>55</v>
      </c>
      <c r="E25" s="55">
        <v>0.01</v>
      </c>
    </row>
    <row r="26" spans="1:5" x14ac:dyDescent="0.15">
      <c r="A26" s="54"/>
      <c r="B26" s="54"/>
      <c r="C26" s="54" t="s">
        <v>56</v>
      </c>
      <c r="D26" s="54" t="s">
        <v>55</v>
      </c>
      <c r="E26" s="55">
        <v>0.02</v>
      </c>
    </row>
    <row r="27" spans="1:5" x14ac:dyDescent="0.15">
      <c r="A27" s="54"/>
      <c r="B27" s="54"/>
      <c r="C27" s="54" t="s">
        <v>57</v>
      </c>
      <c r="D27" s="54"/>
      <c r="E27" s="55"/>
    </row>
    <row r="28" spans="1:5" x14ac:dyDescent="0.15">
      <c r="A28" s="54"/>
      <c r="B28" s="54"/>
      <c r="C28" s="54" t="s">
        <v>58</v>
      </c>
      <c r="D28" s="54" t="s">
        <v>55</v>
      </c>
      <c r="E28" s="55">
        <v>0.05</v>
      </c>
    </row>
    <row r="29" spans="1:5" x14ac:dyDescent="0.15">
      <c r="A29" s="54"/>
      <c r="B29" s="54"/>
      <c r="C29" s="54" t="s">
        <v>59</v>
      </c>
      <c r="D29" s="54" t="s">
        <v>55</v>
      </c>
      <c r="E29" s="55">
        <v>0.01</v>
      </c>
    </row>
    <row r="30" spans="1:5" x14ac:dyDescent="0.15">
      <c r="A30" s="54"/>
      <c r="B30" s="54" t="s">
        <v>60</v>
      </c>
      <c r="C30" s="54"/>
      <c r="D30" s="54"/>
      <c r="E30" s="55"/>
    </row>
    <row r="31" spans="1:5" x14ac:dyDescent="0.15">
      <c r="A31" s="54"/>
      <c r="B31" s="54"/>
      <c r="C31" s="54" t="s">
        <v>61</v>
      </c>
      <c r="D31" s="54" t="s">
        <v>55</v>
      </c>
      <c r="E31" s="55">
        <v>0.01</v>
      </c>
    </row>
    <row r="32" spans="1:5" x14ac:dyDescent="0.15">
      <c r="A32" s="54"/>
      <c r="B32" s="54"/>
      <c r="C32" s="54" t="s">
        <v>62</v>
      </c>
      <c r="D32" s="54" t="s">
        <v>55</v>
      </c>
      <c r="E32" s="55">
        <v>0.01</v>
      </c>
    </row>
    <row r="33" spans="1:12" x14ac:dyDescent="0.15">
      <c r="A33" s="54"/>
      <c r="B33" s="54"/>
      <c r="C33" s="54" t="s">
        <v>63</v>
      </c>
      <c r="D33" s="54" t="s">
        <v>55</v>
      </c>
      <c r="E33" s="55">
        <v>0.02</v>
      </c>
    </row>
    <row r="34" spans="1:12" x14ac:dyDescent="0.15">
      <c r="A34" s="54"/>
      <c r="B34" s="54"/>
      <c r="C34" s="54" t="s">
        <v>64</v>
      </c>
      <c r="D34" s="54" t="s">
        <v>55</v>
      </c>
      <c r="E34" s="55">
        <v>0.02</v>
      </c>
    </row>
    <row r="35" spans="1:12" x14ac:dyDescent="0.15">
      <c r="A35" s="54"/>
      <c r="B35" s="54"/>
      <c r="C35" s="54" t="s">
        <v>65</v>
      </c>
      <c r="D35" s="54" t="s">
        <v>55</v>
      </c>
      <c r="E35" s="55">
        <v>0.02</v>
      </c>
    </row>
    <row r="36" spans="1:12" x14ac:dyDescent="0.15">
      <c r="A36" s="54" t="s">
        <v>66</v>
      </c>
      <c r="B36" s="54"/>
      <c r="C36" s="54"/>
      <c r="D36" s="54" t="s">
        <v>67</v>
      </c>
      <c r="E36" s="55">
        <f>SUM(E24:E35)</f>
        <v>0.16999999999999996</v>
      </c>
    </row>
    <row r="37" spans="1:12" x14ac:dyDescent="0.15">
      <c r="A37" s="54"/>
      <c r="B37" s="54" t="s">
        <v>68</v>
      </c>
      <c r="C37" s="54"/>
      <c r="D37" s="54"/>
      <c r="E37" s="55">
        <f>+E36+E22</f>
        <v>2.0306999999999999</v>
      </c>
    </row>
    <row r="38" spans="1:12" x14ac:dyDescent="0.15">
      <c r="A38" s="54" t="s">
        <v>69</v>
      </c>
      <c r="B38" s="54" t="s">
        <v>70</v>
      </c>
      <c r="C38" s="54"/>
      <c r="D38" s="54" t="s">
        <v>71</v>
      </c>
      <c r="E38" s="55">
        <v>0.19</v>
      </c>
    </row>
    <row r="39" spans="1:12" x14ac:dyDescent="0.15">
      <c r="A39" s="54" t="s">
        <v>7</v>
      </c>
      <c r="B39" s="54"/>
      <c r="C39" s="54"/>
      <c r="D39" s="54" t="s">
        <v>72</v>
      </c>
      <c r="E39" s="55">
        <f>E38+E37</f>
        <v>2.2206999999999999</v>
      </c>
    </row>
    <row r="40" spans="1:12" ht="30.75" customHeight="1" x14ac:dyDescent="0.15">
      <c r="A40" s="92" t="s">
        <v>73</v>
      </c>
      <c r="B40" s="92"/>
      <c r="C40" s="92"/>
      <c r="D40" s="54"/>
      <c r="E40" s="54">
        <v>2.2200000000000002</v>
      </c>
    </row>
    <row r="42" spans="1:12" s="49" customFormat="1" x14ac:dyDescent="0.15">
      <c r="L42" s="56"/>
    </row>
    <row r="43" spans="1:12" s="49" customFormat="1" x14ac:dyDescent="0.15">
      <c r="K43" s="50"/>
      <c r="L43" s="56"/>
    </row>
    <row r="44" spans="1:12" s="49" customFormat="1" x14ac:dyDescent="0.15">
      <c r="L44" s="56"/>
    </row>
    <row r="45" spans="1:12" s="49" customFormat="1" x14ac:dyDescent="0.15">
      <c r="A45" s="57"/>
      <c r="L45" s="56"/>
    </row>
    <row r="46" spans="1:12" s="49" customFormat="1" ht="15" x14ac:dyDescent="0.2">
      <c r="A46" s="58"/>
      <c r="L46" s="56"/>
    </row>
    <row r="47" spans="1:12" s="49" customFormat="1" x14ac:dyDescent="0.15">
      <c r="A47" s="59"/>
      <c r="L47" s="56"/>
    </row>
  </sheetData>
  <mergeCells count="6">
    <mergeCell ref="A40:C40"/>
    <mergeCell ref="A5:E5"/>
    <mergeCell ref="A6:E6"/>
    <mergeCell ref="B7:D7"/>
    <mergeCell ref="B8:D8"/>
    <mergeCell ref="B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 ECONOMICA</vt:lpstr>
      <vt:lpstr>DESGLOSE FACTOR MULTIPLICADOR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Exgen SAS</dc:creator>
  <cp:lastModifiedBy>Microsoft Office User</cp:lastModifiedBy>
  <dcterms:created xsi:type="dcterms:W3CDTF">2024-12-04T16:51:02Z</dcterms:created>
  <dcterms:modified xsi:type="dcterms:W3CDTF">2025-01-13T13:24:12Z</dcterms:modified>
</cp:coreProperties>
</file>