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C:\Users\ICBF\Downloads\"/>
    </mc:Choice>
  </mc:AlternateContent>
  <xr:revisionPtr revIDLastSave="0" documentId="8_{7BF0FA35-584E-40AC-A1EB-139B6E05549E}" xr6:coauthVersionLast="47" xr6:coauthVersionMax="47" xr10:uidLastSave="{00000000-0000-0000-0000-000000000000}"/>
  <bookViews>
    <workbookView xWindow="-108" yWindow="-108" windowWidth="23256" windowHeight="12456" firstSheet="1" activeTab="1" xr2:uid="{00000000-000D-0000-FFFF-FFFF00000000}"/>
  </bookViews>
  <sheets>
    <sheet name="TABLAS VALORACIÓN" sheetId="2" r:id="rId1"/>
    <sheet name="ANEXO RIESGOS" sheetId="1" r:id="rId2"/>
  </sheets>
  <definedNames>
    <definedName name="_xlnm.Print_Area" localSheetId="1">'ANEXO RIESGOS'!$B$1:$X$21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1">'ANEXO RIESGOS'!$1:$6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1" i="1" l="1"/>
  <c r="R21" i="1" s="1"/>
  <c r="K21" i="1"/>
  <c r="L21" i="1" s="1"/>
  <c r="Q20" i="1"/>
  <c r="R20" i="1" s="1"/>
  <c r="K20" i="1"/>
  <c r="L20" i="1" s="1"/>
  <c r="Q19" i="1"/>
  <c r="R19" i="1" s="1"/>
  <c r="K19" i="1"/>
  <c r="L19" i="1" s="1"/>
  <c r="K7" i="1"/>
  <c r="L7" i="1" s="1"/>
  <c r="Q27" i="1"/>
  <c r="R27" i="1" s="1"/>
  <c r="K27" i="1"/>
  <c r="L27" i="1" s="1"/>
  <c r="Q26" i="1"/>
  <c r="R26" i="1" s="1"/>
  <c r="K26" i="1"/>
  <c r="L26" i="1" s="1"/>
  <c r="Q25" i="1"/>
  <c r="R25" i="1" s="1"/>
  <c r="K25" i="1"/>
  <c r="L25" i="1" s="1"/>
  <c r="Q24" i="1"/>
  <c r="R24" i="1" s="1"/>
  <c r="K24" i="1"/>
  <c r="L24" i="1" s="1"/>
  <c r="Q23" i="1"/>
  <c r="R23" i="1" s="1"/>
  <c r="K23" i="1"/>
  <c r="L23"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7" i="1" l="1"/>
  <c r="R7" i="1" s="1"/>
  <c r="Y17" i="1"/>
  <c r="Z17" i="1"/>
  <c r="AA17" i="1"/>
  <c r="AB17" i="1"/>
  <c r="Y25" i="1"/>
  <c r="Z25" i="1"/>
  <c r="AA25" i="1"/>
  <c r="AB25" i="1"/>
</calcChain>
</file>

<file path=xl/sharedStrings.xml><?xml version="1.0" encoding="utf-8"?>
<sst xmlns="http://schemas.openxmlformats.org/spreadsheetml/2006/main" count="462" uniqueCount="218">
  <si>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</si>
  <si>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</si>
  <si>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</si>
  <si>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</si>
  <si>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</si>
  <si>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</si>
  <si>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</si>
  <si>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</si>
  <si>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</si>
  <si>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</si>
  <si>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</si>
  <si>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</si>
  <si>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</si>
  <si>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</si>
  <si>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</si>
  <si>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</si>
  <si>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</si>
  <si>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</si>
  <si>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</si>
  <si>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</si>
  <si>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</si>
  <si>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</si>
  <si>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</si>
  <si>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</si>
  <si>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</si>
  <si>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</si>
  <si>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</si>
  <si>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</si>
  <si>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w</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</si>
  <si>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</si>
  <si>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</si>
  <si>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</si>
  <si>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</si>
  <si>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</si>
  <si>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</si>
  <si>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</si>
  <si>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</si>
  <si>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</si>
  <si>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</si>
  <si>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</si>
  <si>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</si>
  <si>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</si>
  <si>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</si>
  <si>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</si>
  <si>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</si>
  <si>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</si>
  <si>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</si>
  <si>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</si>
  <si>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</si>
  <si>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</si>
  <si>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</si>
  <si>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</si>
  <si>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</si>
  <si>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</si>
  <si>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</si>
  <si>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</si>
  <si>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</si>
  <si>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</si>
  <si>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</si>
  <si>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</si>
  <si>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</si>
  <si>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</si>
  <si>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</si>
  <si>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</si>
  <si>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</si>
  <si>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</si>
  <si>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</si>
  <si>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</si>
  <si>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</si>
  <si>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</si>
  <si>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</si>
  <si>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</si>
  <si>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</si>
  <si>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</si>
  <si>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</si>
  <si>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</si>
  <si>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</si>
  <si>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</si>
  <si>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</si>
  <si>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</si>
  <si>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</si>
  <si>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</si>
  <si>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</si>
  <si>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</si>
  <si>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</si>
  <si>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</si>
  <si>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</si>
  <si>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</si>
  <si>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</si>
  <si>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</si>
  <si>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</si>
  <si>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</si>
  <si>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</si>
  <si>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</si>
  <si>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</si>
  <si>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</si>
  <si>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FUENTE</t>
  </si>
  <si>
    <t>PROBABILIDAD</t>
  </si>
  <si>
    <t>IMPACTO</t>
  </si>
  <si>
    <t>¿A quién se le asigna?</t>
  </si>
  <si>
    <t>1=Raro</t>
  </si>
  <si>
    <t xml:space="preserve">1= Insignificante </t>
  </si>
  <si>
    <t>2=Improbable</t>
  </si>
  <si>
    <t>2= Menor</t>
  </si>
  <si>
    <t>3=Posible</t>
  </si>
  <si>
    <t xml:space="preserve">3= Moderado </t>
  </si>
  <si>
    <t>4=Probable</t>
  </si>
  <si>
    <t>4= Mayor</t>
  </si>
  <si>
    <t>5=Casi cierto</t>
  </si>
  <si>
    <t>5= Catastrófico</t>
  </si>
  <si>
    <t>ETAPA</t>
  </si>
  <si>
    <t>TIPO</t>
  </si>
  <si>
    <t>Riesgos Económicos</t>
  </si>
  <si>
    <t>Riesgos Financieros</t>
  </si>
  <si>
    <t>Riesgos de la Naturaleza</t>
  </si>
  <si>
    <t>Riesgos Ambientales</t>
  </si>
  <si>
    <t>Riesgos Tecnológicos</t>
  </si>
  <si>
    <t>Denominación del bien o servicio</t>
  </si>
  <si>
    <t xml:space="preserve">Prestar los servicios de educación inicial en el marco de la atención integral de conformidad con los Manuales Operativos y el Lineamiento Técnico para la Atención a la Primera Infancia y las directrices establecidas por el ICBF, en armonía con la Política de Estado para el Desarrollo Integral de la Primera Infancia de Cero a Siempre </t>
  </si>
  <si>
    <t>Anexo #</t>
  </si>
  <si>
    <t>xx</t>
  </si>
  <si>
    <t>Fecha</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</si>
  <si>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</si>
  <si>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No.</t>
  </si>
  <si>
    <t>Clase</t>
  </si>
  <si>
    <t>Fuente</t>
  </si>
  <si>
    <t>Etapa</t>
  </si>
  <si>
    <t>Tipo</t>
  </si>
  <si>
    <t>Descripción (Qué puede pasar y, cómo puede ocurrir)</t>
  </si>
  <si>
    <t>Consecuencia de la ocurrencia del evento</t>
  </si>
  <si>
    <t>Tratamiento/Controles a ser implementados</t>
  </si>
  <si>
    <t>Impacto después del tratamiento</t>
  </si>
  <si>
    <t>A partir de cuando se inicia el tratamiento</t>
  </si>
  <si>
    <t>Cuando se completa el tratamiento</t>
  </si>
  <si>
    <t>Monitoreo y revisión</t>
  </si>
  <si>
    <t>¿Cómo se realiza  el monitoreo?</t>
  </si>
  <si>
    <t>Periodicidad</t>
  </si>
  <si>
    <t>Operacionales</t>
  </si>
  <si>
    <t xml:space="preserve">Fallas en la logística y organización que afecten la ejecución del contrato. </t>
  </si>
  <si>
    <t xml:space="preserve">Retraso  en el desarrollo del objeto del contrato.  </t>
  </si>
  <si>
    <t>ICBF-CONTRATISTA</t>
  </si>
  <si>
    <t xml:space="preserve">Planificar de manera  previa y adecuada el desarrollo de gestiones logísticas y  evaluar el desarrollo y ajustar  cronograma y plan de trabajo. </t>
  </si>
  <si>
    <t>Desde el inicio de la ejecución</t>
  </si>
  <si>
    <t>Hasta la finalización de la ejecución.</t>
  </si>
  <si>
    <t xml:space="preserve">Seguimiento por parte del supervisor del contrato a la ejecución del contrato mediante la verificación del cronograma del plan de trabajo </t>
  </si>
  <si>
    <t xml:space="preserve">SEMANAL
</t>
  </si>
  <si>
    <t xml:space="preserve">Ejecución </t>
  </si>
  <si>
    <t>Sociales o Políticos</t>
  </si>
  <si>
    <t>No lograr el desplazamiento por la ocurrencia de eventos o situaciones por causas de orden público.</t>
  </si>
  <si>
    <t xml:space="preserve"> Retraso  en el desarrollo de las actividades  y desarrollo del objeto del contrato. </t>
  </si>
  <si>
    <t xml:space="preserve">Desarrollar medidas de contingencia para solucionar este tipo de situaciones y ajustar el cronograma y el  plan de trabajo </t>
  </si>
  <si>
    <t xml:space="preserve">Seguimiento al cronograma y plan de trabajo contrato, por parte del supervisor del contrato. </t>
  </si>
  <si>
    <t xml:space="preserve">Operacional </t>
  </si>
  <si>
    <t>Demoras en los procesos por parte de las diferentes áreas del ICBF que intervienen directa o indirectamente en la ejecución contractual .</t>
  </si>
  <si>
    <t xml:space="preserve"> Retraso  en el desarrollo del objeto del contrato.</t>
  </si>
  <si>
    <t xml:space="preserve">Establecer alternativas de solución al interior del ICBF en cada situación que se presente. </t>
  </si>
  <si>
    <t>Seguimiento al cronograma y plan de trabajo  del contrato, por parte del supervisor del contrato.</t>
  </si>
  <si>
    <t>Regulatorios</t>
  </si>
  <si>
    <t>Perjuicios que se puedan ocasionar  por la ocurrencia de hechos de fuerza mayor o caso fortuito que ocasionen la inejecución del contrato.</t>
  </si>
  <si>
    <t>Modificación  del cronograma y plan de trabajo del contrato.</t>
  </si>
  <si>
    <t>SI</t>
  </si>
  <si>
    <t>Liquidación</t>
  </si>
  <si>
    <t>Seguimiento a la ejecución por parte del supervisor del contrato, mediante la verificación de documentación de los servicios prestados en el territorio.</t>
  </si>
  <si>
    <t>Enfermedad general, enfermedad profesional, accidentes de trabajo (incapacidad, discapacidad, muerte entre otros)</t>
  </si>
  <si>
    <t>Conflictos laborales e incumplimiento de las actividades programadas,  a cargo del contratista, lo que generaría  retraso en el desarrollo del objeto del contrato. 
Acciones judiciales.</t>
  </si>
  <si>
    <t>CONTRATISTA</t>
  </si>
  <si>
    <t xml:space="preserve">En el evento que  se que se presente  este situación  se debe verificar que la ESAL este cumpliendo con los normatividad  relacionada con   riesgos laborales.
Elaborar planes de contingencia que contemplen medidas como el remplazo de profesioanles, nueva focalización de población o territorio, entre otras. </t>
  </si>
  <si>
    <t xml:space="preserve">Seguimiento a cada uno de los eventos que se presenten. </t>
  </si>
  <si>
    <t>Especifico</t>
  </si>
  <si>
    <t>Operacional</t>
  </si>
  <si>
    <t xml:space="preserve">Riesgo por mal uso de la información 
Se materializa cuando en cumplimiento de sus obligaciones, el aliado administra información y la usa en actividades diferentes al desarrollo del objeto contrato o sin las debidas autorizaciones establecidas por el ICBF. 
</t>
  </si>
  <si>
    <t xml:space="preserve">Acciones Judiciales por parte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</si>
  <si>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</si>
  <si>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NO</t>
  </si>
  <si>
    <t xml:space="preserve">Seguimiento y verificación   en el comité técnico  sobre   la información administrada y entregada al aliado </t>
  </si>
  <si>
    <t xml:space="preserve">Riesgo por   utilización de imagen  corporativa sin previa autorización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</si>
  <si>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</si>
  <si>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 xml:space="preserve">Seguimiento y verificación  al uso de la imagen por parte del aliado </t>
  </si>
  <si>
    <t xml:space="preserve">Regulatorio </t>
  </si>
  <si>
    <t xml:space="preserve">Expedición de normas que impongan nuevos tributos, impuestos o cargas parafiscales que pueda  afectar el equilibrio económico del Contrato. </t>
  </si>
  <si>
    <t>Desequilibrio económico para las partes</t>
  </si>
  <si>
    <t xml:space="preserve">Las partes de mutuo acuerdo determinarán la forma de retornar el equilibrio contractual a fin de no generar perjuicio para las partes. </t>
  </si>
  <si>
    <t xml:space="preserve">Permanente consulta y actualización de la  normativa realcionada con el Contrato. </t>
  </si>
  <si>
    <t xml:space="preserve">General </t>
  </si>
  <si>
    <t>Social</t>
  </si>
  <si>
    <t xml:space="preserve">Dificultades de acceso al territorio focalizado, debido a las difíciles condiciones climáticas de dichos territorios. </t>
  </si>
  <si>
    <t xml:space="preserve">Retraso en la ejecución de actividades y objeto del Contrato. </t>
  </si>
  <si>
    <t>Ajustar el cronograma y plan de trabajo de ejecución del contrato. 
Elaborar planes de contingencia que contemplen medidas como realizar nueva focalización de población y territorios, o ajustes en el cronograma</t>
  </si>
  <si>
    <t xml:space="preserve">Seguimiento al cronograma y plan de trabajo del contrato. </t>
  </si>
  <si>
    <t xml:space="preserve">Interno </t>
  </si>
  <si>
    <t xml:space="preserve">Tecnico </t>
  </si>
  <si>
    <t xml:space="preserve">Riesgo por servicios adicionales: se materializa cuando se requieren servicios complementarios o adicionales de manera sobreviniente a la necesidad que se estaba satisfaciendo con la ejecución del contrato. </t>
  </si>
  <si>
    <t>Prestación de servicio sin disponibilidad  presupuestal que generen reclamaciones</t>
  </si>
  <si>
    <t>No prestar servicios sin las debidas legalizaciones de adiciones, prorrogas o modificaciones contractuales</t>
  </si>
  <si>
    <t xml:space="preserve">ICBF </t>
  </si>
  <si>
    <t>A través de los informes parciales que genere el supervisor del contrato  y comunicación a las demás personas intervienen en la ejecución.</t>
  </si>
  <si>
    <t>Riesgo por la prestación del servicio por fuera del objeto y/o las obligaciones contractuales pactadas.</t>
  </si>
  <si>
    <t>Prestación de servicio sin la solemnidad requerida por ley</t>
  </si>
  <si>
    <t xml:space="preserve">No prestar servicios sin la suscripción previa de la adición, modificación al Contrato. </t>
  </si>
  <si>
    <t xml:space="preserve">Supervisor del Convenio </t>
  </si>
  <si>
    <t>A través de los informes parciales que genere el supervisor del convenio  y comunicación a las demás personas intervienen en la ejecución.</t>
  </si>
  <si>
    <t>Riesgo por la tardanza de la expedición del respectivo registro presupuestal como requisito de ejecución.</t>
  </si>
  <si>
    <t>Demora en el inicio de la ejecución del Contrato</t>
  </si>
  <si>
    <t xml:space="preserve">Seguimiento de la expedición  del  registro presupuestal </t>
  </si>
  <si>
    <t>Suscripción del contrato</t>
  </si>
  <si>
    <t>Expedición del registro presupuestal</t>
  </si>
  <si>
    <t>A través de las comunicaciones que se generan entre las dependencias que participan en la elaboración del Contratista  y la dependencia encargada del  realizar el registro presupuestal</t>
  </si>
  <si>
    <t xml:space="preserve">1 vez con posterioridad  a la firma  del Convenio </t>
  </si>
  <si>
    <t>Dificultades para cumplir con la entrega de los productos en el plazo establecido en el contrato.</t>
  </si>
  <si>
    <t>Retraso en la ejecución del objeto del contrato.</t>
  </si>
  <si>
    <t xml:space="preserve">Realizar seguimiento semanal a la ejecución del convenio con el propósito de generar alertas y tratamiento de las mismas para optimizar los tiempos de entrega y que los mismos se den dentro del plazo establecido en el contrato. 
</t>
  </si>
  <si>
    <t xml:space="preserve"> 1. Por medio del seguimiento realizado por la supervisiónefectuada por el ICBF de forma presencial o virtual al desarrollo de las actividades realizadas por el contratista. 2. Seguimiento por parte del Comité Técnico del contrato para generar alertar y recomendar tratamientos para mitigar el riesgo.</t>
  </si>
  <si>
    <t>Demoras o faltas en el pago del Talento Humano requerido para la atención</t>
  </si>
  <si>
    <t>Retraso o paralización temporal o definitiva del servicio. Reclamos a la entidad contratante. Declaratoria de caducidad del contrato.</t>
  </si>
  <si>
    <t xml:space="preserve">Realizar seguimiento semanal a la ejecución del contrato con el propósito de generar alertas y tratamiento de las mismas para optimizar el tiempo y la forma de pago de todo el Talento Humano requerido para la atención. Si se materializa el riesgo la entidad puede declarar la caducidad del contrato.
</t>
  </si>
  <si>
    <t>Demoras o faltas en la entrega de los alimentos, o entrega de alimentos en mal estado o que no cumplen con los requerimientos definidos por el ICBF</t>
  </si>
  <si>
    <t>Retraso o paralización temporal o definitiva del servicio. Afectaciones a la salud de los beneficiarios. Declaratoria de caducidad del contrato.</t>
  </si>
  <si>
    <t>Realizar seguimiento semanal a la ejecución del contrato con el propósito de generar alertas y tratamiento de las mismas para garantizar la entrtega de alimentos de manera oportuna y con la calidad requerida. Si se materializa el riesgo la entidad puede declarar la caducidad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</si>
</sst>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0"/>
      <color theme="1"/>
      <name val="Arial"/>
      <family val="2"/>
    </font>
    <font>
      <b/>
      <sz val="9"/>
      <name val="Arial"/>
      <family val="2"/>
    </font>
    <font>
      <sz val="9"/>
      <name val="Arial"/>
      <family val="5"/>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3" fillId="0" borderId="0" xfId="0" applyFont="1" applyAlignment="1">
      <alignment vertical="center" wrapText="1"/>
    </xf>
    <xf numFmtId="0" fontId="1" fillId="3" borderId="1" xfId="0"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7" fillId="0" borderId="1" xfId="0" applyFont="1" applyBorder="1" applyAlignment="1">
      <alignment horizontal="left" vertical="center"/>
    </xf>
    <xf numFmtId="0" fontId="1" fillId="0" borderId="1" xfId="0" applyFont="1" applyBorder="1" applyAlignment="1">
      <alignment vertical="center"/>
    </xf>
    <xf numFmtId="0" fontId="1" fillId="0" borderId="1" xfId="0" applyFont="1" applyBorder="1" applyAlignment="1">
      <alignment horizontal="left" vertical="center"/>
    </xf>
    <xf numFmtId="14" fontId="1" fillId="0" borderId="1" xfId="0" applyNumberFormat="1" applyFont="1" applyBorder="1" applyAlignment="1" applyProtection="1">
      <alignment horizontal="center" vertical="center" wrapText="1"/>
      <protection locked="0"/>
    </xf>
    <xf numFmtId="0" fontId="1" fillId="9" borderId="1" xfId="0" applyFont="1" applyFill="1" applyBorder="1" applyAlignment="1">
      <alignment vertical="center"/>
    </xf>
    <xf numFmtId="0" fontId="1" fillId="0" borderId="2" xfId="0" applyFont="1" applyBorder="1" applyAlignment="1" applyProtection="1">
      <alignment horizontal="center" vertical="center" wrapText="1"/>
      <protection locked="0"/>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textRotation="90" wrapText="1"/>
    </xf>
    <xf numFmtId="0" fontId="6" fillId="2" borderId="1" xfId="0" applyFont="1" applyFill="1" applyBorder="1" applyAlignment="1">
      <alignment horizontal="center" textRotation="90" wrapText="1"/>
    </xf>
    <xf numFmtId="0" fontId="1" fillId="0" borderId="1" xfId="0" applyFont="1" applyBorder="1" applyAlignment="1">
      <alignment vertical="center" wrapText="1"/>
    </xf>
    <xf numFmtId="0" fontId="1" fillId="0" borderId="0" xfId="0" applyFont="1" applyAlignment="1">
      <alignment horizontal="left" vertical="center" wrapText="1"/>
    </xf>
    <xf numFmtId="0" fontId="8" fillId="2" borderId="1" xfId="0" applyFont="1" applyFill="1" applyBorder="1" applyAlignment="1">
      <alignment horizontal="center" vertical="center" textRotation="90" wrapText="1"/>
    </xf>
    <xf numFmtId="14" fontId="7" fillId="0" borderId="1" xfId="0" applyNumberFormat="1" applyFont="1" applyBorder="1" applyAlignment="1">
      <alignment horizontal="left" vertical="center"/>
    </xf>
    <xf numFmtId="0" fontId="1" fillId="0" borderId="2" xfId="0" applyFont="1" applyBorder="1" applyAlignment="1" applyProtection="1">
      <alignment horizontal="justify" vertical="center" wrapText="1"/>
      <protection locked="0"/>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1" xfId="0" applyFont="1" applyBorder="1" applyAlignment="1">
      <alignment horizontal="left" vertical="top" wrapText="1"/>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9" fillId="0" borderId="10" xfId="0" applyFont="1" applyBorder="1" applyAlignment="1">
      <alignment horizontal="center"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3" fillId="3"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2"/>
  <sheetViews>
    <sheetView showGridLines="0" view="pageLayout" topLeftCell="M1" zoomScale="89" zoomScaleNormal="85" zoomScaleSheetLayoutView="25" zoomScalePageLayoutView="89" workbookViewId="0">
      <selection activeCell="U20" sqref="U20"/>
    </sheetView>
  </sheetViews>
  <sheetFormatPr defaultColWidth="11.42578125" defaultRowHeight="10.15"/>
  <cols>
    <col min="1" max="1" width="1.5703125" style="21" customWidth="1"/>
    <col min="2" max="2" width="13.140625" style="21" customWidth="1"/>
    <col min="3" max="3" width="20.5703125" style="21" customWidth="1"/>
    <col min="4" max="4" width="14" style="21" customWidth="1"/>
    <col min="5" max="5" width="6.5703125" style="21" customWidth="1"/>
    <col min="6" max="6" width="25.140625" style="21" customWidth="1"/>
    <col min="7" max="9" width="21.140625" style="21" customWidth="1"/>
    <col min="10" max="11" width="21.42578125" style="21" customWidth="1"/>
    <col min="12" max="12" width="11.42578125" style="21" customWidth="1"/>
    <col min="13" max="13" width="10.5703125" style="21" customWidth="1"/>
    <col min="14" max="14" width="11.42578125" style="21" customWidth="1"/>
    <col min="15" max="15" width="23" style="21" customWidth="1"/>
    <col min="16" max="16" width="24" style="21" customWidth="1"/>
    <col min="17" max="17" width="17" style="21" customWidth="1"/>
    <col min="18" max="18" width="24" style="21" customWidth="1"/>
    <col min="19" max="19" width="23.140625" style="21" customWidth="1"/>
    <col min="20" max="20" width="18.85546875" style="21" customWidth="1"/>
    <col min="21" max="21" width="16.5703125" style="21" customWidth="1"/>
    <col min="22" max="22" width="19" style="21" customWidth="1"/>
    <col min="23" max="23" width="28" style="21" customWidth="1"/>
    <col min="24" max="16384" width="11.42578125" style="21"/>
  </cols>
  <sheetData>
    <row r="1" spans="1:27" ht="13.9">
      <c r="A1" s="23" t="s">
        <v>0</v>
      </c>
    </row>
    <row r="2" spans="1:27" s="2" customFormat="1"/>
    <row r="3" spans="1:27" s="2" customFormat="1">
      <c r="B3" s="30" t="s">
        <v>1</v>
      </c>
      <c r="C3" s="47" t="s">
        <v>2</v>
      </c>
      <c r="D3" s="47"/>
      <c r="F3" s="30" t="s">
        <v>3</v>
      </c>
      <c r="G3" s="32" t="s">
        <v>4</v>
      </c>
      <c r="H3" s="32" t="s">
        <v>5</v>
      </c>
      <c r="I3" s="47" t="s">
        <v>6</v>
      </c>
      <c r="J3" s="47"/>
      <c r="K3" s="47"/>
      <c r="L3" s="47"/>
      <c r="N3" s="30" t="s">
        <v>7</v>
      </c>
      <c r="O3" s="47" t="s">
        <v>2</v>
      </c>
      <c r="P3" s="47"/>
      <c r="Q3" s="47"/>
    </row>
    <row r="4" spans="1:27" s="2" customFormat="1" ht="53.45" customHeight="1">
      <c r="B4" s="27" t="s">
        <v>8</v>
      </c>
      <c r="C4" s="44" t="s">
        <v>9</v>
      </c>
      <c r="D4" s="49"/>
      <c r="F4" s="50" t="s">
        <v>10</v>
      </c>
      <c r="G4" s="50" t="s">
        <v>11</v>
      </c>
      <c r="H4" s="53" t="s">
        <v>12</v>
      </c>
      <c r="I4" s="56" t="s">
        <v>13</v>
      </c>
      <c r="J4" s="57"/>
      <c r="K4" s="57"/>
      <c r="L4" s="58"/>
      <c r="N4" s="37" t="s">
        <v>14</v>
      </c>
      <c r="O4" s="44" t="s">
        <v>15</v>
      </c>
      <c r="P4" s="49"/>
      <c r="Q4" s="49"/>
    </row>
    <row r="5" spans="1:27" s="2" customFormat="1" ht="53.25" customHeight="1">
      <c r="B5" s="27" t="s">
        <v>16</v>
      </c>
      <c r="C5" s="44" t="s">
        <v>17</v>
      </c>
      <c r="D5" s="44"/>
      <c r="F5" s="51"/>
      <c r="G5" s="51"/>
      <c r="H5" s="55"/>
      <c r="I5" s="59"/>
      <c r="J5" s="60"/>
      <c r="K5" s="60"/>
      <c r="L5" s="61"/>
      <c r="N5" s="37" t="s">
        <v>18</v>
      </c>
      <c r="O5" s="44" t="s">
        <v>19</v>
      </c>
      <c r="P5" s="49"/>
      <c r="Q5" s="49"/>
    </row>
    <row r="6" spans="1:27" s="2" customFormat="1" ht="77.25" customHeight="1">
      <c r="F6" s="52"/>
      <c r="G6" s="52"/>
      <c r="H6" s="54"/>
      <c r="I6" s="62"/>
      <c r="J6" s="63"/>
      <c r="K6" s="63"/>
      <c r="L6" s="64"/>
      <c r="N6" s="37" t="s">
        <v>20</v>
      </c>
      <c r="O6" s="44" t="s">
        <v>21</v>
      </c>
      <c r="P6" s="49"/>
      <c r="Q6" s="49"/>
    </row>
    <row r="7" spans="1:27" s="2" customFormat="1" ht="86.25" customHeight="1">
      <c r="B7" s="30" t="s">
        <v>22</v>
      </c>
      <c r="C7" s="47" t="s">
        <v>2</v>
      </c>
      <c r="D7" s="47"/>
      <c r="F7" s="19" t="s">
        <v>23</v>
      </c>
      <c r="G7" s="16" t="s">
        <v>12</v>
      </c>
      <c r="H7" s="16" t="s">
        <v>24</v>
      </c>
      <c r="I7" s="48" t="s">
        <v>25</v>
      </c>
      <c r="J7" s="48"/>
      <c r="K7" s="48"/>
      <c r="L7" s="48"/>
      <c r="N7" s="33" t="s">
        <v>26</v>
      </c>
      <c r="O7" s="44" t="s">
        <v>27</v>
      </c>
      <c r="P7" s="49"/>
      <c r="Q7" s="49"/>
      <c r="AA7" s="2" t="s">
        <v>28</v>
      </c>
    </row>
    <row r="8" spans="1:27" s="2" customFormat="1" ht="81.75" customHeight="1">
      <c r="B8" s="28" t="s">
        <v>29</v>
      </c>
      <c r="C8" s="42" t="s">
        <v>30</v>
      </c>
      <c r="D8" s="43"/>
      <c r="F8" s="19" t="s">
        <v>31</v>
      </c>
      <c r="G8" s="16" t="s">
        <v>32</v>
      </c>
      <c r="H8" s="19" t="s">
        <v>33</v>
      </c>
      <c r="I8" s="48" t="s">
        <v>34</v>
      </c>
      <c r="J8" s="48"/>
      <c r="K8" s="48"/>
      <c r="L8" s="48"/>
      <c r="N8" s="33" t="s">
        <v>35</v>
      </c>
      <c r="O8" s="44" t="s">
        <v>36</v>
      </c>
      <c r="P8" s="49"/>
      <c r="Q8" s="49"/>
    </row>
    <row r="9" spans="1:27" s="2" customFormat="1" ht="56.25" customHeight="1">
      <c r="B9" s="28" t="s">
        <v>37</v>
      </c>
      <c r="C9" s="45" t="s">
        <v>38</v>
      </c>
      <c r="D9" s="46"/>
      <c r="F9" s="50" t="s">
        <v>39</v>
      </c>
      <c r="G9" s="50" t="s">
        <v>33</v>
      </c>
      <c r="H9" s="53" t="s">
        <v>40</v>
      </c>
      <c r="I9" s="44" t="s">
        <v>41</v>
      </c>
      <c r="J9" s="44"/>
      <c r="K9" s="44"/>
      <c r="L9" s="44"/>
      <c r="N9" s="33" t="s">
        <v>42</v>
      </c>
      <c r="O9" s="44" t="s">
        <v>43</v>
      </c>
      <c r="P9" s="49"/>
      <c r="Q9" s="49"/>
    </row>
    <row r="10" spans="1:27" s="2" customFormat="1" ht="23.1" customHeight="1">
      <c r="F10" s="52"/>
      <c r="G10" s="52"/>
      <c r="H10" s="54"/>
      <c r="I10" s="44"/>
      <c r="J10" s="44"/>
      <c r="K10" s="44"/>
      <c r="L10" s="44"/>
      <c r="N10" s="48" t="s">
        <v>44</v>
      </c>
      <c r="O10" s="44" t="s">
        <v>45</v>
      </c>
      <c r="P10" s="44"/>
      <c r="Q10" s="44"/>
    </row>
    <row r="11" spans="1:27" s="2" customFormat="1" ht="39" customHeight="1">
      <c r="N11" s="48"/>
      <c r="O11" s="44"/>
      <c r="P11" s="44"/>
      <c r="Q11" s="44"/>
    </row>
    <row r="12" spans="1:27" s="2" customFormat="1" ht="53.1" customHeight="1">
      <c r="H12" s="20"/>
      <c r="I12" s="20"/>
      <c r="N12" s="33" t="s">
        <v>46</v>
      </c>
      <c r="O12" s="44" t="s">
        <v>47</v>
      </c>
      <c r="P12" s="44"/>
      <c r="Q12" s="44"/>
    </row>
    <row r="13" spans="1:27" s="2" customFormat="1">
      <c r="F13" s="20"/>
      <c r="G13" s="20"/>
      <c r="H13" s="20"/>
      <c r="I13" s="20"/>
    </row>
    <row r="14" spans="1:27" s="2" customFormat="1">
      <c r="C14" s="67" t="s">
        <v>48</v>
      </c>
      <c r="D14" s="67"/>
      <c r="F14" s="72" t="s">
        <v>49</v>
      </c>
      <c r="G14" s="72"/>
      <c r="H14" s="72"/>
      <c r="I14" s="72"/>
      <c r="J14" s="72"/>
      <c r="K14" s="72"/>
      <c r="L14" s="72"/>
      <c r="O14" s="68" t="s">
        <v>50</v>
      </c>
      <c r="P14" s="69"/>
      <c r="Q14" s="69"/>
      <c r="R14" s="69"/>
      <c r="S14" s="69"/>
      <c r="T14" s="69"/>
      <c r="U14" s="70"/>
      <c r="X14" s="65" t="s">
        <v>51</v>
      </c>
      <c r="Y14" s="66"/>
    </row>
    <row r="15" spans="1:27" s="2" customFormat="1" ht="63" customHeight="1">
      <c r="C15" s="14" t="s">
        <v>52</v>
      </c>
      <c r="D15" s="14" t="s">
        <v>53</v>
      </c>
      <c r="F15" s="68" t="s">
        <v>50</v>
      </c>
      <c r="G15" s="69"/>
      <c r="H15" s="69"/>
      <c r="I15" s="69"/>
      <c r="J15" s="69"/>
      <c r="K15" s="69"/>
      <c r="L15" s="70"/>
      <c r="N15" s="15"/>
      <c r="O15" s="71" t="s">
        <v>54</v>
      </c>
      <c r="P15" s="71"/>
      <c r="Q15" s="16" t="s">
        <v>55</v>
      </c>
      <c r="R15" s="16" t="s">
        <v>56</v>
      </c>
      <c r="S15" s="16" t="s">
        <v>57</v>
      </c>
      <c r="T15" s="16" t="s">
        <v>58</v>
      </c>
      <c r="U15" s="16" t="s">
        <v>59</v>
      </c>
      <c r="X15" s="17" t="s">
        <v>60</v>
      </c>
      <c r="Y15" s="14" t="s">
        <v>52</v>
      </c>
    </row>
    <row r="16" spans="1:27" s="2" customFormat="1" ht="95.25" customHeight="1">
      <c r="B16" s="73" t="s">
        <v>61</v>
      </c>
      <c r="C16" s="18" t="s">
        <v>62</v>
      </c>
      <c r="D16" s="19">
        <v>1</v>
      </c>
      <c r="E16" s="20"/>
      <c r="F16" s="71" t="s">
        <v>54</v>
      </c>
      <c r="G16" s="71"/>
      <c r="H16" s="16" t="s">
        <v>55</v>
      </c>
      <c r="I16" s="16" t="s">
        <v>56</v>
      </c>
      <c r="J16" s="16" t="s">
        <v>57</v>
      </c>
      <c r="K16" s="16" t="s">
        <v>58</v>
      </c>
      <c r="L16" s="16" t="s">
        <v>59</v>
      </c>
      <c r="O16" s="71" t="s">
        <v>63</v>
      </c>
      <c r="P16" s="71"/>
      <c r="Q16" s="16" t="s">
        <v>64</v>
      </c>
      <c r="R16" s="16" t="s">
        <v>65</v>
      </c>
      <c r="S16" s="16" t="s">
        <v>66</v>
      </c>
      <c r="T16" s="16" t="s">
        <v>67</v>
      </c>
      <c r="U16" s="16" t="s">
        <v>68</v>
      </c>
      <c r="X16" s="24" t="s">
        <v>69</v>
      </c>
      <c r="Y16" s="16" t="s">
        <v>70</v>
      </c>
    </row>
    <row r="17" spans="2:25" s="2" customFormat="1" ht="51">
      <c r="B17" s="73"/>
      <c r="C17" s="18" t="s">
        <v>71</v>
      </c>
      <c r="D17" s="19">
        <v>2</v>
      </c>
      <c r="E17" s="20"/>
      <c r="F17" s="71" t="s">
        <v>63</v>
      </c>
      <c r="G17" s="71"/>
      <c r="H17" s="16" t="s">
        <v>64</v>
      </c>
      <c r="I17" s="16" t="s">
        <v>65</v>
      </c>
      <c r="J17" s="16" t="s">
        <v>66</v>
      </c>
      <c r="K17" s="16" t="s">
        <v>67</v>
      </c>
      <c r="L17" s="16" t="s">
        <v>68</v>
      </c>
      <c r="O17" s="72" t="s">
        <v>52</v>
      </c>
      <c r="P17" s="72" t="s">
        <v>72</v>
      </c>
      <c r="Q17" s="14" t="s">
        <v>73</v>
      </c>
      <c r="R17" s="14" t="s">
        <v>74</v>
      </c>
      <c r="S17" s="14" t="s">
        <v>75</v>
      </c>
      <c r="T17" s="14" t="s">
        <v>76</v>
      </c>
      <c r="U17" s="14" t="s">
        <v>77</v>
      </c>
      <c r="X17" s="25" t="s">
        <v>78</v>
      </c>
      <c r="Y17" s="16" t="s">
        <v>79</v>
      </c>
    </row>
    <row r="18" spans="2:25" s="2" customFormat="1" ht="20.45">
      <c r="B18" s="73"/>
      <c r="C18" s="18" t="s">
        <v>80</v>
      </c>
      <c r="D18" s="19">
        <v>3</v>
      </c>
      <c r="E18" s="20"/>
      <c r="F18" s="72" t="s">
        <v>52</v>
      </c>
      <c r="G18" s="72" t="s">
        <v>72</v>
      </c>
      <c r="H18" s="14" t="s">
        <v>73</v>
      </c>
      <c r="I18" s="14" t="s">
        <v>74</v>
      </c>
      <c r="J18" s="14" t="s">
        <v>75</v>
      </c>
      <c r="K18" s="14" t="s">
        <v>76</v>
      </c>
      <c r="L18" s="14" t="s">
        <v>77</v>
      </c>
      <c r="O18" s="72"/>
      <c r="P18" s="72"/>
      <c r="Q18" s="19">
        <v>1</v>
      </c>
      <c r="R18" s="19">
        <v>2</v>
      </c>
      <c r="S18" s="19">
        <v>3</v>
      </c>
      <c r="T18" s="19">
        <v>4</v>
      </c>
      <c r="U18" s="19">
        <v>5</v>
      </c>
      <c r="X18" s="12">
        <v>5</v>
      </c>
      <c r="Y18" s="16" t="s">
        <v>81</v>
      </c>
    </row>
    <row r="19" spans="2:25" s="2" customFormat="1" ht="51.75" customHeight="1">
      <c r="B19" s="73"/>
      <c r="C19" s="18" t="s">
        <v>82</v>
      </c>
      <c r="D19" s="19">
        <v>4</v>
      </c>
      <c r="E19" s="20"/>
      <c r="F19" s="72"/>
      <c r="G19" s="72"/>
      <c r="H19" s="19">
        <v>1</v>
      </c>
      <c r="I19" s="19">
        <v>2</v>
      </c>
      <c r="J19" s="19">
        <v>3</v>
      </c>
      <c r="K19" s="19">
        <v>4</v>
      </c>
      <c r="L19" s="19">
        <v>5</v>
      </c>
      <c r="N19" s="73" t="s">
        <v>61</v>
      </c>
      <c r="O19" s="18" t="s">
        <v>62</v>
      </c>
      <c r="P19" s="19">
        <v>1</v>
      </c>
      <c r="Q19" s="13">
        <v>2</v>
      </c>
      <c r="R19" s="13">
        <v>3</v>
      </c>
      <c r="S19" s="13">
        <v>4</v>
      </c>
      <c r="T19" s="12">
        <v>5</v>
      </c>
      <c r="U19" s="25">
        <v>6</v>
      </c>
      <c r="X19" s="13" t="s">
        <v>83</v>
      </c>
      <c r="Y19" s="16" t="s">
        <v>84</v>
      </c>
    </row>
    <row r="20" spans="2:25" s="2" customFormat="1" ht="30.6">
      <c r="B20" s="73"/>
      <c r="C20" s="18" t="s">
        <v>85</v>
      </c>
      <c r="D20" s="19">
        <v>5</v>
      </c>
      <c r="E20" s="20"/>
      <c r="F20" s="20"/>
      <c r="G20" s="20"/>
      <c r="H20" s="20"/>
      <c r="I20" s="20"/>
      <c r="J20" s="20"/>
      <c r="K20" s="20"/>
      <c r="N20" s="73"/>
      <c r="O20" s="18" t="s">
        <v>86</v>
      </c>
      <c r="P20" s="19">
        <v>2</v>
      </c>
      <c r="Q20" s="13">
        <v>3</v>
      </c>
      <c r="R20" s="13">
        <v>4</v>
      </c>
      <c r="S20" s="12">
        <v>5</v>
      </c>
      <c r="T20" s="25">
        <v>6</v>
      </c>
      <c r="U20" s="25">
        <v>7</v>
      </c>
    </row>
    <row r="21" spans="2:25" s="2" customFormat="1" ht="30.6">
      <c r="F21" s="20"/>
      <c r="G21" s="20"/>
      <c r="H21" s="20"/>
      <c r="I21" s="20"/>
      <c r="J21" s="20"/>
      <c r="K21" s="20"/>
      <c r="N21" s="73"/>
      <c r="O21" s="18" t="s">
        <v>80</v>
      </c>
      <c r="P21" s="19">
        <v>3</v>
      </c>
      <c r="Q21" s="13">
        <v>4</v>
      </c>
      <c r="R21" s="12">
        <v>5</v>
      </c>
      <c r="S21" s="25">
        <v>6</v>
      </c>
      <c r="T21" s="25">
        <v>7</v>
      </c>
      <c r="U21" s="24">
        <v>8</v>
      </c>
      <c r="X21" s="11" t="s">
        <v>87</v>
      </c>
      <c r="Y21" s="11" t="s">
        <v>88</v>
      </c>
    </row>
    <row r="22" spans="2:25" s="2" customFormat="1" ht="20.45">
      <c r="B22" s="2" t="s">
        <v>89</v>
      </c>
      <c r="N22" s="73"/>
      <c r="O22" s="18" t="s">
        <v>82</v>
      </c>
      <c r="P22" s="19">
        <v>4</v>
      </c>
      <c r="Q22" s="12">
        <v>5</v>
      </c>
      <c r="R22" s="25">
        <v>6</v>
      </c>
      <c r="S22" s="25">
        <v>7</v>
      </c>
      <c r="T22" s="24">
        <v>8</v>
      </c>
      <c r="U22" s="24">
        <v>9</v>
      </c>
      <c r="X22" s="2" t="s">
        <v>90</v>
      </c>
      <c r="Y22" s="2" t="s">
        <v>91</v>
      </c>
    </row>
    <row r="23" spans="2:25" s="2" customFormat="1" ht="20.45">
      <c r="N23" s="73"/>
      <c r="O23" s="18" t="s">
        <v>85</v>
      </c>
      <c r="P23" s="19">
        <v>5</v>
      </c>
      <c r="Q23" s="25">
        <v>6</v>
      </c>
      <c r="R23" s="25">
        <v>7</v>
      </c>
      <c r="S23" s="24">
        <v>8</v>
      </c>
      <c r="T23" s="24">
        <v>9</v>
      </c>
      <c r="U23" s="24">
        <v>10</v>
      </c>
      <c r="X23" s="2" t="s">
        <v>92</v>
      </c>
      <c r="Y23" s="2" t="s">
        <v>93</v>
      </c>
    </row>
    <row r="24" spans="2:25" s="2" customFormat="1">
      <c r="Y24" s="2" t="s">
        <v>94</v>
      </c>
    </row>
    <row r="26" spans="2:25" hidden="1">
      <c r="C26" s="21" t="s">
        <v>95</v>
      </c>
      <c r="D26" s="21" t="s">
        <v>96</v>
      </c>
      <c r="F26" s="21" t="s">
        <v>97</v>
      </c>
      <c r="G26" s="21" t="s">
        <v>98</v>
      </c>
      <c r="H26" s="21" t="s">
        <v>99</v>
      </c>
    </row>
    <row r="27" spans="2:25" hidden="1">
      <c r="C27" s="21" t="s">
        <v>8</v>
      </c>
      <c r="D27" s="21" t="s">
        <v>29</v>
      </c>
      <c r="F27" s="21" t="s">
        <v>100</v>
      </c>
      <c r="G27" s="21" t="s">
        <v>101</v>
      </c>
      <c r="H27" s="21" t="s">
        <v>91</v>
      </c>
      <c r="P27" s="22"/>
      <c r="Q27" s="22"/>
      <c r="R27" s="22"/>
      <c r="S27" s="22"/>
      <c r="T27" s="22"/>
    </row>
    <row r="28" spans="2:25" hidden="1">
      <c r="C28" s="21" t="s">
        <v>16</v>
      </c>
      <c r="D28" s="21" t="s">
        <v>37</v>
      </c>
      <c r="F28" s="21" t="s">
        <v>102</v>
      </c>
      <c r="G28" s="21" t="s">
        <v>103</v>
      </c>
      <c r="H28" s="21" t="s">
        <v>93</v>
      </c>
      <c r="P28" s="22"/>
      <c r="Q28" s="22"/>
      <c r="R28" s="22"/>
      <c r="S28" s="22"/>
      <c r="T28" s="22"/>
    </row>
    <row r="29" spans="2:25" hidden="1">
      <c r="F29" s="21" t="s">
        <v>104</v>
      </c>
      <c r="G29" s="21" t="s">
        <v>105</v>
      </c>
      <c r="P29" s="22"/>
      <c r="Q29" s="22"/>
      <c r="R29" s="22"/>
      <c r="S29" s="22"/>
      <c r="T29" s="22"/>
    </row>
    <row r="30" spans="2:25" hidden="1">
      <c r="F30" s="21" t="s">
        <v>106</v>
      </c>
      <c r="G30" s="21" t="s">
        <v>107</v>
      </c>
      <c r="P30" s="22"/>
      <c r="Q30" s="22"/>
      <c r="R30" s="22"/>
      <c r="S30" s="22"/>
      <c r="T30" s="22"/>
    </row>
    <row r="31" spans="2:25" hidden="1">
      <c r="F31" s="21" t="s">
        <v>108</v>
      </c>
      <c r="G31" s="21" t="s">
        <v>109</v>
      </c>
      <c r="P31" s="22"/>
      <c r="Q31" s="22"/>
      <c r="R31" s="22"/>
      <c r="S31" s="22"/>
      <c r="T31" s="22"/>
    </row>
    <row r="32" spans="2:25" hidden="1"/>
    <row r="33" spans="3:4" hidden="1">
      <c r="C33" s="21" t="s">
        <v>110</v>
      </c>
      <c r="D33" s="21" t="s">
        <v>111</v>
      </c>
    </row>
    <row r="34" spans="3:4" hidden="1">
      <c r="C34" s="21" t="s">
        <v>10</v>
      </c>
      <c r="D34" s="21" t="s">
        <v>112</v>
      </c>
    </row>
    <row r="35" spans="3:4" hidden="1">
      <c r="C35" s="21" t="s">
        <v>23</v>
      </c>
      <c r="D35" s="21" t="s">
        <v>18</v>
      </c>
    </row>
    <row r="36" spans="3:4" hidden="1">
      <c r="C36" s="21" t="s">
        <v>31</v>
      </c>
      <c r="D36" s="21" t="s">
        <v>20</v>
      </c>
    </row>
    <row r="37" spans="3:4" hidden="1">
      <c r="C37" s="21" t="s">
        <v>39</v>
      </c>
      <c r="D37" s="21" t="s">
        <v>113</v>
      </c>
    </row>
    <row r="38" spans="3:4" hidden="1">
      <c r="D38" s="21" t="s">
        <v>35</v>
      </c>
    </row>
    <row r="39" spans="3:4" hidden="1">
      <c r="D39" s="21" t="s">
        <v>114</v>
      </c>
    </row>
    <row r="40" spans="3:4" hidden="1">
      <c r="D40" s="21" t="s">
        <v>115</v>
      </c>
    </row>
    <row r="41" spans="3:4" hidden="1">
      <c r="D41" s="21" t="s">
        <v>116</v>
      </c>
    </row>
    <row r="42" spans="3:4">
      <c r="D42" s="38"/>
    </row>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rintOptions horizontalCentered="1"/>
  <pageMargins left="0.9055118110236221" right="0.78740157480314965" top="0.80208333333333337" bottom="0.39370078740157483" header="0.43307086614173229" footer="0.31496062992125984"/>
  <pageSetup scale="25"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64"/>
  <sheetViews>
    <sheetView showGridLines="0" tabSelected="1" view="pageBreakPreview" topLeftCell="A4" zoomScale="90" zoomScaleNormal="70" zoomScaleSheetLayoutView="90" workbookViewId="0">
      <pane xSplit="1" ySplit="3" topLeftCell="B7" activePane="bottomRight" state="frozen"/>
      <selection pane="bottomRight" activeCell="B4" sqref="B4:X4"/>
      <selection pane="bottomLeft" activeCell="A7" sqref="A7"/>
      <selection pane="topRight" activeCell="B4" sqref="B4"/>
    </sheetView>
  </sheetViews>
  <sheetFormatPr defaultColWidth="11.42578125" defaultRowHeight="10.15" zeroHeight="1"/>
  <cols>
    <col min="1" max="1" width="3.140625" style="2" customWidth="1"/>
    <col min="2" max="2" width="4.42578125" style="2" customWidth="1"/>
    <col min="3" max="3" width="4.5703125" style="2" customWidth="1"/>
    <col min="4" max="4" width="5.140625" style="2" customWidth="1"/>
    <col min="5" max="5" width="6.140625" style="2" customWidth="1"/>
    <col min="6" max="6" width="9.140625" style="2" customWidth="1"/>
    <col min="7" max="7" width="38.5703125" style="2" customWidth="1"/>
    <col min="8" max="8" width="26" style="2" customWidth="1"/>
    <col min="9" max="9" width="6.140625" style="2" customWidth="1"/>
    <col min="10" max="10" width="7" style="2" customWidth="1"/>
    <col min="11" max="12" width="4.42578125" style="2" customWidth="1"/>
    <col min="13" max="13" width="8.5703125" style="2" customWidth="1"/>
    <col min="14" max="14" width="20.42578125" style="2" customWidth="1"/>
    <col min="15" max="15" width="6" style="2" customWidth="1"/>
    <col min="16" max="16" width="6.140625" style="2" customWidth="1"/>
    <col min="17" max="17" width="5.140625" style="2" customWidth="1"/>
    <col min="18" max="18" width="3.5703125" style="2" bestFit="1" customWidth="1"/>
    <col min="19" max="19" width="6.140625" style="2" customWidth="1"/>
    <col min="20" max="20" width="10.5703125" style="2" customWidth="1"/>
    <col min="21" max="21" width="8.42578125" style="10" customWidth="1"/>
    <col min="22" max="22" width="7.85546875" style="10" customWidth="1"/>
    <col min="23" max="23" width="22" style="2" customWidth="1"/>
    <col min="24" max="24" width="15.140625" style="2" customWidth="1"/>
    <col min="25" max="25" width="2.140625" style="2" customWidth="1"/>
    <col min="26" max="26" width="11.42578125" style="2" customWidth="1"/>
    <col min="27" max="16384" width="11.42578125" style="2"/>
  </cols>
  <sheetData>
    <row r="1" spans="2:28" ht="66" customHeight="1">
      <c r="B1" s="79"/>
      <c r="C1" s="79"/>
      <c r="D1" s="79"/>
      <c r="E1" s="79"/>
      <c r="F1" s="79"/>
      <c r="G1" s="79"/>
      <c r="H1" s="79"/>
      <c r="I1" s="79"/>
      <c r="J1" s="79"/>
      <c r="K1" s="79"/>
      <c r="L1" s="79"/>
      <c r="M1" s="79"/>
      <c r="N1" s="79"/>
      <c r="O1" s="79"/>
      <c r="P1" s="79"/>
      <c r="Q1" s="79"/>
      <c r="R1" s="79"/>
      <c r="S1" s="79"/>
      <c r="T1" s="79"/>
      <c r="U1" s="79"/>
      <c r="V1" s="79"/>
      <c r="W1" s="79"/>
      <c r="X1" s="79"/>
    </row>
    <row r="2" spans="2:28" ht="26.45" customHeight="1">
      <c r="B2" s="81" t="s">
        <v>117</v>
      </c>
      <c r="C2" s="82"/>
      <c r="D2" s="82"/>
      <c r="E2" s="82"/>
      <c r="F2" s="83"/>
      <c r="G2" s="87" t="s">
        <v>118</v>
      </c>
      <c r="H2" s="88"/>
      <c r="I2" s="88"/>
      <c r="J2" s="88"/>
      <c r="K2" s="88"/>
      <c r="L2" s="88"/>
      <c r="M2" s="88"/>
      <c r="N2" s="88"/>
      <c r="O2" s="88"/>
      <c r="P2" s="88"/>
      <c r="Q2" s="88"/>
      <c r="R2" s="88"/>
      <c r="S2" s="88"/>
      <c r="T2" s="88"/>
      <c r="U2" s="88"/>
      <c r="V2" s="89"/>
      <c r="W2" s="34" t="s">
        <v>119</v>
      </c>
      <c r="X2" s="26" t="s">
        <v>120</v>
      </c>
    </row>
    <row r="3" spans="2:28" ht="86.25" customHeight="1">
      <c r="B3" s="84"/>
      <c r="C3" s="85"/>
      <c r="D3" s="85"/>
      <c r="E3" s="85"/>
      <c r="F3" s="86"/>
      <c r="G3" s="90"/>
      <c r="H3" s="91"/>
      <c r="I3" s="91"/>
      <c r="J3" s="91"/>
      <c r="K3" s="91"/>
      <c r="L3" s="91"/>
      <c r="M3" s="91"/>
      <c r="N3" s="91"/>
      <c r="O3" s="91"/>
      <c r="P3" s="91"/>
      <c r="Q3" s="91"/>
      <c r="R3" s="91"/>
      <c r="S3" s="91"/>
      <c r="T3" s="91"/>
      <c r="U3" s="91"/>
      <c r="V3" s="92"/>
      <c r="W3" s="34" t="s">
        <v>121</v>
      </c>
      <c r="X3" s="40">
        <v>44484</v>
      </c>
    </row>
    <row r="4" spans="2:28" ht="35.450000000000003" customHeight="1">
      <c r="B4" s="80" t="s">
        <v>122</v>
      </c>
      <c r="C4" s="80"/>
      <c r="D4" s="80"/>
      <c r="E4" s="80"/>
      <c r="F4" s="80"/>
      <c r="G4" s="80"/>
      <c r="H4" s="80"/>
      <c r="I4" s="80"/>
      <c r="J4" s="80"/>
      <c r="K4" s="80"/>
      <c r="L4" s="80"/>
      <c r="M4" s="80"/>
      <c r="N4" s="80"/>
      <c r="O4" s="80"/>
      <c r="P4" s="80"/>
      <c r="Q4" s="80"/>
      <c r="R4" s="80"/>
      <c r="S4" s="80"/>
      <c r="T4" s="80"/>
      <c r="U4" s="80"/>
      <c r="V4" s="80"/>
      <c r="W4" s="80"/>
      <c r="X4" s="80"/>
    </row>
    <row r="5" spans="2:28" s="11" customFormat="1" ht="33" customHeight="1">
      <c r="B5" s="77" t="s">
        <v>123</v>
      </c>
      <c r="C5" s="77" t="s">
        <v>124</v>
      </c>
      <c r="D5" s="77" t="s">
        <v>125</v>
      </c>
      <c r="E5" s="77" t="s">
        <v>126</v>
      </c>
      <c r="F5" s="77" t="s">
        <v>127</v>
      </c>
      <c r="G5" s="77" t="s">
        <v>128</v>
      </c>
      <c r="H5" s="77" t="s">
        <v>129</v>
      </c>
      <c r="I5" s="77" t="s">
        <v>61</v>
      </c>
      <c r="J5" s="77" t="s">
        <v>50</v>
      </c>
      <c r="K5" s="77" t="s">
        <v>60</v>
      </c>
      <c r="L5" s="77" t="s">
        <v>52</v>
      </c>
      <c r="M5" s="77" t="s">
        <v>99</v>
      </c>
      <c r="N5" s="77" t="s">
        <v>130</v>
      </c>
      <c r="O5" s="78" t="s">
        <v>131</v>
      </c>
      <c r="P5" s="78"/>
      <c r="Q5" s="78"/>
      <c r="R5" s="78"/>
      <c r="S5" s="75" t="s">
        <v>87</v>
      </c>
      <c r="T5" s="75" t="s">
        <v>88</v>
      </c>
      <c r="U5" s="75" t="s">
        <v>132</v>
      </c>
      <c r="V5" s="75" t="s">
        <v>133</v>
      </c>
      <c r="W5" s="78" t="s">
        <v>134</v>
      </c>
      <c r="X5" s="78"/>
    </row>
    <row r="6" spans="2:28" s="11" customFormat="1" ht="80.25" customHeight="1">
      <c r="B6" s="77"/>
      <c r="C6" s="77"/>
      <c r="D6" s="77"/>
      <c r="E6" s="77"/>
      <c r="F6" s="77"/>
      <c r="G6" s="77"/>
      <c r="H6" s="77"/>
      <c r="I6" s="77"/>
      <c r="J6" s="77"/>
      <c r="K6" s="77"/>
      <c r="L6" s="77"/>
      <c r="M6" s="77"/>
      <c r="N6" s="77"/>
      <c r="O6" s="39" t="s">
        <v>61</v>
      </c>
      <c r="P6" s="39" t="s">
        <v>50</v>
      </c>
      <c r="Q6" s="39" t="s">
        <v>60</v>
      </c>
      <c r="R6" s="39" t="s">
        <v>52</v>
      </c>
      <c r="S6" s="76"/>
      <c r="T6" s="76"/>
      <c r="U6" s="76"/>
      <c r="V6" s="76"/>
      <c r="W6" s="35" t="s">
        <v>135</v>
      </c>
      <c r="X6" s="36" t="s">
        <v>136</v>
      </c>
      <c r="Y6" s="8"/>
    </row>
    <row r="7" spans="2:28" ht="66.75" customHeight="1">
      <c r="B7" s="3">
        <v>1</v>
      </c>
      <c r="C7" s="4" t="s">
        <v>8</v>
      </c>
      <c r="D7" s="4" t="s">
        <v>37</v>
      </c>
      <c r="E7" s="4" t="s">
        <v>39</v>
      </c>
      <c r="F7" s="4" t="s">
        <v>137</v>
      </c>
      <c r="G7" s="5" t="s">
        <v>138</v>
      </c>
      <c r="H7" s="5" t="s">
        <v>139</v>
      </c>
      <c r="I7" s="4" t="s">
        <v>104</v>
      </c>
      <c r="J7" s="4" t="s">
        <v>105</v>
      </c>
      <c r="K7" s="1">
        <f t="shared" ref="K7:K27" si="0">IFERROR(MID(I7,1,1)+MID(J7,1,1),"")</f>
        <v>6</v>
      </c>
      <c r="L7" s="1" t="str">
        <f>IF(K7="","",IF(OR(K7=2,K7=3,K7=4),'TABLAS VALORACIÓN'!$Y$19,IF(K7=5,'TABLAS VALORACIÓN'!$Y$18,IF(OR(K7=6,K7=7),'TABLAS VALORACIÓN'!$Y$17,IF(OR(K7=8,K7=9,K7=10),'TABLAS VALORACIÓN'!$Y$16)))))</f>
        <v>Riesgo Alto</v>
      </c>
      <c r="M7" s="9" t="s">
        <v>140</v>
      </c>
      <c r="N7" s="6" t="s">
        <v>141</v>
      </c>
      <c r="O7" s="4" t="s">
        <v>102</v>
      </c>
      <c r="P7" s="4" t="s">
        <v>105</v>
      </c>
      <c r="Q7" s="1">
        <f>IFERROR(MID(O7,1,1)+MID(P7,1,1),"")</f>
        <v>5</v>
      </c>
      <c r="R7" s="1" t="str">
        <f>IF(Q7="","",IF(OR(Q7=2,Q7=3,Q7=4),'TABLAS VALORACIÓN'!$Y$19,IF(Q7=5,'TABLAS VALORACIÓN'!$Y$18,IF(OR(Q7=6,Q7=7),'TABLAS VALORACIÓN'!$Y$17,IF(OR(Q7=8,Q7=9,Q7=10),'TABLAS VALORACIÓN'!$Y$16)))))</f>
        <v>Riesgo Medio</v>
      </c>
      <c r="S7" s="4" t="s">
        <v>90</v>
      </c>
      <c r="T7" s="6" t="s">
        <v>94</v>
      </c>
      <c r="U7" s="29" t="s">
        <v>142</v>
      </c>
      <c r="V7" s="29" t="s">
        <v>143</v>
      </c>
      <c r="W7" s="31" t="s">
        <v>144</v>
      </c>
      <c r="X7" s="6" t="s">
        <v>145</v>
      </c>
      <c r="Y7" s="7"/>
      <c r="Z7" s="7"/>
      <c r="AA7" s="7"/>
      <c r="AB7" s="7"/>
    </row>
    <row r="8" spans="2:28" ht="60" customHeight="1">
      <c r="B8" s="3">
        <v>2</v>
      </c>
      <c r="C8" s="4" t="s">
        <v>8</v>
      </c>
      <c r="D8" s="4" t="s">
        <v>37</v>
      </c>
      <c r="E8" s="4" t="s">
        <v>146</v>
      </c>
      <c r="F8" s="4" t="s">
        <v>147</v>
      </c>
      <c r="G8" s="5" t="s">
        <v>148</v>
      </c>
      <c r="H8" s="5" t="s">
        <v>149</v>
      </c>
      <c r="I8" s="4" t="s">
        <v>104</v>
      </c>
      <c r="J8" s="4" t="s">
        <v>105</v>
      </c>
      <c r="K8" s="1">
        <f t="shared" si="0"/>
        <v>6</v>
      </c>
      <c r="L8" s="1" t="str">
        <f>IF(K8="","",IF(OR(K8=2,K8=3,K8=4),'TABLAS VALORACIÓN'!$Y$19,IF(K8=5,'TABLAS VALORACIÓN'!$Y$18,IF(OR(K8=6,K8=7),'TABLAS VALORACIÓN'!$Y$17,IF(OR(K8=8,K8=9,K8=10),'TABLAS VALORACIÓN'!$Y$16)))))</f>
        <v>Riesgo Alto</v>
      </c>
      <c r="M8" s="9" t="s">
        <v>140</v>
      </c>
      <c r="N8" s="6" t="s">
        <v>150</v>
      </c>
      <c r="O8" s="4" t="s">
        <v>104</v>
      </c>
      <c r="P8" s="4" t="s">
        <v>103</v>
      </c>
      <c r="Q8" s="1">
        <f t="shared" ref="Q8:Q27" si="1">IFERROR(MID(O8,1,1)+MID(P8,1,1),"")</f>
        <v>5</v>
      </c>
      <c r="R8" s="1" t="str">
        <f>IF(Q8="","",IF(OR(Q8=2,Q8=3,Q8=4),'TABLAS VALORACIÓN'!$Y$19,IF(Q8=5,'TABLAS VALORACIÓN'!$Y$18,IF(OR(Q8=6,Q8=7),'TABLAS VALORACIÓN'!$Y$17,IF(OR(Q8=8,Q8=9,Q8=10),'TABLAS VALORACIÓN'!$Y$16)))))</f>
        <v>Riesgo Medio</v>
      </c>
      <c r="S8" s="4" t="s">
        <v>90</v>
      </c>
      <c r="T8" s="6" t="s">
        <v>94</v>
      </c>
      <c r="U8" s="29" t="s">
        <v>142</v>
      </c>
      <c r="V8" s="29" t="s">
        <v>143</v>
      </c>
      <c r="W8" s="31" t="s">
        <v>151</v>
      </c>
      <c r="X8" s="6" t="s">
        <v>145</v>
      </c>
      <c r="Y8" s="7"/>
      <c r="Z8" s="7"/>
      <c r="AA8" s="7"/>
      <c r="AB8" s="7"/>
    </row>
    <row r="9" spans="2:28" ht="52.5" customHeight="1">
      <c r="B9" s="3">
        <v>3</v>
      </c>
      <c r="C9" s="4" t="s">
        <v>16</v>
      </c>
      <c r="D9" s="4" t="s">
        <v>29</v>
      </c>
      <c r="E9" s="4" t="s">
        <v>146</v>
      </c>
      <c r="F9" s="4" t="s">
        <v>152</v>
      </c>
      <c r="G9" s="5" t="s">
        <v>153</v>
      </c>
      <c r="H9" s="5" t="s">
        <v>154</v>
      </c>
      <c r="I9" s="4" t="s">
        <v>104</v>
      </c>
      <c r="J9" s="4" t="s">
        <v>103</v>
      </c>
      <c r="K9" s="1">
        <f t="shared" si="0"/>
        <v>5</v>
      </c>
      <c r="L9" s="1" t="str">
        <f>IF(K9="","",IF(OR(K9=2,K9=3,K9=4),'TABLAS VALORACIÓN'!$Y$19,IF(K9=5,'TABLAS VALORACIÓN'!$Y$18,IF(OR(K9=6,K9=7),'TABLAS VALORACIÓN'!$Y$17,IF(OR(K9=8,K9=9,K9=10),'TABLAS VALORACIÓN'!$Y$16)))))</f>
        <v>Riesgo Medio</v>
      </c>
      <c r="M9" s="9" t="s">
        <v>91</v>
      </c>
      <c r="N9" s="6" t="s">
        <v>155</v>
      </c>
      <c r="O9" s="4" t="s">
        <v>104</v>
      </c>
      <c r="P9" s="4" t="s">
        <v>103</v>
      </c>
      <c r="Q9" s="1">
        <f t="shared" si="1"/>
        <v>5</v>
      </c>
      <c r="R9" s="1" t="str">
        <f>IF(Q9="","",IF(OR(Q9=2,Q9=3,Q9=4),'TABLAS VALORACIÓN'!$Y$19,IF(Q9=5,'TABLAS VALORACIÓN'!$Y$18,IF(OR(Q9=6,Q9=7),'TABLAS VALORACIÓN'!$Y$17,IF(OR(Q9=8,Q9=9,Q9=10),'TABLAS VALORACIÓN'!$Y$16)))))</f>
        <v>Riesgo Medio</v>
      </c>
      <c r="S9" s="4" t="s">
        <v>90</v>
      </c>
      <c r="T9" s="6" t="s">
        <v>94</v>
      </c>
      <c r="U9" s="29" t="s">
        <v>142</v>
      </c>
      <c r="V9" s="29" t="s">
        <v>143</v>
      </c>
      <c r="W9" s="31" t="s">
        <v>156</v>
      </c>
      <c r="X9" s="6" t="s">
        <v>145</v>
      </c>
      <c r="Y9" s="7"/>
      <c r="Z9" s="7"/>
      <c r="AA9" s="7"/>
      <c r="AB9" s="7"/>
    </row>
    <row r="10" spans="2:28" ht="51" customHeight="1">
      <c r="B10" s="3">
        <v>4</v>
      </c>
      <c r="C10" s="4" t="s">
        <v>8</v>
      </c>
      <c r="D10" s="4" t="s">
        <v>37</v>
      </c>
      <c r="E10" s="4" t="s">
        <v>39</v>
      </c>
      <c r="F10" s="4" t="s">
        <v>157</v>
      </c>
      <c r="G10" s="5" t="s">
        <v>158</v>
      </c>
      <c r="H10" s="5" t="s">
        <v>154</v>
      </c>
      <c r="I10" s="4" t="s">
        <v>104</v>
      </c>
      <c r="J10" s="4" t="s">
        <v>105</v>
      </c>
      <c r="K10" s="1">
        <f t="shared" si="0"/>
        <v>6</v>
      </c>
      <c r="L10" s="1" t="str">
        <f>IF(K10="","",IF(OR(K10=2,K10=3,K10=4),'TABLAS VALORACIÓN'!$Y$19,IF(K10=5,'TABLAS VALORACIÓN'!$Y$18,IF(OR(K10=6,K10=7),'TABLAS VALORACIÓN'!$Y$17,IF(OR(K10=8,K10=9,K10=10),'TABLAS VALORACIÓN'!$Y$16)))))</f>
        <v>Riesgo Alto</v>
      </c>
      <c r="M10" s="9" t="s">
        <v>140</v>
      </c>
      <c r="N10" s="6" t="s">
        <v>159</v>
      </c>
      <c r="O10" s="4" t="s">
        <v>100</v>
      </c>
      <c r="P10" s="4" t="s">
        <v>103</v>
      </c>
      <c r="Q10" s="1">
        <f t="shared" si="1"/>
        <v>3</v>
      </c>
      <c r="R10" s="1" t="str">
        <f>IF(Q10="","",IF(OR(Q10=2,Q10=3,Q10=4),'TABLAS VALORACIÓN'!$Y$19,IF(Q10=5,'TABLAS VALORACIÓN'!$Y$18,IF(OR(Q10=6,Q10=7),'TABLAS VALORACIÓN'!$Y$17,IF(OR(Q10=8,Q10=9,Q10=10),'TABLAS VALORACIÓN'!$Y$16)))))</f>
        <v>Riesgo Bajo</v>
      </c>
      <c r="S10" s="4" t="s">
        <v>160</v>
      </c>
      <c r="T10" s="6" t="s">
        <v>94</v>
      </c>
      <c r="U10" s="29" t="s">
        <v>142</v>
      </c>
      <c r="V10" s="29" t="s">
        <v>161</v>
      </c>
      <c r="W10" s="31" t="s">
        <v>162</v>
      </c>
      <c r="X10" s="6" t="s">
        <v>145</v>
      </c>
      <c r="Y10" s="7"/>
      <c r="Z10" s="7"/>
      <c r="AA10" s="7"/>
      <c r="AB10" s="7"/>
    </row>
    <row r="11" spans="2:28" ht="108" customHeight="1">
      <c r="B11" s="3">
        <v>5</v>
      </c>
      <c r="C11" s="4" t="s">
        <v>8</v>
      </c>
      <c r="D11" s="4" t="s">
        <v>37</v>
      </c>
      <c r="E11" s="4" t="s">
        <v>39</v>
      </c>
      <c r="F11" s="4" t="s">
        <v>152</v>
      </c>
      <c r="G11" s="5" t="s">
        <v>163</v>
      </c>
      <c r="H11" s="5" t="s">
        <v>164</v>
      </c>
      <c r="I11" s="4" t="s">
        <v>104</v>
      </c>
      <c r="J11" s="4" t="s">
        <v>101</v>
      </c>
      <c r="K11" s="1">
        <f t="shared" si="0"/>
        <v>4</v>
      </c>
      <c r="L11" s="1" t="str">
        <f>IF(K11="","",IF(OR(K11=2,K11=3,K11=4),'TABLAS VALORACIÓN'!$Y$19,IF(K11=5,'TABLAS VALORACIÓN'!$Y$18,IF(OR(K11=6,K11=7),'TABLAS VALORACIÓN'!$Y$17,IF(OR(K11=8,K11=9,K11=10),'TABLAS VALORACIÓN'!$Y$16)))))</f>
        <v>Riesgo Bajo</v>
      </c>
      <c r="M11" s="9" t="s">
        <v>165</v>
      </c>
      <c r="N11" s="6" t="s">
        <v>166</v>
      </c>
      <c r="O11" s="4" t="s">
        <v>102</v>
      </c>
      <c r="P11" s="4" t="s">
        <v>101</v>
      </c>
      <c r="Q11" s="1">
        <f t="shared" si="1"/>
        <v>3</v>
      </c>
      <c r="R11" s="1" t="str">
        <f>IF(Q11="","",IF(OR(Q11=2,Q11=3,Q11=4),'TABLAS VALORACIÓN'!$Y$19,IF(Q11=5,'TABLAS VALORACIÓN'!$Y$18,IF(OR(Q11=6,Q11=7),'TABLAS VALORACIÓN'!$Y$17,IF(OR(Q11=8,Q11=9,Q11=10),'TABLAS VALORACIÓN'!$Y$16)))))</f>
        <v>Riesgo Bajo</v>
      </c>
      <c r="S11" s="4" t="s">
        <v>90</v>
      </c>
      <c r="T11" s="6" t="s">
        <v>94</v>
      </c>
      <c r="U11" s="29" t="s">
        <v>142</v>
      </c>
      <c r="V11" s="29" t="s">
        <v>143</v>
      </c>
      <c r="W11" s="31" t="s">
        <v>167</v>
      </c>
      <c r="X11" s="6" t="s">
        <v>145</v>
      </c>
      <c r="Y11" s="7"/>
      <c r="Z11" s="7"/>
      <c r="AA11" s="7"/>
      <c r="AB11" s="7"/>
    </row>
    <row r="12" spans="2:28" ht="90.75" customHeight="1">
      <c r="B12" s="3">
        <v>6</v>
      </c>
      <c r="C12" s="4" t="s">
        <v>168</v>
      </c>
      <c r="D12" s="4" t="s">
        <v>37</v>
      </c>
      <c r="E12" s="4" t="s">
        <v>146</v>
      </c>
      <c r="F12" s="4" t="s">
        <v>169</v>
      </c>
      <c r="G12" s="5" t="s">
        <v>170</v>
      </c>
      <c r="H12" s="5" t="s">
        <v>171</v>
      </c>
      <c r="I12" s="4" t="s">
        <v>104</v>
      </c>
      <c r="J12" s="4" t="s">
        <v>105</v>
      </c>
      <c r="K12" s="1">
        <f t="shared" si="0"/>
        <v>6</v>
      </c>
      <c r="L12" s="1" t="str">
        <f>IF(K12="","",IF(OR(K12=2,K12=3,K12=4),'TABLAS VALORACIÓN'!$Y$19,IF(K12=5,'TABLAS VALORACIÓN'!$Y$18,IF(OR(K12=6,K12=7),'TABLAS VALORACIÓN'!$Y$17,IF(OR(K12=8,K12=9,K12=10),'TABLAS VALORACIÓN'!$Y$16)))))</f>
        <v>Riesgo Alto</v>
      </c>
      <c r="M12" s="9" t="s">
        <v>165</v>
      </c>
      <c r="N12" s="6" t="s">
        <v>172</v>
      </c>
      <c r="O12" s="4" t="s">
        <v>100</v>
      </c>
      <c r="P12" s="4" t="s">
        <v>103</v>
      </c>
      <c r="Q12" s="1">
        <f t="shared" si="1"/>
        <v>3</v>
      </c>
      <c r="R12" s="1" t="str">
        <f>IF(Q12="","",IF(OR(Q12=2,Q12=3,Q12=4),'TABLAS VALORACIÓN'!$Y$19,IF(Q12=5,'TABLAS VALORACIÓN'!$Y$18,IF(OR(Q12=6,Q12=7),'TABLAS VALORACIÓN'!$Y$17,IF(OR(Q12=8,Q12=9,Q12=10),'TABLAS VALORACIÓN'!$Y$16)))))</f>
        <v>Riesgo Bajo</v>
      </c>
      <c r="S12" s="4" t="s">
        <v>173</v>
      </c>
      <c r="T12" s="6" t="s">
        <v>94</v>
      </c>
      <c r="U12" s="29" t="s">
        <v>142</v>
      </c>
      <c r="V12" s="29" t="s">
        <v>161</v>
      </c>
      <c r="W12" s="31" t="s">
        <v>174</v>
      </c>
      <c r="X12" s="6" t="s">
        <v>145</v>
      </c>
      <c r="Y12" s="7"/>
      <c r="Z12" s="7"/>
      <c r="AA12" s="7"/>
      <c r="AB12" s="7"/>
    </row>
    <row r="13" spans="2:28" ht="51" customHeight="1">
      <c r="B13" s="3">
        <v>7</v>
      </c>
      <c r="C13" s="4" t="s">
        <v>168</v>
      </c>
      <c r="D13" s="4" t="s">
        <v>37</v>
      </c>
      <c r="E13" s="4" t="s">
        <v>146</v>
      </c>
      <c r="F13" s="4" t="s">
        <v>169</v>
      </c>
      <c r="G13" s="5" t="s">
        <v>175</v>
      </c>
      <c r="H13" s="5" t="s">
        <v>171</v>
      </c>
      <c r="I13" s="4" t="s">
        <v>104</v>
      </c>
      <c r="J13" s="4" t="s">
        <v>105</v>
      </c>
      <c r="K13" s="1">
        <f t="shared" si="0"/>
        <v>6</v>
      </c>
      <c r="L13" s="1" t="str">
        <f>IF(K13="","",IF(OR(K13=2,K13=3,K13=4),'TABLAS VALORACIÓN'!$Y$19,IF(K13=5,'TABLAS VALORACIÓN'!$Y$18,IF(OR(K13=6,K13=7),'TABLAS VALORACIÓN'!$Y$17,IF(OR(K13=8,K13=9,K13=10),'TABLAS VALORACIÓN'!$Y$16)))))</f>
        <v>Riesgo Alto</v>
      </c>
      <c r="M13" s="9" t="s">
        <v>165</v>
      </c>
      <c r="N13" s="6" t="s">
        <v>176</v>
      </c>
      <c r="O13" s="4" t="s">
        <v>100</v>
      </c>
      <c r="P13" s="4" t="s">
        <v>103</v>
      </c>
      <c r="Q13" s="1">
        <f t="shared" si="1"/>
        <v>3</v>
      </c>
      <c r="R13" s="1" t="str">
        <f>IF(Q13="","",IF(OR(Q13=2,Q13=3,Q13=4),'TABLAS VALORACIÓN'!$Y$19,IF(Q13=5,'TABLAS VALORACIÓN'!$Y$18,IF(OR(Q13=6,Q13=7),'TABLAS VALORACIÓN'!$Y$17,IF(OR(Q13=8,Q13=9,Q13=10),'TABLAS VALORACIÓN'!$Y$16)))))</f>
        <v>Riesgo Bajo</v>
      </c>
      <c r="S13" s="4" t="s">
        <v>173</v>
      </c>
      <c r="T13" s="6" t="s">
        <v>94</v>
      </c>
      <c r="U13" s="29" t="s">
        <v>142</v>
      </c>
      <c r="V13" s="29" t="s">
        <v>161</v>
      </c>
      <c r="W13" s="31" t="s">
        <v>177</v>
      </c>
      <c r="X13" s="6" t="s">
        <v>145</v>
      </c>
      <c r="Y13" s="7"/>
      <c r="Z13" s="7"/>
      <c r="AA13" s="7"/>
      <c r="AB13" s="7"/>
    </row>
    <row r="14" spans="2:28" ht="51" customHeight="1">
      <c r="B14" s="3">
        <v>8</v>
      </c>
      <c r="C14" s="4" t="s">
        <v>8</v>
      </c>
      <c r="D14" s="4" t="s">
        <v>37</v>
      </c>
      <c r="E14" s="4" t="s">
        <v>39</v>
      </c>
      <c r="F14" s="4" t="s">
        <v>178</v>
      </c>
      <c r="G14" s="5" t="s">
        <v>179</v>
      </c>
      <c r="H14" s="5" t="s">
        <v>180</v>
      </c>
      <c r="I14" s="4" t="s">
        <v>102</v>
      </c>
      <c r="J14" s="4" t="s">
        <v>105</v>
      </c>
      <c r="K14" s="1">
        <f t="shared" si="0"/>
        <v>5</v>
      </c>
      <c r="L14" s="1" t="str">
        <f>IF(K14="","",IF(OR(K14=2,K14=3,K14=4),'TABLAS VALORACIÓN'!$Y$19,IF(K14=5,'TABLAS VALORACIÓN'!$Y$18,IF(OR(K14=6,K14=7),'TABLAS VALORACIÓN'!$Y$17,IF(OR(K14=8,K14=9,K14=10),'TABLAS VALORACIÓN'!$Y$16)))))</f>
        <v>Riesgo Medio</v>
      </c>
      <c r="M14" s="9" t="s">
        <v>140</v>
      </c>
      <c r="N14" s="6" t="s">
        <v>181</v>
      </c>
      <c r="O14" s="4" t="s">
        <v>100</v>
      </c>
      <c r="P14" s="4" t="s">
        <v>103</v>
      </c>
      <c r="Q14" s="1">
        <f t="shared" si="1"/>
        <v>3</v>
      </c>
      <c r="R14" s="1" t="str">
        <f>IF(Q14="","",IF(OR(Q14=2,Q14=3,Q14=4),'TABLAS VALORACIÓN'!$Y$19,IF(Q14=5,'TABLAS VALORACIÓN'!$Y$18,IF(OR(Q14=6,Q14=7),'TABLAS VALORACIÓN'!$Y$17,IF(OR(Q14=8,Q14=9,Q14=10),'TABLAS VALORACIÓN'!$Y$16)))))</f>
        <v>Riesgo Bajo</v>
      </c>
      <c r="S14" s="4" t="s">
        <v>160</v>
      </c>
      <c r="T14" s="6" t="s">
        <v>94</v>
      </c>
      <c r="U14" s="29" t="s">
        <v>39</v>
      </c>
      <c r="V14" s="29" t="s">
        <v>161</v>
      </c>
      <c r="W14" s="31" t="s">
        <v>182</v>
      </c>
      <c r="X14" s="6" t="s">
        <v>145</v>
      </c>
      <c r="Y14" s="7"/>
      <c r="Z14" s="7"/>
      <c r="AA14" s="7"/>
      <c r="AB14" s="7"/>
    </row>
    <row r="15" spans="2:28" ht="51" customHeight="1">
      <c r="B15" s="3">
        <v>9</v>
      </c>
      <c r="C15" s="4" t="s">
        <v>183</v>
      </c>
      <c r="D15" s="4" t="s">
        <v>37</v>
      </c>
      <c r="E15" s="4" t="s">
        <v>146</v>
      </c>
      <c r="F15" s="4" t="s">
        <v>184</v>
      </c>
      <c r="G15" s="5" t="s">
        <v>185</v>
      </c>
      <c r="H15" s="5" t="s">
        <v>186</v>
      </c>
      <c r="I15" s="4" t="s">
        <v>104</v>
      </c>
      <c r="J15" s="4" t="s">
        <v>105</v>
      </c>
      <c r="K15" s="1">
        <f t="shared" si="0"/>
        <v>6</v>
      </c>
      <c r="L15" s="1" t="str">
        <f>IF(K15="","",IF(OR(K15=2,K15=3,K15=4),'TABLAS VALORACIÓN'!$Y$19,IF(K15=5,'TABLAS VALORACIÓN'!$Y$18,IF(OR(K15=6,K15=7),'TABLAS VALORACIÓN'!$Y$17,IF(OR(K15=8,K15=9,K15=10),'TABLAS VALORACIÓN'!$Y$16)))))</f>
        <v>Riesgo Alto</v>
      </c>
      <c r="M15" s="9" t="s">
        <v>140</v>
      </c>
      <c r="N15" s="6" t="s">
        <v>187</v>
      </c>
      <c r="O15" s="4" t="s">
        <v>104</v>
      </c>
      <c r="P15" s="4" t="s">
        <v>103</v>
      </c>
      <c r="Q15" s="1">
        <f t="shared" si="1"/>
        <v>5</v>
      </c>
      <c r="R15" s="1" t="str">
        <f>IF(Q15="","",IF(OR(Q15=2,Q15=3,Q15=4),'TABLAS VALORACIÓN'!$Y$19,IF(Q15=5,'TABLAS VALORACIÓN'!$Y$18,IF(OR(Q15=6,Q15=7),'TABLAS VALORACIÓN'!$Y$17,IF(OR(Q15=8,Q15=9,Q15=10),'TABLAS VALORACIÓN'!$Y$16)))))</f>
        <v>Riesgo Medio</v>
      </c>
      <c r="S15" s="4" t="s">
        <v>160</v>
      </c>
      <c r="T15" s="6" t="s">
        <v>94</v>
      </c>
      <c r="U15" s="29" t="s">
        <v>39</v>
      </c>
      <c r="V15" s="29" t="s">
        <v>161</v>
      </c>
      <c r="W15" s="31" t="s">
        <v>188</v>
      </c>
      <c r="X15" s="6" t="s">
        <v>145</v>
      </c>
      <c r="Y15" s="7"/>
      <c r="Z15" s="7"/>
      <c r="AA15" s="7"/>
      <c r="AB15" s="7"/>
    </row>
    <row r="16" spans="2:28" ht="51" customHeight="1">
      <c r="B16" s="3">
        <v>10</v>
      </c>
      <c r="C16" s="4" t="s">
        <v>168</v>
      </c>
      <c r="D16" s="4" t="s">
        <v>189</v>
      </c>
      <c r="E16" s="4" t="s">
        <v>146</v>
      </c>
      <c r="F16" s="4" t="s">
        <v>190</v>
      </c>
      <c r="G16" s="5" t="s">
        <v>191</v>
      </c>
      <c r="H16" s="5" t="s">
        <v>192</v>
      </c>
      <c r="I16" s="4" t="s">
        <v>100</v>
      </c>
      <c r="J16" s="4" t="s">
        <v>103</v>
      </c>
      <c r="K16" s="1">
        <f t="shared" si="0"/>
        <v>3</v>
      </c>
      <c r="L16" s="1" t="str">
        <f>IF(K16="","",IF(OR(K16=2,K16=3,K16=4),'TABLAS VALORACIÓN'!$Y$19,IF(K16=5,'TABLAS VALORACIÓN'!$Y$18,IF(OR(K16=6,K16=7),'TABLAS VALORACIÓN'!$Y$17,IF(OR(K16=8,K16=9,K16=10),'TABLAS VALORACIÓN'!$Y$16)))))</f>
        <v>Riesgo Bajo</v>
      </c>
      <c r="M16" s="9" t="s">
        <v>93</v>
      </c>
      <c r="N16" s="6" t="s">
        <v>193</v>
      </c>
      <c r="O16" s="4" t="s">
        <v>100</v>
      </c>
      <c r="P16" s="4" t="s">
        <v>101</v>
      </c>
      <c r="Q16" s="1">
        <f t="shared" si="1"/>
        <v>2</v>
      </c>
      <c r="R16" s="1" t="str">
        <f>IF(Q16="","",IF(OR(Q16=2,Q16=3,Q16=4),'TABLAS VALORACIÓN'!$Y$19,IF(Q16=5,'TABLAS VALORACIÓN'!$Y$18,IF(OR(Q16=6,Q16=7),'TABLAS VALORACIÓN'!$Y$17,IF(OR(Q16=8,Q16=9,Q16=10),'TABLAS VALORACIÓN'!$Y$16)))))</f>
        <v>Riesgo Bajo</v>
      </c>
      <c r="S16" s="4" t="s">
        <v>173</v>
      </c>
      <c r="T16" s="6" t="s">
        <v>194</v>
      </c>
      <c r="U16" s="29" t="s">
        <v>39</v>
      </c>
      <c r="V16" s="29" t="s">
        <v>161</v>
      </c>
      <c r="W16" s="31" t="s">
        <v>195</v>
      </c>
      <c r="X16" s="6" t="s">
        <v>145</v>
      </c>
      <c r="Y16" s="7"/>
      <c r="Z16" s="7"/>
      <c r="AA16" s="7"/>
      <c r="AB16" s="7"/>
    </row>
    <row r="17" spans="2:28" ht="41.45" customHeight="1">
      <c r="B17" s="3">
        <v>11</v>
      </c>
      <c r="C17" s="4" t="s">
        <v>168</v>
      </c>
      <c r="D17" s="4" t="s">
        <v>189</v>
      </c>
      <c r="E17" s="4" t="s">
        <v>146</v>
      </c>
      <c r="F17" s="4" t="s">
        <v>190</v>
      </c>
      <c r="G17" s="5" t="s">
        <v>196</v>
      </c>
      <c r="H17" s="5" t="s">
        <v>197</v>
      </c>
      <c r="I17" s="4" t="s">
        <v>100</v>
      </c>
      <c r="J17" s="4" t="s">
        <v>103</v>
      </c>
      <c r="K17" s="1">
        <f t="shared" si="0"/>
        <v>3</v>
      </c>
      <c r="L17" s="1" t="str">
        <f>IF(K17="","",IF(OR(K17=2,K17=3,K17=4),'TABLAS VALORACIÓN'!$Y$19,IF(K17=5,'TABLAS VALORACIÓN'!$Y$18,IF(OR(K17=6,K17=7),'TABLAS VALORACIÓN'!$Y$17,IF(OR(K17=8,K17=9,K17=10),'TABLAS VALORACIÓN'!$Y$16)))))</f>
        <v>Riesgo Bajo</v>
      </c>
      <c r="M17" s="9" t="s">
        <v>165</v>
      </c>
      <c r="N17" s="6" t="s">
        <v>198</v>
      </c>
      <c r="O17" s="4" t="s">
        <v>100</v>
      </c>
      <c r="P17" s="4" t="s">
        <v>101</v>
      </c>
      <c r="Q17" s="1">
        <f t="shared" si="1"/>
        <v>2</v>
      </c>
      <c r="R17" s="1" t="str">
        <f>IF(Q17="","",IF(OR(Q17=2,Q17=3,Q17=4),'TABLAS VALORACIÓN'!$Y$19,IF(Q17=5,'TABLAS VALORACIÓN'!$Y$18,IF(OR(Q17=6,Q17=7),'TABLAS VALORACIÓN'!$Y$17,IF(OR(Q17=8,Q17=9,Q17=10),'TABLAS VALORACIÓN'!$Y$16)))))</f>
        <v>Riesgo Bajo</v>
      </c>
      <c r="S17" s="4" t="s">
        <v>92</v>
      </c>
      <c r="T17" s="6" t="s">
        <v>199</v>
      </c>
      <c r="U17" s="29" t="s">
        <v>39</v>
      </c>
      <c r="V17" s="29" t="s">
        <v>161</v>
      </c>
      <c r="W17" s="31" t="s">
        <v>200</v>
      </c>
      <c r="X17" s="6" t="s">
        <v>145</v>
      </c>
      <c r="Y17" s="7" t="str">
        <f t="shared" ref="Y17" si="2">IF(I17="Raro",1,IF(I17="Improbable",2,IF(I17="Posible",3,IF(I17="Probable",4,IF(I17="casi cierto",5,"")))))</f>
        <v/>
      </c>
      <c r="Z17" s="7" t="str">
        <f t="shared" ref="Z17" si="3">IF(J17="Insignificante",1,IF(J17="Menor",2,IF(J17="Moderado",3,IF(J17="Mayor",4,IF(J17="Catastrófico",5,"")))))</f>
        <v/>
      </c>
      <c r="AA17" s="7" t="str">
        <f t="shared" ref="AA17" si="4">IF(O17="Raro",1,IF(O17="Improbable",2,IF(O17="Posible",3,IF(O17="Probable",4,IF(O17="casi cierto",5,"")))))</f>
        <v/>
      </c>
      <c r="AB17" s="7" t="str">
        <f t="shared" ref="AB17" si="5">IF(P17="Insignificante",1,IF(P17="Menor",2,IF(P17="Moderado",3,IF(P17="Mayor",4,IF(P17="Catastrófico",5,"")))))</f>
        <v/>
      </c>
    </row>
    <row r="18" spans="2:28" ht="53.25" customHeight="1">
      <c r="B18" s="3">
        <v>12</v>
      </c>
      <c r="C18" s="4" t="s">
        <v>168</v>
      </c>
      <c r="D18" s="4" t="s">
        <v>189</v>
      </c>
      <c r="E18" s="4" t="s">
        <v>146</v>
      </c>
      <c r="F18" s="4" t="s">
        <v>169</v>
      </c>
      <c r="G18" s="5" t="s">
        <v>201</v>
      </c>
      <c r="H18" s="5" t="s">
        <v>202</v>
      </c>
      <c r="I18" s="4" t="s">
        <v>100</v>
      </c>
      <c r="J18" s="4" t="s">
        <v>101</v>
      </c>
      <c r="K18" s="1">
        <f t="shared" si="0"/>
        <v>2</v>
      </c>
      <c r="L18" s="1" t="str">
        <f>IF(K18="","",IF(OR(K18=2,K18=3,K18=4),'TABLAS VALORACIÓN'!$Y$19,IF(K18=5,'TABLAS VALORACIÓN'!$Y$18,IF(OR(K18=6,K18=7),'TABLAS VALORACIÓN'!$Y$17,IF(OR(K18=8,K18=9,K18=10),'TABLAS VALORACIÓN'!$Y$16)))))</f>
        <v>Riesgo Bajo</v>
      </c>
      <c r="M18" s="9" t="s">
        <v>91</v>
      </c>
      <c r="N18" s="6" t="s">
        <v>203</v>
      </c>
      <c r="O18" s="4" t="s">
        <v>100</v>
      </c>
      <c r="P18" s="4" t="s">
        <v>103</v>
      </c>
      <c r="Q18" s="1">
        <f t="shared" si="1"/>
        <v>3</v>
      </c>
      <c r="R18" s="1" t="str">
        <f>IF(Q18="","",IF(OR(Q18=2,Q18=3,Q18=4),'TABLAS VALORACIÓN'!$Y$19,IF(Q18=5,'TABLAS VALORACIÓN'!$Y$18,IF(OR(Q18=6,Q18=7),'TABLAS VALORACIÓN'!$Y$17,IF(OR(Q18=8,Q18=9,Q18=10),'TABLAS VALORACIÓN'!$Y$16)))))</f>
        <v>Riesgo Bajo</v>
      </c>
      <c r="S18" s="4" t="s">
        <v>160</v>
      </c>
      <c r="T18" s="6" t="s">
        <v>91</v>
      </c>
      <c r="U18" s="29" t="s">
        <v>204</v>
      </c>
      <c r="V18" s="29" t="s">
        <v>205</v>
      </c>
      <c r="W18" s="31" t="s">
        <v>206</v>
      </c>
      <c r="X18" s="6" t="s">
        <v>207</v>
      </c>
      <c r="Y18" s="7"/>
      <c r="Z18" s="7"/>
      <c r="AA18" s="7"/>
      <c r="AB18" s="7"/>
    </row>
    <row r="19" spans="2:28" ht="53.25" customHeight="1">
      <c r="B19" s="3">
        <v>13</v>
      </c>
      <c r="C19" s="4" t="s">
        <v>16</v>
      </c>
      <c r="D19" s="4" t="s">
        <v>37</v>
      </c>
      <c r="E19" s="4" t="s">
        <v>39</v>
      </c>
      <c r="F19" s="4" t="s">
        <v>137</v>
      </c>
      <c r="G19" s="5" t="s">
        <v>208</v>
      </c>
      <c r="H19" s="5" t="s">
        <v>209</v>
      </c>
      <c r="I19" s="4" t="s">
        <v>106</v>
      </c>
      <c r="J19" s="4" t="s">
        <v>107</v>
      </c>
      <c r="K19" s="1">
        <f t="shared" ref="K19:K20" si="6">IFERROR(MID(I19,1,1)+MID(J19,1,1),"")</f>
        <v>8</v>
      </c>
      <c r="L19" s="1" t="str">
        <f>IF(K19="","",IF(OR(K19=2,K19=3,K19=4),'TABLAS VALORACIÓN'!$Y$19,IF(K19=5,'TABLAS VALORACIÓN'!$Y$18,IF(OR(K19=6,K19=7),'TABLAS VALORACIÓN'!$Y$17,IF(OR(K19=8,K19=9,K19=10),'TABLAS VALORACIÓN'!$Y$16)))))</f>
        <v>Riesgo Extremo</v>
      </c>
      <c r="M19" s="9" t="s">
        <v>165</v>
      </c>
      <c r="N19" s="5" t="s">
        <v>210</v>
      </c>
      <c r="O19" s="4" t="s">
        <v>106</v>
      </c>
      <c r="P19" s="4" t="s">
        <v>103</v>
      </c>
      <c r="Q19" s="1">
        <f t="shared" ref="Q19:Q20" si="7">IFERROR(MID(O19,1,1)+MID(P19,1,1),"")</f>
        <v>6</v>
      </c>
      <c r="R19" s="1" t="str">
        <f>IF(Q19="","",IF(OR(Q19=2,Q19=3,Q19=4),'TABLAS VALORACIÓN'!$Y$19,IF(Q19=5,'TABLAS VALORACIÓN'!$Y$18,IF(OR(Q19=6,Q19=7),'TABLAS VALORACIÓN'!$Y$17,IF(OR(Q19=8,Q19=9,Q19=10),'TABLAS VALORACIÓN'!$Y$16)))))</f>
        <v>Riesgo Alto</v>
      </c>
      <c r="S19" s="4" t="s">
        <v>160</v>
      </c>
      <c r="T19" s="6" t="s">
        <v>94</v>
      </c>
      <c r="U19" s="29" t="s">
        <v>39</v>
      </c>
      <c r="V19" s="29" t="s">
        <v>143</v>
      </c>
      <c r="W19" s="41" t="s">
        <v>211</v>
      </c>
      <c r="X19" s="6" t="s">
        <v>145</v>
      </c>
      <c r="Y19" s="7"/>
      <c r="Z19" s="7"/>
      <c r="AA19" s="7"/>
      <c r="AB19" s="7"/>
    </row>
    <row r="20" spans="2:28" ht="53.25" customHeight="1">
      <c r="B20" s="3">
        <v>14</v>
      </c>
      <c r="C20" s="4" t="s">
        <v>16</v>
      </c>
      <c r="D20" s="4" t="s">
        <v>37</v>
      </c>
      <c r="E20" s="4" t="s">
        <v>39</v>
      </c>
      <c r="F20" s="4" t="s">
        <v>137</v>
      </c>
      <c r="G20" s="5" t="s">
        <v>212</v>
      </c>
      <c r="H20" s="5" t="s">
        <v>213</v>
      </c>
      <c r="I20" s="4" t="s">
        <v>104</v>
      </c>
      <c r="J20" s="4" t="s">
        <v>109</v>
      </c>
      <c r="K20" s="1">
        <f t="shared" si="6"/>
        <v>8</v>
      </c>
      <c r="L20" s="1" t="str">
        <f>IF(K20="","",IF(OR(K20=2,K20=3,K20=4),'TABLAS VALORACIÓN'!$Y$19,IF(K20=5,'TABLAS VALORACIÓN'!$Y$18,IF(OR(K20=6,K20=7),'TABLAS VALORACIÓN'!$Y$17,IF(OR(K20=8,K20=9,K20=10),'TABLAS VALORACIÓN'!$Y$16)))))</f>
        <v>Riesgo Extremo</v>
      </c>
      <c r="M20" s="9" t="s">
        <v>165</v>
      </c>
      <c r="N20" s="5" t="s">
        <v>214</v>
      </c>
      <c r="O20" s="4" t="s">
        <v>104</v>
      </c>
      <c r="P20" s="4" t="s">
        <v>109</v>
      </c>
      <c r="Q20" s="1">
        <f t="shared" si="7"/>
        <v>8</v>
      </c>
      <c r="R20" s="1" t="str">
        <f>IF(Q20="","",IF(OR(Q20=2,Q20=3,Q20=4),'TABLAS VALORACIÓN'!$Y$19,IF(Q20=5,'TABLAS VALORACIÓN'!$Y$18,IF(OR(Q20=6,Q20=7),'TABLAS VALORACIÓN'!$Y$17,IF(OR(Q20=8,Q20=9,Q20=10),'TABLAS VALORACIÓN'!$Y$16)))))</f>
        <v>Riesgo Extremo</v>
      </c>
      <c r="S20" s="4" t="s">
        <v>160</v>
      </c>
      <c r="T20" s="6" t="s">
        <v>94</v>
      </c>
      <c r="U20" s="29" t="s">
        <v>39</v>
      </c>
      <c r="V20" s="29" t="s">
        <v>143</v>
      </c>
      <c r="W20" s="41" t="s">
        <v>211</v>
      </c>
      <c r="X20" s="6" t="s">
        <v>145</v>
      </c>
      <c r="Y20" s="7"/>
      <c r="Z20" s="7"/>
      <c r="AA20" s="7"/>
      <c r="AB20" s="7"/>
    </row>
    <row r="21" spans="2:28" ht="96" customHeight="1">
      <c r="B21" s="3">
        <v>15</v>
      </c>
      <c r="C21" s="4" t="s">
        <v>16</v>
      </c>
      <c r="D21" s="4" t="s">
        <v>37</v>
      </c>
      <c r="E21" s="4" t="s">
        <v>39</v>
      </c>
      <c r="F21" s="4" t="s">
        <v>137</v>
      </c>
      <c r="G21" s="5" t="s">
        <v>215</v>
      </c>
      <c r="H21" s="5" t="s">
        <v>216</v>
      </c>
      <c r="I21" s="4" t="s">
        <v>104</v>
      </c>
      <c r="J21" s="4" t="s">
        <v>109</v>
      </c>
      <c r="K21" s="1">
        <f t="shared" ref="K21" si="8">IFERROR(MID(I21,1,1)+MID(J21,1,1),"")</f>
        <v>8</v>
      </c>
      <c r="L21" s="1" t="str">
        <f>IF(K21="","",IF(OR(K21=2,K21=3,K21=4),'TABLAS VALORACIÓN'!$Y$19,IF(K21=5,'TABLAS VALORACIÓN'!$Y$18,IF(OR(K21=6,K21=7),'TABLAS VALORACIÓN'!$Y$17,IF(OR(K21=8,K21=9,K21=10),'TABLAS VALORACIÓN'!$Y$16)))))</f>
        <v>Riesgo Extremo</v>
      </c>
      <c r="M21" s="9" t="s">
        <v>165</v>
      </c>
      <c r="N21" s="5" t="s">
        <v>217</v>
      </c>
      <c r="O21" s="4" t="s">
        <v>102</v>
      </c>
      <c r="P21" s="4" t="s">
        <v>109</v>
      </c>
      <c r="Q21" s="1">
        <f t="shared" ref="Q21" si="9">IFERROR(MID(O21,1,1)+MID(P21,1,1),"")</f>
        <v>7</v>
      </c>
      <c r="R21" s="1" t="str">
        <f>IF(Q21="","",IF(OR(Q21=2,Q21=3,Q21=4),'TABLAS VALORACIÓN'!$Y$19,IF(Q21=5,'TABLAS VALORACIÓN'!$Y$18,IF(OR(Q21=6,Q21=7),'TABLAS VALORACIÓN'!$Y$17,IF(OR(Q21=8,Q21=9,Q21=10),'TABLAS VALORACIÓN'!$Y$16)))))</f>
        <v>Riesgo Alto</v>
      </c>
      <c r="S21" s="4" t="s">
        <v>160</v>
      </c>
      <c r="T21" s="6" t="s">
        <v>94</v>
      </c>
      <c r="U21" s="29" t="s">
        <v>39</v>
      </c>
      <c r="V21" s="29" t="s">
        <v>143</v>
      </c>
      <c r="W21" s="41" t="s">
        <v>211</v>
      </c>
      <c r="X21" s="6" t="s">
        <v>145</v>
      </c>
      <c r="Y21" s="7"/>
      <c r="Z21" s="7"/>
      <c r="AA21" s="7"/>
      <c r="AB21" s="7"/>
    </row>
    <row r="22" spans="2:28" ht="41.45" customHeight="1">
      <c r="B22" s="3"/>
      <c r="C22" s="4"/>
      <c r="D22" s="4"/>
      <c r="E22" s="4"/>
      <c r="F22" s="4"/>
      <c r="G22" s="5"/>
      <c r="H22" s="5"/>
      <c r="I22" s="4"/>
      <c r="J22" s="4"/>
      <c r="K22" s="1"/>
      <c r="L22" s="1"/>
      <c r="M22" s="9"/>
      <c r="N22" s="5"/>
      <c r="O22" s="4"/>
      <c r="P22" s="4"/>
      <c r="Q22" s="1"/>
      <c r="R22" s="1"/>
      <c r="S22" s="4"/>
      <c r="T22" s="6"/>
      <c r="U22" s="29"/>
      <c r="V22" s="29"/>
      <c r="W22" s="41"/>
      <c r="X22" s="6"/>
      <c r="Y22" s="7"/>
      <c r="Z22" s="7"/>
      <c r="AA22" s="7"/>
      <c r="AB22" s="7"/>
    </row>
    <row r="23" spans="2:28" ht="41.45" customHeight="1">
      <c r="B23" s="3"/>
      <c r="C23" s="4"/>
      <c r="D23" s="4"/>
      <c r="E23" s="4"/>
      <c r="F23" s="4"/>
      <c r="G23" s="5"/>
      <c r="H23" s="5"/>
      <c r="I23" s="4"/>
      <c r="J23" s="4"/>
      <c r="K23" s="1" t="str">
        <f t="shared" si="0"/>
        <v/>
      </c>
      <c r="L23" s="1" t="str">
        <f>IF(K23="","",IF(OR(K23=2,K23=3,K23=4),'TABLAS VALORACIÓN'!$Y$19,IF(K23=5,'TABLAS VALORACIÓN'!$Y$18,IF(OR(K23=6,K23=7),'TABLAS VALORACIÓN'!$Y$17,IF(OR(K23=8,K23=9,K23=10),'TABLAS VALORACIÓN'!$Y$16)))))</f>
        <v/>
      </c>
      <c r="M23" s="9"/>
      <c r="N23" s="6"/>
      <c r="O23" s="4"/>
      <c r="P23" s="4"/>
      <c r="Q23" s="1" t="str">
        <f t="shared" si="1"/>
        <v/>
      </c>
      <c r="R23" s="1" t="str">
        <f>IF(Q23="","",IF(OR(Q23=2,Q23=3,Q23=4),'TABLAS VALORACIÓN'!$Y$19,IF(Q23=5,'TABLAS VALORACIÓN'!$Y$18,IF(OR(Q23=6,Q23=7),'TABLAS VALORACIÓN'!$Y$17,IF(OR(Q23=8,Q23=9,Q23=10),'TABLAS VALORACIÓN'!$Y$16)))))</f>
        <v/>
      </c>
      <c r="S23" s="4"/>
      <c r="T23" s="6"/>
      <c r="U23" s="29"/>
      <c r="V23" s="29"/>
      <c r="W23" s="31"/>
      <c r="X23" s="6"/>
      <c r="Y23" s="7"/>
      <c r="Z23" s="7"/>
      <c r="AA23" s="7"/>
      <c r="AB23" s="7"/>
    </row>
    <row r="24" spans="2:28" ht="41.45" customHeight="1">
      <c r="B24" s="3"/>
      <c r="C24" s="4"/>
      <c r="D24" s="4"/>
      <c r="E24" s="4"/>
      <c r="F24" s="4"/>
      <c r="G24" s="5"/>
      <c r="H24" s="5"/>
      <c r="I24" s="4"/>
      <c r="J24" s="4"/>
      <c r="K24" s="1" t="str">
        <f t="shared" si="0"/>
        <v/>
      </c>
      <c r="L24" s="1" t="str">
        <f>IF(K24="","",IF(OR(K24=2,K24=3,K24=4),'TABLAS VALORACIÓN'!$Y$19,IF(K24=5,'TABLAS VALORACIÓN'!$Y$18,IF(OR(K24=6,K24=7),'TABLAS VALORACIÓN'!$Y$17,IF(OR(K24=8,K24=9,K24=10),'TABLAS VALORACIÓN'!$Y$16)))))</f>
        <v/>
      </c>
      <c r="M24" s="9"/>
      <c r="N24" s="6"/>
      <c r="O24" s="4"/>
      <c r="P24" s="4"/>
      <c r="Q24" s="1" t="str">
        <f t="shared" si="1"/>
        <v/>
      </c>
      <c r="R24" s="1" t="str">
        <f>IF(Q24="","",IF(OR(Q24=2,Q24=3,Q24=4),'TABLAS VALORACIÓN'!$Y$19,IF(Q24=5,'TABLAS VALORACIÓN'!$Y$18,IF(OR(Q24=6,Q24=7),'TABLAS VALORACIÓN'!$Y$17,IF(OR(Q24=8,Q24=9,Q24=10),'TABLAS VALORACIÓN'!$Y$16)))))</f>
        <v/>
      </c>
      <c r="S24" s="4"/>
      <c r="T24" s="6"/>
      <c r="U24" s="29"/>
      <c r="V24" s="29"/>
      <c r="W24" s="31"/>
      <c r="X24" s="6"/>
      <c r="Y24" s="7"/>
      <c r="Z24" s="7"/>
      <c r="AA24" s="7"/>
      <c r="AB24" s="7"/>
    </row>
    <row r="25" spans="2:28" ht="41.45" customHeight="1">
      <c r="B25" s="3"/>
      <c r="C25" s="4"/>
      <c r="D25" s="4"/>
      <c r="E25" s="4"/>
      <c r="F25" s="4"/>
      <c r="G25" s="5"/>
      <c r="H25" s="5"/>
      <c r="I25" s="4"/>
      <c r="J25" s="4"/>
      <c r="K25" s="1" t="str">
        <f t="shared" si="0"/>
        <v/>
      </c>
      <c r="L25" s="1" t="str">
        <f>IF(K25="","",IF(OR(K25=2,K25=3,K25=4),'TABLAS VALORACIÓN'!$Y$19,IF(K25=5,'TABLAS VALORACIÓN'!$Y$18,IF(OR(K25=6,K25=7),'TABLAS VALORACIÓN'!$Y$17,IF(OR(K25=8,K25=9,K25=10),'TABLAS VALORACIÓN'!$Y$16)))))</f>
        <v/>
      </c>
      <c r="M25" s="9"/>
      <c r="N25" s="6"/>
      <c r="O25" s="4"/>
      <c r="P25" s="4"/>
      <c r="Q25" s="1" t="str">
        <f t="shared" si="1"/>
        <v/>
      </c>
      <c r="R25" s="1" t="str">
        <f>IF(Q25="","",IF(OR(Q25=2,Q25=3,Q25=4),'TABLAS VALORACIÓN'!$Y$19,IF(Q25=5,'TABLAS VALORACIÓN'!$Y$18,IF(OR(Q25=6,Q25=7),'TABLAS VALORACIÓN'!$Y$17,IF(OR(Q25=8,Q25=9,Q25=10),'TABLAS VALORACIÓN'!$Y$16)))))</f>
        <v/>
      </c>
      <c r="S25" s="4"/>
      <c r="T25" s="6"/>
      <c r="U25" s="29"/>
      <c r="V25" s="29"/>
      <c r="W25" s="31"/>
      <c r="X25" s="6"/>
      <c r="Y25" s="7" t="str">
        <f>IF(I26="Raro",1,IF(I26="Improbable",2,IF(I26="Posible",3,IF(I26="Probable",4,IF(I26="casi cierto",5,"")))))</f>
        <v/>
      </c>
      <c r="Z25" s="7" t="str">
        <f>IF(J26="Insignificante",1,IF(J26="Menor",2,IF(J26="Moderado",3,IF(J26="Mayor",4,IF(J26="Catastrófico",5,"")))))</f>
        <v/>
      </c>
      <c r="AA25" s="7" t="str">
        <f>IF(O26="Raro",1,IF(O26="Improbable",2,IF(O26="Posible",3,IF(O26="Probable",4,IF(O26="casi cierto",5,"")))))</f>
        <v/>
      </c>
      <c r="AB25" s="7" t="str">
        <f>IF(P26="Insignificante",1,IF(P26="Menor",2,IF(P26="Moderado",3,IF(P26="Mayor",4,IF(P26="Catastrófico",5,"")))))</f>
        <v/>
      </c>
    </row>
    <row r="26" spans="2:28" ht="41.45" customHeight="1">
      <c r="B26" s="3"/>
      <c r="C26" s="4"/>
      <c r="D26" s="4"/>
      <c r="E26" s="4"/>
      <c r="F26" s="4"/>
      <c r="G26" s="5"/>
      <c r="H26" s="5"/>
      <c r="I26" s="4"/>
      <c r="J26" s="4"/>
      <c r="K26" s="1" t="str">
        <f t="shared" si="0"/>
        <v/>
      </c>
      <c r="L26" s="1" t="str">
        <f>IF(K26="","",IF(OR(K26=2,K26=3,K26=4),'TABLAS VALORACIÓN'!$Y$19,IF(K26=5,'TABLAS VALORACIÓN'!$Y$18,IF(OR(K26=6,K26=7),'TABLAS VALORACIÓN'!$Y$17,IF(OR(K26=8,K26=9,K26=10),'TABLAS VALORACIÓN'!$Y$16)))))</f>
        <v/>
      </c>
      <c r="M26" s="9"/>
      <c r="N26" s="6"/>
      <c r="O26" s="4"/>
      <c r="P26" s="4"/>
      <c r="Q26" s="1" t="str">
        <f t="shared" si="1"/>
        <v/>
      </c>
      <c r="R26" s="1" t="str">
        <f>IF(Q26="","",IF(OR(Q26=2,Q26=3,Q26=4),'TABLAS VALORACIÓN'!$Y$19,IF(Q26=5,'TABLAS VALORACIÓN'!$Y$18,IF(OR(Q26=6,Q26=7),'TABLAS VALORACIÓN'!$Y$17,IF(OR(Q26=8,Q26=9,Q26=10),'TABLAS VALORACIÓN'!$Y$16)))))</f>
        <v/>
      </c>
      <c r="S26" s="4"/>
      <c r="T26" s="6"/>
      <c r="U26" s="29"/>
      <c r="V26" s="29"/>
      <c r="W26" s="31"/>
      <c r="X26" s="6"/>
      <c r="Y26" s="7"/>
      <c r="Z26" s="7"/>
      <c r="AA26" s="7"/>
      <c r="AB26" s="7"/>
    </row>
    <row r="27" spans="2:28" ht="58.35" customHeight="1">
      <c r="B27" s="3"/>
      <c r="C27" s="4"/>
      <c r="D27" s="4"/>
      <c r="E27" s="4"/>
      <c r="F27" s="4"/>
      <c r="G27" s="5"/>
      <c r="H27" s="5"/>
      <c r="I27" s="4"/>
      <c r="J27" s="4"/>
      <c r="K27" s="1" t="str">
        <f t="shared" si="0"/>
        <v/>
      </c>
      <c r="L27" s="1" t="str">
        <f>IF(K27="","",IF(OR(K27=2,K27=3,K27=4),'TABLAS VALORACIÓN'!$Y$19,IF(K27=5,'TABLAS VALORACIÓN'!$Y$18,IF(OR(K27=6,K27=7),'TABLAS VALORACIÓN'!$Y$17,IF(OR(K27=8,K27=9,K27=10),'TABLAS VALORACIÓN'!$Y$16)))))</f>
        <v/>
      </c>
      <c r="M27" s="9"/>
      <c r="N27" s="6"/>
      <c r="O27" s="4"/>
      <c r="P27" s="4"/>
      <c r="Q27" s="1" t="str">
        <f t="shared" si="1"/>
        <v/>
      </c>
      <c r="R27" s="1" t="str">
        <f>IF(Q27="","",IF(OR(Q27=2,Q27=3,Q27=4),'TABLAS VALORACIÓN'!$Y$19,IF(Q27=5,'TABLAS VALORACIÓN'!$Y$18,IF(OR(Q27=6,Q27=7),'TABLAS VALORACIÓN'!$Y$17,IF(OR(Q27=8,Q27=9,Q27=10),'TABLAS VALORACIÓN'!$Y$16)))))</f>
        <v/>
      </c>
      <c r="S27" s="4"/>
      <c r="T27" s="6"/>
      <c r="U27" s="29"/>
      <c r="V27" s="29"/>
      <c r="W27" s="31"/>
      <c r="X27" s="6"/>
    </row>
    <row r="28" spans="2:28" ht="11.45">
      <c r="B28" s="74"/>
      <c r="C28" s="74"/>
      <c r="D28" s="74"/>
      <c r="E28" s="74"/>
      <c r="F28" s="74"/>
      <c r="G28" s="74"/>
      <c r="H28" s="74"/>
      <c r="I28" s="74"/>
      <c r="J28" s="74"/>
      <c r="K28" s="74"/>
      <c r="L28" s="74"/>
      <c r="M28" s="74"/>
      <c r="N28" s="74"/>
      <c r="O28" s="74"/>
      <c r="P28" s="74"/>
      <c r="Q28" s="74"/>
      <c r="R28" s="74"/>
      <c r="S28" s="74"/>
      <c r="T28" s="74"/>
      <c r="U28" s="74"/>
      <c r="V28" s="74"/>
      <c r="W28" s="74"/>
      <c r="X28" s="74"/>
    </row>
    <row r="29" spans="2:28"/>
    <row r="30" spans="2:28"/>
    <row r="31" spans="2:28"/>
    <row r="32" spans="2:28"/>
    <row r="33"/>
    <row r="34"/>
    <row r="35"/>
    <row r="36"/>
    <row r="37"/>
    <row r="38"/>
    <row r="39"/>
    <row r="40"/>
    <row r="41"/>
    <row r="42"/>
    <row r="43"/>
    <row r="44"/>
    <row r="45"/>
    <row r="46"/>
    <row r="47"/>
    <row r="48"/>
    <row r="49"/>
    <row r="50"/>
    <row r="51"/>
    <row r="52"/>
    <row r="53"/>
    <row r="54"/>
    <row r="55"/>
    <row r="56"/>
    <row r="57"/>
    <row r="58"/>
    <row r="59"/>
    <row r="60"/>
    <row r="61"/>
    <row r="62"/>
    <row r="63"/>
    <row r="64"/>
  </sheetData>
  <sheetProtection insertRows="0" deleteRows="0"/>
  <mergeCells count="24">
    <mergeCell ref="B1:X1"/>
    <mergeCell ref="O5:R5"/>
    <mergeCell ref="B5:B6"/>
    <mergeCell ref="C5:C6"/>
    <mergeCell ref="D5:D6"/>
    <mergeCell ref="E5:E6"/>
    <mergeCell ref="F5:F6"/>
    <mergeCell ref="G5:G6"/>
    <mergeCell ref="H5:H6"/>
    <mergeCell ref="J5:J6"/>
    <mergeCell ref="K5:K6"/>
    <mergeCell ref="L5:L6"/>
    <mergeCell ref="M5:M6"/>
    <mergeCell ref="B4:X4"/>
    <mergeCell ref="B2:F3"/>
    <mergeCell ref="G2:V3"/>
    <mergeCell ref="B28:X28"/>
    <mergeCell ref="S5:S6"/>
    <mergeCell ref="T5:T6"/>
    <mergeCell ref="U5:U6"/>
    <mergeCell ref="V5:V6"/>
    <mergeCell ref="N5:N6"/>
    <mergeCell ref="W5:X5"/>
    <mergeCell ref="I5:I6"/>
  </mergeCells>
  <conditionalFormatting sqref="K7:K27 Q7:Q27">
    <cfRule type="cellIs" dxfId="13" priority="57" operator="between">
      <formula>8</formula>
      <formula>10</formula>
    </cfRule>
    <cfRule type="cellIs" dxfId="12" priority="58" operator="between">
      <formula>6</formula>
      <formula>7</formula>
    </cfRule>
    <cfRule type="cellIs" dxfId="11" priority="59" operator="equal">
      <formula>5</formula>
    </cfRule>
    <cfRule type="cellIs" dxfId="10" priority="60" operator="between">
      <formula>0</formula>
      <formula>1</formula>
    </cfRule>
    <cfRule type="cellIs" dxfId="9" priority="61" operator="between">
      <formula>2</formula>
      <formula>4</formula>
    </cfRule>
  </conditionalFormatting>
  <conditionalFormatting sqref="L7:L27 R7:R27">
    <cfRule type="expression" dxfId="8" priority="47">
      <formula>K7=10</formula>
    </cfRule>
    <cfRule type="expression" dxfId="7" priority="48">
      <formula>K7=9</formula>
    </cfRule>
    <cfRule type="expression" dxfId="6" priority="49">
      <formula>K7=7</formula>
    </cfRule>
    <cfRule type="expression" dxfId="5" priority="50">
      <formula>K7=4</formula>
    </cfRule>
    <cfRule type="expression" dxfId="4" priority="51">
      <formula>K7=3</formula>
    </cfRule>
    <cfRule type="expression" dxfId="3" priority="52">
      <formula>K7=8</formula>
    </cfRule>
    <cfRule type="expression" dxfId="2" priority="53">
      <formula>K7=6</formula>
    </cfRule>
    <cfRule type="expression" dxfId="1" priority="54">
      <formula>K7=5</formula>
    </cfRule>
    <cfRule type="expression" dxfId="0" priority="55">
      <formula>K7=2</formula>
    </cfRule>
  </conditionalFormatting>
  <dataValidations count="7">
    <dataValidation type="list" allowBlank="1" showInputMessage="1" showErrorMessage="1" sqref="F29:F1048576" xr:uid="{00000000-0002-0000-0100-000000000000}">
      <formula1>TIPO</formula1>
    </dataValidation>
    <dataValidation type="list" allowBlank="1" showInputMessage="1" showErrorMessage="1" sqref="C29:C1048576 C7:C27" xr:uid="{00000000-0002-0000-0100-000001000000}">
      <formula1>CLASE</formula1>
    </dataValidation>
    <dataValidation type="list" allowBlank="1" showInputMessage="1" showErrorMessage="1" sqref="D29:D1048576 D7:D27" xr:uid="{00000000-0002-0000-0100-000002000000}">
      <formula1>FUENTE</formula1>
    </dataValidation>
    <dataValidation type="list" allowBlank="1" showInputMessage="1" showErrorMessage="1" sqref="E29:E1048576" xr:uid="{00000000-0002-0000-0100-000003000000}">
      <formula1>ETAPA</formula1>
    </dataValidation>
    <dataValidation type="list" allowBlank="1" showInputMessage="1" showErrorMessage="1" sqref="M29:M1048576 M7:M27" xr:uid="{00000000-0002-0000-0100-000004000000}">
      <formula1>ASIGNACIÓN</formula1>
    </dataValidation>
    <dataValidation type="list" allowBlank="1" showInputMessage="1" showErrorMessage="1" sqref="I29:I1048576 O29:O1048576 O7:O27 I7:I27" xr:uid="{00000000-0002-0000-0100-000005000000}">
      <formula1>PROBABILIDAD</formula1>
    </dataValidation>
    <dataValidation type="list" allowBlank="1" showInputMessage="1" showErrorMessage="1" sqref="J29:J1048576 P29:P1048576 P7:P27 J7:J27" xr:uid="{00000000-0002-0000-0100-000006000000}">
      <formula1>IMPACTO</formula1>
    </dataValidation>
  </dataValidations>
  <printOptions horizontalCentered="1"/>
  <pageMargins left="0.9055118110236221" right="0.78740157480314965" top="0.19685039370078741" bottom="0.39370078740157483" header="0.43307086614173229" footer="0.31496062992125984"/>
  <pageSetup scale="50"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7000000}">
          <x14:formula1>
            <xm:f>'TABLAS VALORACIÓN'!$X$22:$X$23</xm:f>
          </x14:formula1>
          <xm:sqref>S7:S27</xm:sqref>
        </x14:dataValidation>
        <x14:dataValidation type="list" allowBlank="1" showInputMessage="1" showErrorMessage="1" xr:uid="{00000000-0002-0000-0100-000008000000}">
          <x14:formula1>
            <xm:f>'TABLAS VALORACIÓN'!$C$34:$C$37</xm:f>
          </x14:formula1>
          <xm:sqref>E7:E27</xm:sqref>
        </x14:dataValidation>
        <x14:dataValidation type="list" allowBlank="1" showInputMessage="1" showErrorMessage="1" xr:uid="{00000000-0002-0000-0100-000009000000}">
          <x14:formula1>
            <xm:f>'TABLAS VALORACIÓN'!$D$34:$D$41</xm:f>
          </x14:formula1>
          <xm:sqref>F7:F27</xm:sqref>
        </x14:dataValidation>
        <x14:dataValidation type="list" allowBlank="1" showInputMessage="1" showErrorMessage="1" xr:uid="{00000000-0002-0000-0100-00000A000000}">
          <x14:formula1>
            <xm:f>'TABLAS VALORACIÓN'!$Y$22:$Y$24</xm:f>
          </x14:formula1>
          <xm:sqref>T7:T27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1BA2EE6-5AA0-4584-8282-0CE1A014F5A8}"/>
</file>

<file path=customXml/itemProps2.xml><?xml version="1.0" encoding="utf-8"?>
<ds:datastoreItem xmlns:ds="http://schemas.openxmlformats.org/officeDocument/2006/customXml" ds:itemID="{E42779C8-E91C-44C4-BE42-B80B17473730}"/>
</file>

<file path=customXml/itemProps3.xml><?xml version="1.0" encoding="utf-8"?>
<ds:datastoreItem xmlns:ds="http://schemas.openxmlformats.org/officeDocument/2006/customXml" ds:itemID="{440ABF4C-912E-454E-B745-26B8D979972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
  <cp:revision/>
  <dcterms:created xsi:type="dcterms:W3CDTF">2015-03-24T20:09:23Z</dcterms:created>
  <dcterms:modified xsi:type="dcterms:W3CDTF">2025-02-01T22:01:57Z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MediaServiceImageTags">
    <vt:lpwstr/>
  </property>
</Properties>
</file>