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PACABANA\2025\AYUDAS HUMANITARIAS\"/>
    </mc:Choice>
  </mc:AlternateContent>
  <bookViews>
    <workbookView xWindow="0" yWindow="0" windowWidth="28800" windowHeight="11430" tabRatio="780"/>
  </bookViews>
  <sheets>
    <sheet name="invitacion" sheetId="16" r:id="rId1"/>
    <sheet name="Hoja1" sheetId="17" r:id="rId2"/>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40" i="16" l="1"/>
  <c r="H34" i="16"/>
  <c r="I34" i="16" s="1"/>
  <c r="K34" i="16"/>
  <c r="H35" i="16"/>
  <c r="I35" i="16" s="1"/>
  <c r="K35" i="16"/>
  <c r="H36" i="16"/>
  <c r="J36" i="16" s="1"/>
  <c r="K36" i="16"/>
  <c r="H37" i="16"/>
  <c r="I37" i="16" s="1"/>
  <c r="K37" i="16"/>
  <c r="H38" i="16"/>
  <c r="J38" i="16" s="1"/>
  <c r="K38" i="16"/>
  <c r="H39" i="16"/>
  <c r="I39" i="16" s="1"/>
  <c r="K39" i="16"/>
  <c r="E4" i="17"/>
  <c r="F4" i="17" s="1"/>
  <c r="J35" i="16" l="1"/>
  <c r="I38" i="16"/>
  <c r="L38" i="16"/>
  <c r="L35" i="16"/>
  <c r="L36" i="16"/>
  <c r="J37" i="16"/>
  <c r="L37" i="16" s="1"/>
  <c r="J39" i="16"/>
  <c r="L39" i="16" s="1"/>
  <c r="J34" i="16"/>
  <c r="L34" i="16" s="1"/>
  <c r="I36" i="16"/>
  <c r="H12" i="16"/>
  <c r="I12" i="16" s="1"/>
  <c r="H13" i="16"/>
  <c r="K13" i="16"/>
  <c r="H14" i="16"/>
  <c r="I14" i="16" s="1"/>
  <c r="K14" i="16"/>
  <c r="H15" i="16"/>
  <c r="I15" i="16" s="1"/>
  <c r="K15" i="16"/>
  <c r="H16" i="16"/>
  <c r="I16" i="16" s="1"/>
  <c r="K16" i="16"/>
  <c r="H17" i="16"/>
  <c r="I17" i="16" s="1"/>
  <c r="K17" i="16"/>
  <c r="H18" i="16"/>
  <c r="K18" i="16"/>
  <c r="H19" i="16"/>
  <c r="I19" i="16" s="1"/>
  <c r="K19" i="16"/>
  <c r="H20" i="16"/>
  <c r="I20" i="16" s="1"/>
  <c r="K20" i="16"/>
  <c r="H21" i="16"/>
  <c r="K21" i="16"/>
  <c r="H22" i="16"/>
  <c r="I22" i="16" s="1"/>
  <c r="K22" i="16"/>
  <c r="H23" i="16"/>
  <c r="I23" i="16" s="1"/>
  <c r="K23" i="16"/>
  <c r="H24" i="16"/>
  <c r="K24" i="16"/>
  <c r="H25" i="16"/>
  <c r="I25" i="16" s="1"/>
  <c r="K25" i="16"/>
  <c r="H26" i="16"/>
  <c r="I26" i="16" s="1"/>
  <c r="K26" i="16"/>
  <c r="H27" i="16"/>
  <c r="I27" i="16" s="1"/>
  <c r="K27" i="16"/>
  <c r="H28" i="16"/>
  <c r="I28" i="16" s="1"/>
  <c r="K28" i="16"/>
  <c r="H29" i="16"/>
  <c r="I29" i="16" s="1"/>
  <c r="K29" i="16"/>
  <c r="H30" i="16"/>
  <c r="K30" i="16"/>
  <c r="H31" i="16"/>
  <c r="K31" i="16"/>
  <c r="H32" i="16"/>
  <c r="I32" i="16" s="1"/>
  <c r="K32" i="16"/>
  <c r="H33" i="16"/>
  <c r="I33" i="16" s="1"/>
  <c r="K33" i="16"/>
  <c r="K12" i="16"/>
  <c r="J27" i="16" l="1"/>
  <c r="L27" i="16" s="1"/>
  <c r="J32" i="16"/>
  <c r="L32" i="16" s="1"/>
  <c r="J19" i="16"/>
  <c r="L19" i="16" s="1"/>
  <c r="J33" i="16"/>
  <c r="L33" i="16" s="1"/>
  <c r="J30" i="16"/>
  <c r="L30" i="16" s="1"/>
  <c r="I30" i="16"/>
  <c r="J28" i="16"/>
  <c r="J25" i="16"/>
  <c r="L25" i="16" s="1"/>
  <c r="J22" i="16"/>
  <c r="L22" i="16" s="1"/>
  <c r="J15" i="16"/>
  <c r="L15" i="16" s="1"/>
  <c r="L28" i="16"/>
  <c r="J24" i="16"/>
  <c r="L24" i="16" s="1"/>
  <c r="I24" i="16"/>
  <c r="J21" i="16"/>
  <c r="L21" i="16" s="1"/>
  <c r="I21" i="16"/>
  <c r="J13" i="16"/>
  <c r="L13" i="16" s="1"/>
  <c r="I13" i="16"/>
  <c r="J31" i="16"/>
  <c r="L31" i="16" s="1"/>
  <c r="I31" i="16"/>
  <c r="J18" i="16"/>
  <c r="L18" i="16" s="1"/>
  <c r="I18" i="16"/>
  <c r="J12" i="16"/>
  <c r="L12" i="16" s="1"/>
  <c r="J26" i="16"/>
  <c r="L26" i="16" s="1"/>
  <c r="J16" i="16"/>
  <c r="L16" i="16" s="1"/>
  <c r="H40" i="16"/>
  <c r="J29" i="16"/>
  <c r="L29" i="16" s="1"/>
  <c r="J23" i="16"/>
  <c r="L23" i="16" s="1"/>
  <c r="J17" i="16"/>
  <c r="L17" i="16" s="1"/>
  <c r="J20" i="16"/>
  <c r="L20" i="16" s="1"/>
  <c r="J14" i="16"/>
  <c r="L14" i="16" s="1"/>
  <c r="K40" i="16" l="1"/>
  <c r="L40" i="16" l="1"/>
  <c r="J40" i="16"/>
  <c r="I40" i="16"/>
</calcChain>
</file>

<file path=xl/sharedStrings.xml><?xml version="1.0" encoding="utf-8"?>
<sst xmlns="http://schemas.openxmlformats.org/spreadsheetml/2006/main" count="125" uniqueCount="93">
  <si>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</si>
  <si>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</si>
  <si>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</si>
  <si>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</si>
  <si>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</si>
  <si>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</si>
  <si>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</si>
  <si>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</si>
  <si>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</si>
  <si>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</si>
  <si>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</si>
  <si>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</si>
  <si>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</si>
  <si>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</si>
  <si>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</si>
  <si>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</si>
  <si>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</si>
  <si>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</si>
  <si>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</si>
  <si>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</si>
  <si>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</si>
  <si>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</si>
  <si>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</si>
  <si>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</si>
  <si>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</si>
  <si>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</si>
  <si>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</si>
  <si>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</si>
  <si>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</si>
  <si>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</si>
  <si>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</si>
  <si>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</si>
  <si>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</si>
  <si>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Tener en cuenta los Valores Asociados al Contrato según el Estatuto Tributario Municipal</t>
  </si>
  <si>
    <t>UN</t>
  </si>
  <si>
    <t xml:space="preserve">ANEXO 1 - PROPUESTA ECONÓMICA 
 BIENES Y SERVICIOS 
  </t>
  </si>
  <si>
    <t xml:space="preserve">Panela </t>
  </si>
  <si>
    <t>Redonda por 830gr</t>
  </si>
  <si>
    <t>Bebida chocolatada en polvo</t>
  </si>
  <si>
    <t>Bolsa por 200gr</t>
  </si>
  <si>
    <t>Atún lomito</t>
  </si>
  <si>
    <t>En agua por 170gr</t>
  </si>
  <si>
    <t>Huevo</t>
  </si>
  <si>
    <t>AA, canasta por 30 unidades</t>
  </si>
  <si>
    <t>Arroz</t>
  </si>
  <si>
    <t>Paquete por 500gr</t>
  </si>
  <si>
    <t>pastas para sopa</t>
  </si>
  <si>
    <t>Paquete de x 250 gramos</t>
  </si>
  <si>
    <t>Aceite</t>
  </si>
  <si>
    <t>Frasco por 1000ml</t>
  </si>
  <si>
    <t>Leche entera en polvo</t>
  </si>
  <si>
    <t>Bolsa por 380gr</t>
  </si>
  <si>
    <t>Lentejas</t>
  </si>
  <si>
    <t xml:space="preserve">Frijol </t>
  </si>
  <si>
    <t>Cargamanto rojo, paquete por 500gr</t>
  </si>
  <si>
    <t>Carne de res</t>
  </si>
  <si>
    <t>500gr</t>
  </si>
  <si>
    <t>Margarina x 500 Grs</t>
  </si>
  <si>
    <t>Margarina Esparcible en la caja x 500 gramos</t>
  </si>
  <si>
    <t>Muslos de pollo x 500 Grs</t>
  </si>
  <si>
    <t>Mulos de pollo x 500 gramos</t>
  </si>
  <si>
    <t>Galletas de soda</t>
  </si>
  <si>
    <t>Paquete por 3 tacos (315gr)</t>
  </si>
  <si>
    <t>Pasta (Larga - corta)</t>
  </si>
  <si>
    <t>Paquete por 250gr</t>
  </si>
  <si>
    <t xml:space="preserve">Sal </t>
  </si>
  <si>
    <t>Bolsa por 500gr</t>
  </si>
  <si>
    <t>Azúcar</t>
  </si>
  <si>
    <t>Quesito de 250 Grs</t>
  </si>
  <si>
    <t>Quesito x 250 gramos</t>
  </si>
  <si>
    <t>Crema Lavaplatos x 500 gramos</t>
  </si>
  <si>
    <t>Crema lavaplatos en la caja por 500 Grs</t>
  </si>
  <si>
    <t>Platano maduro</t>
  </si>
  <si>
    <t>Platano maduro kilo</t>
  </si>
  <si>
    <t>Platano verde</t>
  </si>
  <si>
    <t>Platano verde kilo</t>
  </si>
  <si>
    <t>Tostada en paquetes x 10 unidades</t>
  </si>
  <si>
    <t>Tostada Blanca en paquete X 10 Unidades</t>
  </si>
  <si>
    <t>Tomate de aliño</t>
  </si>
  <si>
    <t>Cebolla de huevo</t>
  </si>
  <si>
    <t>Papa capira</t>
  </si>
  <si>
    <t>1000gr</t>
  </si>
  <si>
    <t>Jabón de baño</t>
  </si>
  <si>
    <t>Barra de 110gr</t>
  </si>
  <si>
    <t>Crema dental</t>
  </si>
  <si>
    <t>75 ml</t>
  </si>
  <si>
    <t>Papel higienico</t>
  </si>
  <si>
    <t>Doble hoja por 4 unidades</t>
  </si>
  <si>
    <t>Suministro de alimentos e implementos de aseo para el fortalecimiento de las condiciones de vida de dos personas con discapacidad en cumplimiento de los fallos de tutela No 305 de 2013 y No 137 de 2015, enmarcado en el plan de desarrollo somos un nuevo aire 2024-2027.</t>
  </si>
  <si>
    <t>Los precios unitarios a ofertar en la propuesta económica para cada ítem no podrán superar el precio techo unitario establecido por la entidad so pena de causal de rechazo de la propuesta. 
El contrato se adjudicará por el total del presupuesto oficial y se irá ejecutando a demanda de productos requeridos por la entidad. De no ejecutarse todo el recurso el saldo restante será a favor de la entidad.</t>
  </si>
  <si>
    <t xml:space="preserve">Firma del Representante Legal </t>
  </si>
  <si>
    <t>MC-01-2025</t>
  </si>
  <si>
    <t>PRESUPUESTO OFICIAL
$33.500.000
IVA INCLUIDO / EXENTO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</si>
</sst>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quot;$&quot;\ #,##0.00"/>
    <numFmt numFmtId="166" formatCode="&quot;$&quot;\ #,##0"/>
  </numFmts>
  <fonts count="19"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rgb="FFFF0000"/>
      <name val="Arial Narrow"/>
      <family val="2"/>
    </font>
    <font>
      <sz val="13"/>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7">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0" fontId="13" fillId="7" borderId="1" xfId="5" applyFont="1" applyFill="1" applyAlignment="1">
      <alignment horizontal="center" vertical="center" wrapText="1"/>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4" xfId="6" applyFont="1" applyFill="1" applyBorder="1" applyAlignment="1">
      <alignment horizontal="left" vertical="center"/>
    </xf>
    <xf numFmtId="0" fontId="7" fillId="9" borderId="12" xfId="6" applyFont="1" applyFill="1" applyBorder="1" applyAlignment="1">
      <alignment vertical="center"/>
    </xf>
    <xf numFmtId="166" fontId="5" fillId="6" borderId="1" xfId="5" applyNumberFormat="1" applyFont="1" applyFill="1" applyAlignment="1">
      <alignment horizontal="center" vertical="center"/>
    </xf>
    <xf numFmtId="0" fontId="11" fillId="0" borderId="10" xfId="6" applyFont="1" applyBorder="1" applyAlignment="1">
      <alignment horizontal="center" vertical="center"/>
    </xf>
    <xf numFmtId="0" fontId="11" fillId="0" borderId="2" xfId="6" applyFont="1" applyAlignment="1">
      <alignment horizontal="center" vertical="center"/>
    </xf>
    <xf numFmtId="0" fontId="7" fillId="8" borderId="2" xfId="6" applyFont="1" applyFill="1" applyAlignment="1">
      <alignment horizontal="left" vertical="center"/>
    </xf>
    <xf numFmtId="0" fontId="10" fillId="0" borderId="2" xfId="6" applyFont="1" applyAlignment="1">
      <alignment horizontal="left"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9" xfId="5" applyFont="1" applyFill="1" applyBorder="1" applyAlignment="1">
      <alignment horizontal="center" vertical="center" wrapText="1"/>
    </xf>
    <xf numFmtId="0" fontId="7" fillId="0" borderId="30" xfId="6" applyFont="1" applyBorder="1" applyAlignment="1">
      <alignment horizontal="center" vertical="center"/>
    </xf>
    <xf numFmtId="165" fontId="7" fillId="9" borderId="30" xfId="6" applyNumberFormat="1" applyFont="1" applyFill="1" applyBorder="1" applyAlignment="1" applyProtection="1">
      <alignment horizontal="center" vertical="center" wrapText="1"/>
    </xf>
    <xf numFmtId="9" fontId="7" fillId="9" borderId="30" xfId="4" applyFont="1" applyFill="1" applyBorder="1" applyAlignment="1">
      <alignment horizontal="center" vertical="center"/>
    </xf>
    <xf numFmtId="165" fontId="7" fillId="0" borderId="30" xfId="6" applyNumberFormat="1" applyFont="1" applyBorder="1" applyAlignment="1" applyProtection="1">
      <alignment horizontal="center" vertical="center" wrapText="1"/>
    </xf>
    <xf numFmtId="166" fontId="7" fillId="0" borderId="30" xfId="6" applyNumberFormat="1" applyFont="1" applyBorder="1" applyAlignment="1" applyProtection="1">
      <alignment horizontal="center" vertical="center" wrapText="1"/>
    </xf>
    <xf numFmtId="0" fontId="0" fillId="0" borderId="30" xfId="0" applyBorder="1" applyAlignment="1">
      <alignment vertical="center"/>
    </xf>
    <xf numFmtId="0" fontId="18" fillId="2" borderId="30" xfId="6" applyFont="1" applyFill="1" applyBorder="1" applyAlignment="1">
      <alignment horizontal="center" vertical="center" wrapText="1"/>
    </xf>
    <xf numFmtId="0" fontId="18" fillId="2" borderId="30" xfId="6" applyNumberFormat="1" applyFont="1" applyFill="1" applyBorder="1" applyAlignment="1">
      <alignment horizontal="center"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10" fillId="0" borderId="2" xfId="6" applyFont="1" applyAlignment="1">
      <alignment horizontal="left" vertical="center"/>
    </xf>
    <xf numFmtId="0" fontId="10" fillId="0" borderId="12" xfId="6" applyFont="1" applyBorder="1" applyAlignment="1">
      <alignment horizontal="left"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10" fillId="0" borderId="11" xfId="6" applyFont="1" applyBorder="1" applyAlignment="1">
      <alignment horizontal="left"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xf numFmtId="0" fontId="16" fillId="0" borderId="29" xfId="7" applyBorder="1" applyAlignment="1">
      <alignment horizontal="left" vertical="center"/>
    </xf>
    <xf numFmtId="0" fontId="16" fillId="0" borderId="6" xfId="7" applyBorder="1" applyAlignment="1">
      <alignment horizontal="left" vertical="center"/>
    </xf>
    <xf numFmtId="0" fontId="7" fillId="9" borderId="11" xfId="6" applyFont="1" applyFill="1" applyBorder="1" applyAlignment="1">
      <alignment horizontal="left" vertical="center"/>
    </xf>
    <xf numFmtId="0" fontId="7" fillId="9" borderId="2" xfId="6" applyFont="1" applyFill="1" applyAlignment="1">
      <alignment horizontal="left" vertical="center"/>
    </xf>
    <xf numFmtId="0" fontId="13" fillId="7" borderId="1" xfId="5" applyFont="1" applyFill="1" applyAlignment="1">
      <alignment horizontal="center" vertical="center"/>
    </xf>
    <xf numFmtId="0" fontId="13" fillId="7" borderId="17" xfId="5" applyFont="1" applyFill="1" applyBorder="1" applyAlignment="1">
      <alignment horizontal="center"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3" fillId="7" borderId="16" xfId="5" applyFont="1" applyFill="1" applyBorder="1" applyAlignment="1">
      <alignment horizontal="center" vertical="center" wrapText="1"/>
    </xf>
    <xf numFmtId="0" fontId="13" fillId="7" borderId="18" xfId="5" applyFont="1" applyFill="1" applyBorder="1" applyAlignment="1">
      <alignment horizontal="center" vertical="center" wrapText="1"/>
    </xf>
    <xf numFmtId="0" fontId="7" fillId="9"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10" fillId="4" borderId="23" xfId="6" applyFont="1" applyFill="1" applyBorder="1" applyAlignment="1">
      <alignment horizontal="left" vertical="center" wrapText="1"/>
    </xf>
    <xf numFmtId="0" fontId="10" fillId="4" borderId="24" xfId="6" applyFont="1" applyFill="1" applyBorder="1" applyAlignment="1">
      <alignment horizontal="left" vertical="center" wrapText="1"/>
    </xf>
    <xf numFmtId="0" fontId="10" fillId="3" borderId="11" xfId="6" applyFont="1" applyFill="1" applyBorder="1" applyAlignment="1">
      <alignment horizontal="left" vertical="center"/>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8"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7" fillId="9" borderId="5" xfId="6" applyFont="1" applyFill="1" applyBorder="1" applyAlignment="1">
      <alignment horizontal="left" vertical="center"/>
    </xf>
    <xf numFmtId="0" fontId="7" fillId="9" borderId="15" xfId="6" applyFont="1" applyFill="1" applyBorder="1" applyAlignment="1">
      <alignment horizontal="left" vertical="center"/>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164" fontId="7" fillId="8" borderId="7" xfId="6" applyNumberFormat="1" applyFont="1" applyFill="1" applyBorder="1" applyAlignment="1">
      <alignment horizontal="center" vertical="center" wrapText="1"/>
    </xf>
    <xf numFmtId="164" fontId="7" fillId="8" borderId="13"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0" fontId="7" fillId="9"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10"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center" vertical="center" wrapText="1"/>
    </xf>
    <xf numFmtId="0" fontId="12" fillId="8" borderId="4" xfId="6" applyFont="1" applyFill="1" applyBorder="1" applyAlignment="1">
      <alignment horizontal="center" vertical="center" wrapText="1"/>
    </xf>
    <xf numFmtId="0" fontId="17" fillId="8" borderId="5" xfId="6" applyFont="1" applyFill="1" applyBorder="1" applyAlignment="1">
      <alignment horizontal="center" vertical="center"/>
    </xf>
    <xf numFmtId="0" fontId="17" fillId="8" borderId="6" xfId="6" applyFont="1" applyFill="1" applyBorder="1" applyAlignment="1">
      <alignment horizontal="center" vertical="center"/>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11" fillId="0" borderId="28" xfId="6" applyFont="1" applyBorder="1" applyAlignment="1">
      <alignment horizontal="center" vertical="center"/>
    </xf>
  </cellXfs>
  <cellStyles count="8">
    <cellStyle name="Hipervínculo" xfId="7" builtinId="8"/>
    <cellStyle name="Millares 2" xfId="1"/>
    <cellStyle name="Millares 2 2" xfId="3"/>
    <cellStyle name="Normal" xfId="0" builtinId="0"/>
    <cellStyle name="Normal 2" xfId="2"/>
    <cellStyle name="Porcentaje 2" xfId="4"/>
    <cellStyle name="Título 3" xfId="5" builtinId="18"/>
    <cellStyle name="Total" xfId="6" builtinId="25"/>
  </cellStyles>
  <dxfs count="6">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3"/>
  <sheetViews>
    <sheetView showGridLines="0" tabSelected="1" defaultGridColor="0" topLeftCell="A22" colorId="44" zoomScale="73" zoomScaleNormal="73" zoomScaleSheetLayoutView="64" workbookViewId="0">
      <selection activeCell="L3" sqref="L3:M4"/>
    </sheetView>
  </sheetViews>
  <sheetFormatPr baseColWidth="10" defaultColWidth="11.28515625" defaultRowHeight="15.75" x14ac:dyDescent="0.2"/>
  <cols>
    <col min="1" max="1" width="5.7109375" style="1" customWidth="1"/>
    <col min="2" max="2" width="39.42578125" style="1" customWidth="1"/>
    <col min="3" max="3" width="44.140625" style="1" customWidth="1"/>
    <col min="4" max="4" width="11.140625" style="1" customWidth="1"/>
    <col min="5" max="5" width="11.85546875" style="1" customWidth="1"/>
    <col min="6" max="6" width="19.140625" style="1" customWidth="1"/>
    <col min="7" max="7" width="7" style="2" customWidth="1"/>
    <col min="8" max="8" width="13.140625" style="2" customWidth="1"/>
    <col min="9" max="11" width="14.85546875" style="2" customWidth="1"/>
    <col min="12" max="12" width="14.85546875" style="1" customWidth="1"/>
    <col min="13" max="13" width="17" style="1" customWidth="1"/>
    <col min="14" max="14" width="14.140625" style="1" bestFit="1" customWidth="1"/>
    <col min="15" max="16384" width="11.28515625" style="1"/>
  </cols>
  <sheetData>
    <row r="1" spans="1:14" ht="35.1" customHeight="1" thickBot="1" x14ac:dyDescent="0.25">
      <c r="A1" s="81"/>
      <c r="B1" s="82"/>
      <c r="C1" s="13"/>
      <c r="D1" s="87" t="s">
        <v>35</v>
      </c>
      <c r="E1" s="87"/>
      <c r="F1" s="87"/>
      <c r="G1" s="87"/>
      <c r="H1" s="87"/>
      <c r="I1" s="87"/>
      <c r="J1" s="87"/>
      <c r="K1" s="87"/>
      <c r="L1" s="93"/>
      <c r="M1" s="94"/>
    </row>
    <row r="2" spans="1:14" ht="35.1" customHeight="1" thickTop="1" thickBot="1" x14ac:dyDescent="0.25">
      <c r="A2" s="83"/>
      <c r="B2" s="84"/>
      <c r="C2" s="14"/>
      <c r="D2" s="88"/>
      <c r="E2" s="88"/>
      <c r="F2" s="88"/>
      <c r="G2" s="88"/>
      <c r="H2" s="88"/>
      <c r="I2" s="88"/>
      <c r="J2" s="88"/>
      <c r="K2" s="88"/>
      <c r="L2" s="95"/>
      <c r="M2" s="96"/>
    </row>
    <row r="3" spans="1:14" ht="81.75" customHeight="1" thickTop="1" thickBot="1" x14ac:dyDescent="0.25">
      <c r="A3" s="85" t="s">
        <v>11</v>
      </c>
      <c r="B3" s="86"/>
      <c r="C3" s="15"/>
      <c r="D3" s="89" t="s">
        <v>88</v>
      </c>
      <c r="E3" s="90"/>
      <c r="F3" s="90"/>
      <c r="G3" s="90"/>
      <c r="H3" s="90"/>
      <c r="I3" s="90"/>
      <c r="J3" s="90"/>
      <c r="K3" s="90"/>
      <c r="L3" s="76" t="s">
        <v>92</v>
      </c>
      <c r="M3" s="77"/>
    </row>
    <row r="4" spans="1:14" ht="21.2" customHeight="1" thickTop="1" thickBot="1" x14ac:dyDescent="0.25">
      <c r="A4" s="85" t="s">
        <v>12</v>
      </c>
      <c r="B4" s="86"/>
      <c r="C4" s="15"/>
      <c r="D4" s="91" t="s">
        <v>91</v>
      </c>
      <c r="E4" s="92"/>
      <c r="F4" s="92"/>
      <c r="G4" s="92"/>
      <c r="H4" s="92"/>
      <c r="I4" s="92"/>
      <c r="J4" s="92"/>
      <c r="K4" s="92"/>
      <c r="L4" s="78"/>
      <c r="M4" s="79"/>
    </row>
    <row r="5" spans="1:14" ht="21.2" customHeight="1" thickTop="1" thickBot="1" x14ac:dyDescent="0.25">
      <c r="A5" s="45" t="s">
        <v>0</v>
      </c>
      <c r="B5" s="46"/>
      <c r="C5" s="9"/>
      <c r="D5" s="71"/>
      <c r="E5" s="80"/>
      <c r="F5" s="80"/>
      <c r="G5" s="80"/>
      <c r="H5" s="80"/>
      <c r="I5" s="80"/>
      <c r="J5" s="80"/>
      <c r="K5" s="80"/>
      <c r="L5" s="9" t="s">
        <v>1</v>
      </c>
      <c r="M5" s="10"/>
    </row>
    <row r="6" spans="1:14" ht="21.2" customHeight="1" thickTop="1" thickBot="1" x14ac:dyDescent="0.25">
      <c r="A6" s="45" t="s">
        <v>14</v>
      </c>
      <c r="B6" s="46"/>
      <c r="C6" s="9"/>
      <c r="D6" s="67"/>
      <c r="E6" s="46"/>
      <c r="F6" s="46"/>
      <c r="G6" s="46"/>
      <c r="H6" s="46"/>
      <c r="I6" s="46"/>
      <c r="J6" s="46"/>
      <c r="K6" s="46"/>
      <c r="L6" s="9" t="s">
        <v>13</v>
      </c>
      <c r="M6" s="10"/>
    </row>
    <row r="7" spans="1:14" ht="21.2" customHeight="1" thickTop="1" thickBot="1" x14ac:dyDescent="0.25">
      <c r="A7" s="45" t="s">
        <v>2</v>
      </c>
      <c r="B7" s="46"/>
      <c r="C7" s="9"/>
      <c r="D7" s="67"/>
      <c r="E7" s="46"/>
      <c r="F7" s="46"/>
      <c r="G7" s="46"/>
      <c r="H7" s="46"/>
      <c r="I7" s="46"/>
      <c r="J7" s="46"/>
      <c r="K7" s="46"/>
      <c r="L7" s="9" t="s">
        <v>15</v>
      </c>
      <c r="M7" s="11"/>
    </row>
    <row r="8" spans="1:14" ht="21.2" customHeight="1" thickTop="1" thickBot="1" x14ac:dyDescent="0.25">
      <c r="A8" s="45" t="s">
        <v>27</v>
      </c>
      <c r="B8" s="46"/>
      <c r="C8" s="9"/>
      <c r="D8" s="67"/>
      <c r="E8" s="46"/>
      <c r="F8" s="46"/>
      <c r="G8" s="46"/>
      <c r="H8" s="46"/>
      <c r="I8" s="46"/>
      <c r="J8" s="46"/>
      <c r="K8" s="46"/>
      <c r="L8" s="71"/>
      <c r="M8" s="72"/>
    </row>
    <row r="9" spans="1:14" ht="21.2" customHeight="1" thickTop="1" thickBot="1" x14ac:dyDescent="0.25">
      <c r="A9" s="45" t="s">
        <v>24</v>
      </c>
      <c r="B9" s="46"/>
      <c r="C9" s="9"/>
      <c r="D9" s="46" t="s">
        <v>25</v>
      </c>
      <c r="E9" s="46"/>
      <c r="F9" s="46"/>
      <c r="G9" s="46"/>
      <c r="H9" s="46"/>
      <c r="I9" s="46"/>
      <c r="J9" s="46"/>
      <c r="K9" s="46"/>
      <c r="L9" s="46"/>
      <c r="M9" s="53"/>
    </row>
    <row r="10" spans="1:14" ht="21.2" customHeight="1" thickTop="1" thickBot="1" x14ac:dyDescent="0.25">
      <c r="A10" s="51" t="s">
        <v>20</v>
      </c>
      <c r="B10" s="49" t="s">
        <v>31</v>
      </c>
      <c r="C10" s="6"/>
      <c r="D10" s="49" t="s">
        <v>16</v>
      </c>
      <c r="E10" s="49" t="s">
        <v>19</v>
      </c>
      <c r="F10" s="47" t="s">
        <v>17</v>
      </c>
      <c r="G10" s="47"/>
      <c r="H10" s="47"/>
      <c r="I10" s="47"/>
      <c r="J10" s="47"/>
      <c r="K10" s="47"/>
      <c r="L10" s="47"/>
      <c r="M10" s="48"/>
    </row>
    <row r="11" spans="1:14" ht="64.5" customHeight="1" x14ac:dyDescent="0.2">
      <c r="A11" s="52"/>
      <c r="B11" s="50"/>
      <c r="C11" s="18"/>
      <c r="D11" s="50"/>
      <c r="E11" s="50"/>
      <c r="F11" s="18" t="s">
        <v>28</v>
      </c>
      <c r="G11" s="19" t="s">
        <v>3</v>
      </c>
      <c r="H11" s="18" t="s">
        <v>8</v>
      </c>
      <c r="I11" s="18" t="s">
        <v>29</v>
      </c>
      <c r="J11" s="18" t="s">
        <v>30</v>
      </c>
      <c r="K11" s="18" t="s">
        <v>9</v>
      </c>
      <c r="L11" s="18" t="s">
        <v>22</v>
      </c>
      <c r="M11" s="20" t="s">
        <v>23</v>
      </c>
    </row>
    <row r="12" spans="1:14" s="4" customFormat="1" ht="22.7" customHeight="1" x14ac:dyDescent="0.2">
      <c r="A12" s="21">
        <v>1</v>
      </c>
      <c r="B12" s="26" t="s">
        <v>36</v>
      </c>
      <c r="C12" s="26" t="s">
        <v>37</v>
      </c>
      <c r="D12" s="27" t="s">
        <v>34</v>
      </c>
      <c r="E12" s="28">
        <v>1</v>
      </c>
      <c r="F12" s="22"/>
      <c r="G12" s="23">
        <v>0</v>
      </c>
      <c r="H12" s="24">
        <f>SUM(F12*G12)</f>
        <v>0</v>
      </c>
      <c r="I12" s="24">
        <f>SUM(F12+H12)</f>
        <v>0</v>
      </c>
      <c r="J12" s="24">
        <f>H12*E12</f>
        <v>0</v>
      </c>
      <c r="K12" s="24">
        <f>F12*E12</f>
        <v>0</v>
      </c>
      <c r="L12" s="24">
        <f>K12+J12</f>
        <v>0</v>
      </c>
      <c r="M12" s="25">
        <v>4992</v>
      </c>
      <c r="N12" s="17"/>
    </row>
    <row r="13" spans="1:14" s="4" customFormat="1" ht="22.7" customHeight="1" x14ac:dyDescent="0.2">
      <c r="A13" s="21">
        <v>2</v>
      </c>
      <c r="B13" s="26" t="s">
        <v>38</v>
      </c>
      <c r="C13" s="26" t="s">
        <v>39</v>
      </c>
      <c r="D13" s="27" t="s">
        <v>34</v>
      </c>
      <c r="E13" s="28">
        <v>1</v>
      </c>
      <c r="F13" s="22"/>
      <c r="G13" s="23">
        <v>0.19</v>
      </c>
      <c r="H13" s="24">
        <f t="shared" ref="H13:H33" si="0">SUM(F13*G13)</f>
        <v>0</v>
      </c>
      <c r="I13" s="24">
        <f t="shared" ref="I13:I33" si="1">SUM(F13+H13)</f>
        <v>0</v>
      </c>
      <c r="J13" s="24">
        <f t="shared" ref="J13:J33" si="2">H13*E13</f>
        <v>0</v>
      </c>
      <c r="K13" s="24">
        <f t="shared" ref="K13:K33" si="3">F13*E13</f>
        <v>0</v>
      </c>
      <c r="L13" s="24">
        <f t="shared" ref="L13:L33" si="4">K13+J13</f>
        <v>0</v>
      </c>
      <c r="M13" s="25">
        <v>7067</v>
      </c>
      <c r="N13" s="17"/>
    </row>
    <row r="14" spans="1:14" s="4" customFormat="1" ht="22.7" customHeight="1" x14ac:dyDescent="0.2">
      <c r="A14" s="21">
        <v>3</v>
      </c>
      <c r="B14" s="26" t="s">
        <v>40</v>
      </c>
      <c r="C14" s="26" t="s">
        <v>41</v>
      </c>
      <c r="D14" s="27" t="s">
        <v>34</v>
      </c>
      <c r="E14" s="28">
        <v>1</v>
      </c>
      <c r="F14" s="22"/>
      <c r="G14" s="23">
        <v>0.19</v>
      </c>
      <c r="H14" s="24">
        <f t="shared" si="0"/>
        <v>0</v>
      </c>
      <c r="I14" s="24">
        <f t="shared" si="1"/>
        <v>0</v>
      </c>
      <c r="J14" s="24">
        <f t="shared" si="2"/>
        <v>0</v>
      </c>
      <c r="K14" s="24">
        <f t="shared" si="3"/>
        <v>0</v>
      </c>
      <c r="L14" s="24">
        <f t="shared" si="4"/>
        <v>0</v>
      </c>
      <c r="M14" s="25">
        <v>5508</v>
      </c>
      <c r="N14" s="17"/>
    </row>
    <row r="15" spans="1:14" s="4" customFormat="1" ht="22.7" customHeight="1" x14ac:dyDescent="0.2">
      <c r="A15" s="21">
        <v>4</v>
      </c>
      <c r="B15" s="26" t="s">
        <v>42</v>
      </c>
      <c r="C15" s="26" t="s">
        <v>43</v>
      </c>
      <c r="D15" s="27" t="s">
        <v>34</v>
      </c>
      <c r="E15" s="28">
        <v>1</v>
      </c>
      <c r="F15" s="22"/>
      <c r="G15" s="23">
        <v>0</v>
      </c>
      <c r="H15" s="24">
        <f t="shared" si="0"/>
        <v>0</v>
      </c>
      <c r="I15" s="24">
        <f t="shared" si="1"/>
        <v>0</v>
      </c>
      <c r="J15" s="24">
        <f t="shared" si="2"/>
        <v>0</v>
      </c>
      <c r="K15" s="24">
        <f t="shared" si="3"/>
        <v>0</v>
      </c>
      <c r="L15" s="24">
        <f t="shared" si="4"/>
        <v>0</v>
      </c>
      <c r="M15" s="25">
        <v>13566</v>
      </c>
      <c r="N15" s="17"/>
    </row>
    <row r="16" spans="1:14" s="4" customFormat="1" ht="22.7" customHeight="1" x14ac:dyDescent="0.2">
      <c r="A16" s="21">
        <v>5</v>
      </c>
      <c r="B16" s="26" t="s">
        <v>44</v>
      </c>
      <c r="C16" s="26" t="s">
        <v>45</v>
      </c>
      <c r="D16" s="27" t="s">
        <v>34</v>
      </c>
      <c r="E16" s="28">
        <v>1</v>
      </c>
      <c r="F16" s="22"/>
      <c r="G16" s="23">
        <v>0</v>
      </c>
      <c r="H16" s="24">
        <f t="shared" si="0"/>
        <v>0</v>
      </c>
      <c r="I16" s="24">
        <f t="shared" si="1"/>
        <v>0</v>
      </c>
      <c r="J16" s="24">
        <f t="shared" si="2"/>
        <v>0</v>
      </c>
      <c r="K16" s="24">
        <f t="shared" si="3"/>
        <v>0</v>
      </c>
      <c r="L16" s="24">
        <f t="shared" si="4"/>
        <v>0</v>
      </c>
      <c r="M16" s="25">
        <v>2341</v>
      </c>
      <c r="N16" s="17"/>
    </row>
    <row r="17" spans="1:14" s="4" customFormat="1" ht="22.7" customHeight="1" x14ac:dyDescent="0.2">
      <c r="A17" s="21">
        <v>6</v>
      </c>
      <c r="B17" s="26" t="s">
        <v>46</v>
      </c>
      <c r="C17" s="26" t="s">
        <v>47</v>
      </c>
      <c r="D17" s="27" t="s">
        <v>34</v>
      </c>
      <c r="E17" s="28">
        <v>1</v>
      </c>
      <c r="F17" s="22"/>
      <c r="G17" s="23">
        <v>0.05</v>
      </c>
      <c r="H17" s="24">
        <f t="shared" si="0"/>
        <v>0</v>
      </c>
      <c r="I17" s="24">
        <f t="shared" si="1"/>
        <v>0</v>
      </c>
      <c r="J17" s="24">
        <f t="shared" si="2"/>
        <v>0</v>
      </c>
      <c r="K17" s="24">
        <f t="shared" si="3"/>
        <v>0</v>
      </c>
      <c r="L17" s="24">
        <f t="shared" si="4"/>
        <v>0</v>
      </c>
      <c r="M17" s="25">
        <v>1878</v>
      </c>
      <c r="N17" s="17"/>
    </row>
    <row r="18" spans="1:14" s="4" customFormat="1" ht="22.7" customHeight="1" x14ac:dyDescent="0.2">
      <c r="A18" s="21">
        <v>7</v>
      </c>
      <c r="B18" s="26" t="s">
        <v>48</v>
      </c>
      <c r="C18" s="26" t="s">
        <v>49</v>
      </c>
      <c r="D18" s="27" t="s">
        <v>34</v>
      </c>
      <c r="E18" s="28">
        <v>1</v>
      </c>
      <c r="F18" s="22"/>
      <c r="G18" s="23">
        <v>0.19</v>
      </c>
      <c r="H18" s="24">
        <f t="shared" si="0"/>
        <v>0</v>
      </c>
      <c r="I18" s="24">
        <f t="shared" si="1"/>
        <v>0</v>
      </c>
      <c r="J18" s="24">
        <f t="shared" si="2"/>
        <v>0</v>
      </c>
      <c r="K18" s="24">
        <f t="shared" si="3"/>
        <v>0</v>
      </c>
      <c r="L18" s="24">
        <f t="shared" si="4"/>
        <v>0</v>
      </c>
      <c r="M18" s="25">
        <v>9588</v>
      </c>
      <c r="N18" s="17"/>
    </row>
    <row r="19" spans="1:14" s="4" customFormat="1" ht="22.7" customHeight="1" x14ac:dyDescent="0.2">
      <c r="A19" s="21">
        <v>8</v>
      </c>
      <c r="B19" s="26" t="s">
        <v>50</v>
      </c>
      <c r="C19" s="26" t="s">
        <v>51</v>
      </c>
      <c r="D19" s="27" t="s">
        <v>34</v>
      </c>
      <c r="E19" s="28">
        <v>1</v>
      </c>
      <c r="F19" s="22"/>
      <c r="G19" s="23">
        <v>0</v>
      </c>
      <c r="H19" s="24">
        <f t="shared" si="0"/>
        <v>0</v>
      </c>
      <c r="I19" s="24">
        <f t="shared" si="1"/>
        <v>0</v>
      </c>
      <c r="J19" s="24">
        <f t="shared" si="2"/>
        <v>0</v>
      </c>
      <c r="K19" s="24">
        <f t="shared" si="3"/>
        <v>0</v>
      </c>
      <c r="L19" s="24">
        <f t="shared" si="4"/>
        <v>0</v>
      </c>
      <c r="M19" s="25">
        <v>14761</v>
      </c>
      <c r="N19" s="17"/>
    </row>
    <row r="20" spans="1:14" s="4" customFormat="1" ht="22.7" customHeight="1" x14ac:dyDescent="0.2">
      <c r="A20" s="21">
        <v>9</v>
      </c>
      <c r="B20" s="26" t="s">
        <v>52</v>
      </c>
      <c r="C20" s="26" t="s">
        <v>45</v>
      </c>
      <c r="D20" s="27" t="s">
        <v>34</v>
      </c>
      <c r="E20" s="28">
        <v>1</v>
      </c>
      <c r="F20" s="22"/>
      <c r="G20" s="23">
        <v>0</v>
      </c>
      <c r="H20" s="24">
        <f t="shared" si="0"/>
        <v>0</v>
      </c>
      <c r="I20" s="24">
        <f t="shared" si="1"/>
        <v>0</v>
      </c>
      <c r="J20" s="24">
        <f t="shared" si="2"/>
        <v>0</v>
      </c>
      <c r="K20" s="24">
        <f t="shared" si="3"/>
        <v>0</v>
      </c>
      <c r="L20" s="24">
        <f t="shared" si="4"/>
        <v>0</v>
      </c>
      <c r="M20" s="25">
        <v>3790</v>
      </c>
      <c r="N20" s="17"/>
    </row>
    <row r="21" spans="1:14" s="4" customFormat="1" ht="22.7" customHeight="1" x14ac:dyDescent="0.2">
      <c r="A21" s="21">
        <v>10</v>
      </c>
      <c r="B21" s="26" t="s">
        <v>53</v>
      </c>
      <c r="C21" s="26" t="s">
        <v>54</v>
      </c>
      <c r="D21" s="27" t="s">
        <v>34</v>
      </c>
      <c r="E21" s="28">
        <v>1</v>
      </c>
      <c r="F21" s="22"/>
      <c r="G21" s="23">
        <v>0</v>
      </c>
      <c r="H21" s="24">
        <f t="shared" si="0"/>
        <v>0</v>
      </c>
      <c r="I21" s="24">
        <f t="shared" si="1"/>
        <v>0</v>
      </c>
      <c r="J21" s="24">
        <f t="shared" si="2"/>
        <v>0</v>
      </c>
      <c r="K21" s="24">
        <f t="shared" si="3"/>
        <v>0</v>
      </c>
      <c r="L21" s="24">
        <f t="shared" si="4"/>
        <v>0</v>
      </c>
      <c r="M21" s="25">
        <v>6493</v>
      </c>
      <c r="N21" s="17"/>
    </row>
    <row r="22" spans="1:14" s="4" customFormat="1" ht="22.7" customHeight="1" x14ac:dyDescent="0.2">
      <c r="A22" s="21">
        <v>11</v>
      </c>
      <c r="B22" s="26" t="s">
        <v>55</v>
      </c>
      <c r="C22" s="26" t="s">
        <v>56</v>
      </c>
      <c r="D22" s="27" t="s">
        <v>34</v>
      </c>
      <c r="E22" s="28">
        <v>1</v>
      </c>
      <c r="F22" s="22"/>
      <c r="G22" s="23">
        <v>0</v>
      </c>
      <c r="H22" s="24">
        <f t="shared" si="0"/>
        <v>0</v>
      </c>
      <c r="I22" s="24">
        <f t="shared" si="1"/>
        <v>0</v>
      </c>
      <c r="J22" s="24">
        <f t="shared" si="2"/>
        <v>0</v>
      </c>
      <c r="K22" s="24">
        <f t="shared" si="3"/>
        <v>0</v>
      </c>
      <c r="L22" s="24">
        <f t="shared" si="4"/>
        <v>0</v>
      </c>
      <c r="M22" s="25">
        <v>14418</v>
      </c>
      <c r="N22" s="17"/>
    </row>
    <row r="23" spans="1:14" s="4" customFormat="1" ht="22.7" customHeight="1" x14ac:dyDescent="0.2">
      <c r="A23" s="21">
        <v>12</v>
      </c>
      <c r="B23" s="26" t="s">
        <v>57</v>
      </c>
      <c r="C23" s="26" t="s">
        <v>58</v>
      </c>
      <c r="D23" s="27" t="s">
        <v>34</v>
      </c>
      <c r="E23" s="28">
        <v>1</v>
      </c>
      <c r="F23" s="22"/>
      <c r="G23" s="23">
        <v>0.19</v>
      </c>
      <c r="H23" s="24">
        <f t="shared" si="0"/>
        <v>0</v>
      </c>
      <c r="I23" s="24">
        <f t="shared" si="1"/>
        <v>0</v>
      </c>
      <c r="J23" s="24">
        <f t="shared" si="2"/>
        <v>0</v>
      </c>
      <c r="K23" s="24">
        <f t="shared" si="3"/>
        <v>0</v>
      </c>
      <c r="L23" s="24">
        <f t="shared" si="4"/>
        <v>0</v>
      </c>
      <c r="M23" s="25">
        <v>10199</v>
      </c>
      <c r="N23" s="17"/>
    </row>
    <row r="24" spans="1:14" s="4" customFormat="1" ht="22.7" customHeight="1" x14ac:dyDescent="0.2">
      <c r="A24" s="21">
        <v>13</v>
      </c>
      <c r="B24" s="26" t="s">
        <v>59</v>
      </c>
      <c r="C24" s="26" t="s">
        <v>60</v>
      </c>
      <c r="D24" s="27" t="s">
        <v>34</v>
      </c>
      <c r="E24" s="28">
        <v>1</v>
      </c>
      <c r="F24" s="22"/>
      <c r="G24" s="23">
        <v>0</v>
      </c>
      <c r="H24" s="24">
        <f t="shared" si="0"/>
        <v>0</v>
      </c>
      <c r="I24" s="24">
        <f t="shared" si="1"/>
        <v>0</v>
      </c>
      <c r="J24" s="24">
        <f t="shared" si="2"/>
        <v>0</v>
      </c>
      <c r="K24" s="24">
        <f t="shared" si="3"/>
        <v>0</v>
      </c>
      <c r="L24" s="24">
        <f t="shared" si="4"/>
        <v>0</v>
      </c>
      <c r="M24" s="25">
        <v>11310</v>
      </c>
      <c r="N24" s="17"/>
    </row>
    <row r="25" spans="1:14" s="4" customFormat="1" ht="22.7" customHeight="1" x14ac:dyDescent="0.2">
      <c r="A25" s="21">
        <v>14</v>
      </c>
      <c r="B25" s="26" t="s">
        <v>61</v>
      </c>
      <c r="C25" s="26" t="s">
        <v>62</v>
      </c>
      <c r="D25" s="27" t="s">
        <v>34</v>
      </c>
      <c r="E25" s="28">
        <v>1</v>
      </c>
      <c r="F25" s="22"/>
      <c r="G25" s="23">
        <v>0.19</v>
      </c>
      <c r="H25" s="24">
        <f t="shared" si="0"/>
        <v>0</v>
      </c>
      <c r="I25" s="24">
        <f t="shared" si="1"/>
        <v>0</v>
      </c>
      <c r="J25" s="24">
        <f t="shared" si="2"/>
        <v>0</v>
      </c>
      <c r="K25" s="24">
        <f t="shared" si="3"/>
        <v>0</v>
      </c>
      <c r="L25" s="24">
        <f t="shared" si="4"/>
        <v>0</v>
      </c>
      <c r="M25" s="25">
        <v>4712</v>
      </c>
      <c r="N25" s="17"/>
    </row>
    <row r="26" spans="1:14" s="4" customFormat="1" ht="22.7" customHeight="1" x14ac:dyDescent="0.2">
      <c r="A26" s="21">
        <v>15</v>
      </c>
      <c r="B26" s="26" t="s">
        <v>63</v>
      </c>
      <c r="C26" s="26" t="s">
        <v>64</v>
      </c>
      <c r="D26" s="27" t="s">
        <v>34</v>
      </c>
      <c r="E26" s="28">
        <v>1</v>
      </c>
      <c r="F26" s="22"/>
      <c r="G26" s="23">
        <v>0.05</v>
      </c>
      <c r="H26" s="24">
        <f t="shared" si="0"/>
        <v>0</v>
      </c>
      <c r="I26" s="24">
        <f t="shared" si="1"/>
        <v>0</v>
      </c>
      <c r="J26" s="24">
        <f t="shared" si="2"/>
        <v>0</v>
      </c>
      <c r="K26" s="24">
        <f t="shared" si="3"/>
        <v>0</v>
      </c>
      <c r="L26" s="24">
        <f t="shared" si="4"/>
        <v>0</v>
      </c>
      <c r="M26" s="25">
        <v>1879</v>
      </c>
      <c r="N26" s="17"/>
    </row>
    <row r="27" spans="1:14" s="4" customFormat="1" ht="22.7" customHeight="1" x14ac:dyDescent="0.2">
      <c r="A27" s="21">
        <v>16</v>
      </c>
      <c r="B27" s="26" t="s">
        <v>65</v>
      </c>
      <c r="C27" s="26" t="s">
        <v>66</v>
      </c>
      <c r="D27" s="27" t="s">
        <v>34</v>
      </c>
      <c r="E27" s="28">
        <v>1</v>
      </c>
      <c r="F27" s="22"/>
      <c r="G27" s="23">
        <v>0</v>
      </c>
      <c r="H27" s="24">
        <f t="shared" si="0"/>
        <v>0</v>
      </c>
      <c r="I27" s="24">
        <f t="shared" si="1"/>
        <v>0</v>
      </c>
      <c r="J27" s="24">
        <f t="shared" si="2"/>
        <v>0</v>
      </c>
      <c r="K27" s="24">
        <f t="shared" si="3"/>
        <v>0</v>
      </c>
      <c r="L27" s="24">
        <f t="shared" si="4"/>
        <v>0</v>
      </c>
      <c r="M27" s="25">
        <v>1619</v>
      </c>
      <c r="N27" s="17"/>
    </row>
    <row r="28" spans="1:14" s="4" customFormat="1" ht="22.7" customHeight="1" x14ac:dyDescent="0.2">
      <c r="A28" s="21">
        <v>17</v>
      </c>
      <c r="B28" s="26" t="s">
        <v>67</v>
      </c>
      <c r="C28" s="26" t="s">
        <v>66</v>
      </c>
      <c r="D28" s="27" t="s">
        <v>34</v>
      </c>
      <c r="E28" s="28">
        <v>1</v>
      </c>
      <c r="F28" s="22"/>
      <c r="G28" s="23">
        <v>0.05</v>
      </c>
      <c r="H28" s="24">
        <f t="shared" si="0"/>
        <v>0</v>
      </c>
      <c r="I28" s="24">
        <f t="shared" si="1"/>
        <v>0</v>
      </c>
      <c r="J28" s="24">
        <f t="shared" si="2"/>
        <v>0</v>
      </c>
      <c r="K28" s="24">
        <f t="shared" si="3"/>
        <v>0</v>
      </c>
      <c r="L28" s="24">
        <f t="shared" si="4"/>
        <v>0</v>
      </c>
      <c r="M28" s="25">
        <v>3165</v>
      </c>
      <c r="N28" s="17"/>
    </row>
    <row r="29" spans="1:14" s="4" customFormat="1" ht="22.7" customHeight="1" x14ac:dyDescent="0.2">
      <c r="A29" s="21">
        <v>18</v>
      </c>
      <c r="B29" s="26" t="s">
        <v>68</v>
      </c>
      <c r="C29" s="26" t="s">
        <v>69</v>
      </c>
      <c r="D29" s="27" t="s">
        <v>34</v>
      </c>
      <c r="E29" s="28">
        <v>1</v>
      </c>
      <c r="F29" s="22"/>
      <c r="G29" s="23">
        <v>0</v>
      </c>
      <c r="H29" s="24">
        <f t="shared" si="0"/>
        <v>0</v>
      </c>
      <c r="I29" s="24">
        <f t="shared" si="1"/>
        <v>0</v>
      </c>
      <c r="J29" s="24">
        <f t="shared" si="2"/>
        <v>0</v>
      </c>
      <c r="K29" s="24">
        <f t="shared" si="3"/>
        <v>0</v>
      </c>
      <c r="L29" s="24">
        <f t="shared" si="4"/>
        <v>0</v>
      </c>
      <c r="M29" s="25">
        <v>4936</v>
      </c>
      <c r="N29" s="17"/>
    </row>
    <row r="30" spans="1:14" s="4" customFormat="1" ht="22.7" customHeight="1" x14ac:dyDescent="0.2">
      <c r="A30" s="21">
        <v>19</v>
      </c>
      <c r="B30" s="26" t="s">
        <v>70</v>
      </c>
      <c r="C30" s="26" t="s">
        <v>71</v>
      </c>
      <c r="D30" s="27" t="s">
        <v>34</v>
      </c>
      <c r="E30" s="28">
        <v>1</v>
      </c>
      <c r="F30" s="22"/>
      <c r="G30" s="23">
        <v>0.19</v>
      </c>
      <c r="H30" s="24">
        <f t="shared" si="0"/>
        <v>0</v>
      </c>
      <c r="I30" s="24">
        <f t="shared" si="1"/>
        <v>0</v>
      </c>
      <c r="J30" s="24">
        <f t="shared" si="2"/>
        <v>0</v>
      </c>
      <c r="K30" s="24">
        <f t="shared" si="3"/>
        <v>0</v>
      </c>
      <c r="L30" s="24">
        <f t="shared" si="4"/>
        <v>0</v>
      </c>
      <c r="M30" s="25">
        <v>4388</v>
      </c>
      <c r="N30" s="17"/>
    </row>
    <row r="31" spans="1:14" s="4" customFormat="1" ht="22.7" customHeight="1" x14ac:dyDescent="0.2">
      <c r="A31" s="21">
        <v>20</v>
      </c>
      <c r="B31" s="26" t="s">
        <v>72</v>
      </c>
      <c r="C31" s="26" t="s">
        <v>73</v>
      </c>
      <c r="D31" s="27" t="s">
        <v>34</v>
      </c>
      <c r="E31" s="28">
        <v>1</v>
      </c>
      <c r="F31" s="22"/>
      <c r="G31" s="23">
        <v>0</v>
      </c>
      <c r="H31" s="24">
        <f t="shared" si="0"/>
        <v>0</v>
      </c>
      <c r="I31" s="24">
        <f t="shared" si="1"/>
        <v>0</v>
      </c>
      <c r="J31" s="24">
        <f t="shared" si="2"/>
        <v>0</v>
      </c>
      <c r="K31" s="24">
        <f t="shared" si="3"/>
        <v>0</v>
      </c>
      <c r="L31" s="24">
        <f t="shared" si="4"/>
        <v>0</v>
      </c>
      <c r="M31" s="25">
        <v>2885</v>
      </c>
      <c r="N31" s="17"/>
    </row>
    <row r="32" spans="1:14" s="4" customFormat="1" ht="22.7" customHeight="1" x14ac:dyDescent="0.2">
      <c r="A32" s="21">
        <v>21</v>
      </c>
      <c r="B32" s="26" t="s">
        <v>74</v>
      </c>
      <c r="C32" s="26" t="s">
        <v>75</v>
      </c>
      <c r="D32" s="27" t="s">
        <v>34</v>
      </c>
      <c r="E32" s="28">
        <v>1</v>
      </c>
      <c r="F32" s="22"/>
      <c r="G32" s="23">
        <v>0</v>
      </c>
      <c r="H32" s="24">
        <f t="shared" si="0"/>
        <v>0</v>
      </c>
      <c r="I32" s="24">
        <f t="shared" si="1"/>
        <v>0</v>
      </c>
      <c r="J32" s="24">
        <f t="shared" si="2"/>
        <v>0</v>
      </c>
      <c r="K32" s="24">
        <f t="shared" si="3"/>
        <v>0</v>
      </c>
      <c r="L32" s="24">
        <f t="shared" si="4"/>
        <v>0</v>
      </c>
      <c r="M32" s="25">
        <v>2873</v>
      </c>
      <c r="N32" s="17"/>
    </row>
    <row r="33" spans="1:14" s="4" customFormat="1" ht="22.7" customHeight="1" x14ac:dyDescent="0.2">
      <c r="A33" s="21">
        <v>22</v>
      </c>
      <c r="B33" s="26" t="s">
        <v>76</v>
      </c>
      <c r="C33" s="26" t="s">
        <v>77</v>
      </c>
      <c r="D33" s="27" t="s">
        <v>34</v>
      </c>
      <c r="E33" s="28">
        <v>1</v>
      </c>
      <c r="F33" s="22"/>
      <c r="G33" s="23">
        <v>0</v>
      </c>
      <c r="H33" s="24">
        <f t="shared" si="0"/>
        <v>0</v>
      </c>
      <c r="I33" s="24">
        <f t="shared" si="1"/>
        <v>0</v>
      </c>
      <c r="J33" s="24">
        <f t="shared" si="2"/>
        <v>0</v>
      </c>
      <c r="K33" s="24">
        <f t="shared" si="3"/>
        <v>0</v>
      </c>
      <c r="L33" s="24">
        <f t="shared" si="4"/>
        <v>0</v>
      </c>
      <c r="M33" s="25">
        <v>3167</v>
      </c>
      <c r="N33" s="17"/>
    </row>
    <row r="34" spans="1:14" s="4" customFormat="1" ht="22.7" customHeight="1" x14ac:dyDescent="0.2">
      <c r="A34" s="21">
        <v>23</v>
      </c>
      <c r="B34" s="26" t="s">
        <v>78</v>
      </c>
      <c r="C34" s="26" t="s">
        <v>56</v>
      </c>
      <c r="D34" s="27" t="s">
        <v>34</v>
      </c>
      <c r="E34" s="28">
        <v>1</v>
      </c>
      <c r="F34" s="22"/>
      <c r="G34" s="23">
        <v>0</v>
      </c>
      <c r="H34" s="24">
        <f t="shared" ref="H34:H39" si="5">SUM(F34*G34)</f>
        <v>0</v>
      </c>
      <c r="I34" s="24">
        <f t="shared" ref="I34:I39" si="6">SUM(F34+H34)</f>
        <v>0</v>
      </c>
      <c r="J34" s="24">
        <f t="shared" ref="J34:J39" si="7">H34*E34</f>
        <v>0</v>
      </c>
      <c r="K34" s="24">
        <f t="shared" ref="K34:K39" si="8">F34*E34</f>
        <v>0</v>
      </c>
      <c r="L34" s="24">
        <f t="shared" ref="L34:L39" si="9">K34+J34</f>
        <v>0</v>
      </c>
      <c r="M34" s="25">
        <v>2361</v>
      </c>
      <c r="N34" s="17"/>
    </row>
    <row r="35" spans="1:14" s="4" customFormat="1" ht="22.7" customHeight="1" x14ac:dyDescent="0.2">
      <c r="A35" s="21">
        <v>24</v>
      </c>
      <c r="B35" s="26" t="s">
        <v>79</v>
      </c>
      <c r="C35" s="26" t="s">
        <v>56</v>
      </c>
      <c r="D35" s="27" t="s">
        <v>34</v>
      </c>
      <c r="E35" s="28">
        <v>1</v>
      </c>
      <c r="F35" s="22"/>
      <c r="G35" s="23">
        <v>0</v>
      </c>
      <c r="H35" s="24">
        <f t="shared" si="5"/>
        <v>0</v>
      </c>
      <c r="I35" s="24">
        <f t="shared" si="6"/>
        <v>0</v>
      </c>
      <c r="J35" s="24">
        <f t="shared" si="7"/>
        <v>0</v>
      </c>
      <c r="K35" s="24">
        <f t="shared" si="8"/>
        <v>0</v>
      </c>
      <c r="L35" s="24">
        <f t="shared" si="9"/>
        <v>0</v>
      </c>
      <c r="M35" s="25">
        <v>1924</v>
      </c>
      <c r="N35" s="17"/>
    </row>
    <row r="36" spans="1:14" s="4" customFormat="1" ht="22.7" customHeight="1" x14ac:dyDescent="0.2">
      <c r="A36" s="21">
        <v>25</v>
      </c>
      <c r="B36" s="26" t="s">
        <v>80</v>
      </c>
      <c r="C36" s="26" t="s">
        <v>81</v>
      </c>
      <c r="D36" s="27" t="s">
        <v>34</v>
      </c>
      <c r="E36" s="28">
        <v>1</v>
      </c>
      <c r="F36" s="22"/>
      <c r="G36" s="23">
        <v>0</v>
      </c>
      <c r="H36" s="24">
        <f t="shared" si="5"/>
        <v>0</v>
      </c>
      <c r="I36" s="24">
        <f t="shared" si="6"/>
        <v>0</v>
      </c>
      <c r="J36" s="24">
        <f t="shared" si="7"/>
        <v>0</v>
      </c>
      <c r="K36" s="24">
        <f t="shared" si="8"/>
        <v>0</v>
      </c>
      <c r="L36" s="24">
        <f t="shared" si="9"/>
        <v>0</v>
      </c>
      <c r="M36" s="25">
        <v>3069</v>
      </c>
      <c r="N36" s="17"/>
    </row>
    <row r="37" spans="1:14" s="4" customFormat="1" ht="22.7" customHeight="1" x14ac:dyDescent="0.2">
      <c r="A37" s="21">
        <v>26</v>
      </c>
      <c r="B37" s="26" t="s">
        <v>82</v>
      </c>
      <c r="C37" s="26" t="s">
        <v>83</v>
      </c>
      <c r="D37" s="27" t="s">
        <v>34</v>
      </c>
      <c r="E37" s="28">
        <v>1</v>
      </c>
      <c r="F37" s="22"/>
      <c r="G37" s="23">
        <v>0.19</v>
      </c>
      <c r="H37" s="24">
        <f t="shared" si="5"/>
        <v>0</v>
      </c>
      <c r="I37" s="24">
        <f t="shared" si="6"/>
        <v>0</v>
      </c>
      <c r="J37" s="24">
        <f t="shared" si="7"/>
        <v>0</v>
      </c>
      <c r="K37" s="24">
        <f t="shared" si="8"/>
        <v>0</v>
      </c>
      <c r="L37" s="24">
        <f t="shared" si="9"/>
        <v>0</v>
      </c>
      <c r="M37" s="25">
        <v>4318</v>
      </c>
      <c r="N37" s="17"/>
    </row>
    <row r="38" spans="1:14" s="4" customFormat="1" ht="22.7" customHeight="1" x14ac:dyDescent="0.2">
      <c r="A38" s="21">
        <v>27</v>
      </c>
      <c r="B38" s="26" t="s">
        <v>84</v>
      </c>
      <c r="C38" s="26" t="s">
        <v>85</v>
      </c>
      <c r="D38" s="27" t="s">
        <v>34</v>
      </c>
      <c r="E38" s="28">
        <v>1</v>
      </c>
      <c r="F38" s="22"/>
      <c r="G38" s="23">
        <v>0.19</v>
      </c>
      <c r="H38" s="24">
        <f t="shared" si="5"/>
        <v>0</v>
      </c>
      <c r="I38" s="24">
        <f t="shared" si="6"/>
        <v>0</v>
      </c>
      <c r="J38" s="24">
        <f t="shared" si="7"/>
        <v>0</v>
      </c>
      <c r="K38" s="24">
        <f t="shared" si="8"/>
        <v>0</v>
      </c>
      <c r="L38" s="24">
        <f t="shared" si="9"/>
        <v>0</v>
      </c>
      <c r="M38" s="25">
        <v>6126</v>
      </c>
      <c r="N38" s="17"/>
    </row>
    <row r="39" spans="1:14" s="4" customFormat="1" ht="22.7" customHeight="1" x14ac:dyDescent="0.2">
      <c r="A39" s="21">
        <v>28</v>
      </c>
      <c r="B39" s="26" t="s">
        <v>86</v>
      </c>
      <c r="C39" s="26" t="s">
        <v>87</v>
      </c>
      <c r="D39" s="27" t="s">
        <v>34</v>
      </c>
      <c r="E39" s="28">
        <v>1</v>
      </c>
      <c r="F39" s="22"/>
      <c r="G39" s="23">
        <v>0.19</v>
      </c>
      <c r="H39" s="24">
        <f t="shared" si="5"/>
        <v>0</v>
      </c>
      <c r="I39" s="24">
        <f t="shared" si="6"/>
        <v>0</v>
      </c>
      <c r="J39" s="24">
        <f t="shared" si="7"/>
        <v>0</v>
      </c>
      <c r="K39" s="24">
        <f t="shared" si="8"/>
        <v>0</v>
      </c>
      <c r="L39" s="24">
        <f t="shared" si="9"/>
        <v>0</v>
      </c>
      <c r="M39" s="25">
        <v>8520</v>
      </c>
      <c r="N39" s="17"/>
    </row>
    <row r="40" spans="1:14" s="4" customFormat="1" ht="29.25" customHeight="1" thickBot="1" x14ac:dyDescent="0.25">
      <c r="A40" s="65" t="s">
        <v>4</v>
      </c>
      <c r="B40" s="66"/>
      <c r="C40" s="66"/>
      <c r="D40" s="66"/>
      <c r="E40" s="66"/>
      <c r="F40" s="66"/>
      <c r="G40" s="66"/>
      <c r="H40" s="8">
        <f t="shared" ref="H40:M40" si="10">SUM(H12:H39)</f>
        <v>0</v>
      </c>
      <c r="I40" s="8">
        <f t="shared" si="10"/>
        <v>0</v>
      </c>
      <c r="J40" s="8">
        <f t="shared" si="10"/>
        <v>0</v>
      </c>
      <c r="K40" s="8">
        <f t="shared" si="10"/>
        <v>0</v>
      </c>
      <c r="L40" s="8">
        <f t="shared" si="10"/>
        <v>0</v>
      </c>
      <c r="M40" s="12">
        <f t="shared" si="10"/>
        <v>161853</v>
      </c>
      <c r="N40" s="17"/>
    </row>
    <row r="41" spans="1:14" ht="11.25" customHeight="1" x14ac:dyDescent="0.2">
      <c r="A41" s="57"/>
      <c r="B41" s="58"/>
      <c r="C41" s="58"/>
      <c r="D41" s="58"/>
      <c r="E41" s="58"/>
      <c r="F41" s="58"/>
      <c r="G41" s="58"/>
      <c r="H41" s="58"/>
      <c r="I41" s="58"/>
      <c r="J41" s="58"/>
      <c r="K41" s="58"/>
      <c r="L41" s="58"/>
      <c r="M41" s="59"/>
    </row>
    <row r="42" spans="1:14" ht="24.6" customHeight="1" thickBot="1" x14ac:dyDescent="0.25">
      <c r="A42" s="54" t="s">
        <v>10</v>
      </c>
      <c r="B42" s="55"/>
      <c r="C42" s="55"/>
      <c r="D42" s="55"/>
      <c r="E42" s="55"/>
      <c r="F42" s="55"/>
      <c r="G42" s="55"/>
      <c r="H42" s="55"/>
      <c r="I42" s="55"/>
      <c r="J42" s="55"/>
      <c r="K42" s="55"/>
      <c r="L42" s="55"/>
      <c r="M42" s="56"/>
    </row>
    <row r="43" spans="1:14" ht="38.1" customHeight="1" thickTop="1" thickBot="1" x14ac:dyDescent="0.25">
      <c r="A43" s="68" t="s">
        <v>89</v>
      </c>
      <c r="B43" s="69"/>
      <c r="C43" s="69"/>
      <c r="D43" s="69"/>
      <c r="E43" s="69"/>
      <c r="F43" s="69"/>
      <c r="G43" s="69"/>
      <c r="H43" s="69"/>
      <c r="I43" s="69"/>
      <c r="J43" s="69"/>
      <c r="K43" s="69"/>
      <c r="L43" s="69"/>
      <c r="M43" s="70"/>
    </row>
    <row r="44" spans="1:14" ht="27.75" customHeight="1" thickTop="1" thickBot="1" x14ac:dyDescent="0.25">
      <c r="A44" s="62" t="s">
        <v>21</v>
      </c>
      <c r="B44" s="63"/>
      <c r="C44" s="63"/>
      <c r="D44" s="63"/>
      <c r="E44" s="63"/>
      <c r="F44" s="63"/>
      <c r="G44" s="63"/>
      <c r="H44" s="63"/>
      <c r="I44" s="63"/>
      <c r="J44" s="63"/>
      <c r="K44" s="63"/>
      <c r="L44" s="63"/>
      <c r="M44" s="64"/>
    </row>
    <row r="45" spans="1:14" s="7" customFormat="1" ht="37.5" customHeight="1" thickTop="1" x14ac:dyDescent="0.2">
      <c r="A45" s="60" t="s">
        <v>32</v>
      </c>
      <c r="B45" s="61"/>
      <c r="C45" s="61"/>
      <c r="D45" s="61"/>
      <c r="E45" s="61"/>
      <c r="F45" s="61"/>
      <c r="G45" s="61"/>
      <c r="H45" s="61"/>
      <c r="I45" s="61"/>
      <c r="J45" s="61"/>
      <c r="K45" s="61"/>
      <c r="L45" s="61"/>
      <c r="M45" s="61"/>
    </row>
    <row r="46" spans="1:14" ht="33.950000000000003" customHeight="1" thickBot="1" x14ac:dyDescent="0.25">
      <c r="A46" s="73" t="s">
        <v>26</v>
      </c>
      <c r="B46" s="74"/>
      <c r="C46" s="74"/>
      <c r="D46" s="74"/>
      <c r="E46" s="74"/>
      <c r="F46" s="74"/>
      <c r="G46" s="74"/>
      <c r="H46" s="74"/>
      <c r="I46" s="74"/>
      <c r="J46" s="74"/>
      <c r="K46" s="74"/>
      <c r="L46" s="74"/>
      <c r="M46" s="75"/>
    </row>
    <row r="47" spans="1:14" ht="26.45" customHeight="1" thickTop="1" thickBot="1" x14ac:dyDescent="0.25">
      <c r="A47" s="43" t="s">
        <v>33</v>
      </c>
      <c r="B47" s="44"/>
      <c r="C47" s="44"/>
      <c r="D47" s="44"/>
      <c r="E47" s="44"/>
      <c r="F47" s="44"/>
      <c r="G47" s="44"/>
      <c r="H47" s="44"/>
      <c r="I47" s="44"/>
      <c r="J47" s="44"/>
      <c r="K47" s="44"/>
      <c r="L47" s="44"/>
      <c r="M47" s="44"/>
    </row>
    <row r="48" spans="1:14" ht="21.2" customHeight="1" thickTop="1" thickBot="1" x14ac:dyDescent="0.25">
      <c r="A48" s="36" t="s">
        <v>5</v>
      </c>
      <c r="B48" s="32"/>
      <c r="C48" s="16"/>
      <c r="D48" s="32" t="s">
        <v>18</v>
      </c>
      <c r="E48" s="32"/>
      <c r="F48" s="32"/>
      <c r="G48" s="32"/>
      <c r="H48" s="32"/>
      <c r="I48" s="32"/>
      <c r="J48" s="32"/>
      <c r="K48" s="32"/>
      <c r="L48" s="32"/>
      <c r="M48" s="33"/>
    </row>
    <row r="49" spans="1:13" ht="21.2" customHeight="1" thickTop="1" thickBot="1" x14ac:dyDescent="0.25">
      <c r="A49" s="36" t="s">
        <v>6</v>
      </c>
      <c r="B49" s="32"/>
      <c r="C49" s="16"/>
      <c r="D49" s="32" t="s">
        <v>18</v>
      </c>
      <c r="E49" s="32"/>
      <c r="F49" s="32"/>
      <c r="G49" s="32"/>
      <c r="H49" s="32"/>
      <c r="I49" s="32"/>
      <c r="J49" s="32"/>
      <c r="K49" s="32"/>
      <c r="L49" s="32"/>
      <c r="M49" s="33"/>
    </row>
    <row r="50" spans="1:13" ht="18" thickTop="1" x14ac:dyDescent="0.2">
      <c r="A50" s="5"/>
      <c r="B50" s="3"/>
      <c r="C50" s="3"/>
      <c r="D50" s="34"/>
      <c r="E50" s="34"/>
      <c r="F50" s="34"/>
      <c r="G50" s="34"/>
      <c r="H50" s="34"/>
      <c r="I50" s="34"/>
      <c r="J50" s="34"/>
      <c r="K50" s="34"/>
      <c r="L50" s="34"/>
      <c r="M50" s="35"/>
    </row>
    <row r="51" spans="1:13" ht="28.5" customHeight="1" x14ac:dyDescent="0.3">
      <c r="A51" s="40" t="s">
        <v>7</v>
      </c>
      <c r="B51" s="41"/>
      <c r="C51" s="41"/>
      <c r="D51" s="41"/>
      <c r="E51" s="41"/>
      <c r="F51" s="41"/>
      <c r="G51" s="41"/>
      <c r="H51" s="41"/>
      <c r="I51" s="41"/>
      <c r="J51" s="41"/>
      <c r="K51" s="41"/>
      <c r="L51" s="41"/>
      <c r="M51" s="42"/>
    </row>
    <row r="52" spans="1:13" ht="17.25" x14ac:dyDescent="0.2">
      <c r="A52" s="37" t="s">
        <v>90</v>
      </c>
      <c r="B52" s="38"/>
      <c r="C52" s="38"/>
      <c r="D52" s="38"/>
      <c r="E52" s="38"/>
      <c r="F52" s="38"/>
      <c r="G52" s="38"/>
      <c r="H52" s="38"/>
      <c r="I52" s="38"/>
      <c r="J52" s="38"/>
      <c r="K52" s="38"/>
      <c r="L52" s="38"/>
      <c r="M52" s="39"/>
    </row>
    <row r="53" spans="1:13" ht="16.5" thickBot="1" x14ac:dyDescent="0.25">
      <c r="A53" s="29"/>
      <c r="B53" s="30"/>
      <c r="C53" s="30"/>
      <c r="D53" s="30"/>
      <c r="E53" s="30"/>
      <c r="F53" s="30"/>
      <c r="G53" s="30"/>
      <c r="H53" s="30"/>
      <c r="I53" s="30"/>
      <c r="J53" s="30"/>
      <c r="K53" s="30"/>
      <c r="L53" s="30"/>
      <c r="M53" s="31"/>
    </row>
  </sheetData>
  <sheetProtection algorithmName="SHA-512" hashValue="cRJ97jP3N7znxUvR+If++WRWuTFr6k1VBh0SoCbKaERROXvUo05qdCOhyWtniLRPrTzzFcbv/TeqsXesAQ/8mA==" saltValue="SPvr2yJLlPeZV3e7Esh98w==" spinCount="100000" sheet="1" objects="1" scenarios="1"/>
  <protectedRanges>
    <protectedRange sqref="F12:G39" name="DATOS_1"/>
  </protectedRanges>
  <mergeCells count="41">
    <mergeCell ref="L3:M4"/>
    <mergeCell ref="D5:K5"/>
    <mergeCell ref="A1:B2"/>
    <mergeCell ref="A3:B3"/>
    <mergeCell ref="A4:B4"/>
    <mergeCell ref="D1:K2"/>
    <mergeCell ref="D3:K3"/>
    <mergeCell ref="D4:K4"/>
    <mergeCell ref="L1:M2"/>
    <mergeCell ref="A48:B48"/>
    <mergeCell ref="A5:B5"/>
    <mergeCell ref="A6:B6"/>
    <mergeCell ref="A7:B7"/>
    <mergeCell ref="A8:B8"/>
    <mergeCell ref="A44:M44"/>
    <mergeCell ref="A40:G40"/>
    <mergeCell ref="D6:K6"/>
    <mergeCell ref="D7:K7"/>
    <mergeCell ref="D8:G8"/>
    <mergeCell ref="A43:M43"/>
    <mergeCell ref="L8:M8"/>
    <mergeCell ref="B10:B11"/>
    <mergeCell ref="A46:M46"/>
    <mergeCell ref="H8:K8"/>
    <mergeCell ref="D48:M48"/>
    <mergeCell ref="A47:M47"/>
    <mergeCell ref="A9:B9"/>
    <mergeCell ref="F10:M10"/>
    <mergeCell ref="D10:D11"/>
    <mergeCell ref="A10:A11"/>
    <mergeCell ref="D9:M9"/>
    <mergeCell ref="A42:M42"/>
    <mergeCell ref="A41:M41"/>
    <mergeCell ref="E10:E11"/>
    <mergeCell ref="A45:M45"/>
    <mergeCell ref="A53:M53"/>
    <mergeCell ref="D49:M49"/>
    <mergeCell ref="D50:M50"/>
    <mergeCell ref="A49:B49"/>
    <mergeCell ref="A52:M52"/>
    <mergeCell ref="A51:M51"/>
  </mergeCells>
  <conditionalFormatting sqref="I12">
    <cfRule type="cellIs" dxfId="5" priority="6" operator="greaterThan">
      <formula>M12</formula>
    </cfRule>
    <cfRule type="cellIs" dxfId="4" priority="5" operator="lessThan">
      <formula>M12</formula>
    </cfRule>
    <cfRule type="cellIs" dxfId="3" priority="4" operator="equal">
      <formula>M12</formula>
    </cfRule>
  </conditionalFormatting>
  <conditionalFormatting sqref="I13:I39">
    <cfRule type="cellIs" dxfId="2" priority="1" operator="equal">
      <formula>M13</formula>
    </cfRule>
    <cfRule type="cellIs" dxfId="1" priority="2" operator="lessThan">
      <formula>M13</formula>
    </cfRule>
    <cfRule type="cellIs" dxfId="0" priority="3" operator="greaterThan">
      <formula>M13</formula>
    </cfRule>
  </conditionalFormatting>
  <hyperlinks>
    <hyperlink ref="A47:M47" r:id="rId1" display="Tener en cuenta los Valores Asociados al Contrato según el Estatuto Tributario Municipal"/>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4:F4"/>
  <sheetViews>
    <sheetView workbookViewId="0">
      <selection activeCell="F4" sqref="F4"/>
    </sheetView>
  </sheetViews>
  <sheetFormatPr baseColWidth="10" defaultRowHeight="12.75" x14ac:dyDescent="0.2"/>
  <sheetData>
    <row r="4" spans="5:6" x14ac:dyDescent="0.2">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terms/"/>
    <ds:schemaRef ds:uri="http://purl.org/dc/elements/1.1/"/>
    <ds:schemaRef ds:uri="http://purl.org/dc/dcmitype/"/>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R.</cp:lastModifiedBy>
  <cp:lastPrinted>2024-05-08T12:52:30Z</cp:lastPrinted>
  <dcterms:created xsi:type="dcterms:W3CDTF">2006-11-20T19:37:40Z</dcterms:created>
  <dcterms:modified xsi:type="dcterms:W3CDTF">2025-02-07T22:14:39Z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