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Contratacion06\Desktop\CONTRATACIÓN 2025\CONVENIO ESCUELA NURQUI\"/>
    </mc:Choice>
  </mc:AlternateContent>
  <xr:revisionPtr revIDLastSave="0" documentId="13_ncr:1_{A0BABFA2-56FC-4F8A-9853-FB2CC281CA6D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Desglose" sheetId="1" r:id="rId1"/>
    <sheet name="Análisis de precios unitarios" sheetId="2" r:id="rId2"/>
    <sheet name="CALCULO AU (2)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Actividad" localSheetId="2">[1]ACTIVIDADES!$A$3:$B$27</definedName>
    <definedName name="Actividad">#REF!</definedName>
    <definedName name="Actividades">#REF!</definedName>
    <definedName name="_xlnm.Print_Area" localSheetId="2">'CALCULO AU (2)'!$A$1:$H$55</definedName>
    <definedName name="CodActi">#REF!</definedName>
    <definedName name="Comprobantes" localSheetId="2">'[2]Tabla de Comprobantes'!$A$3:$A$65</definedName>
    <definedName name="Comprobantes">'[3]Tabla de Comprobantes'!$A$3:$A$65</definedName>
    <definedName name="Cuadrilla" localSheetId="2">'[1]Mano de Obra'!$A$2:$A$22</definedName>
    <definedName name="Cuadrilla">'[4]Mano de Obra'!$A$2:$A$25</definedName>
    <definedName name="Descripcion" localSheetId="2">[1]ACTIVIDADES!$B$3:$B$27</definedName>
    <definedName name="Descripcion">#REF!</definedName>
    <definedName name="detalle" localSheetId="2">[5]Materiales!$A$2:$A$219</definedName>
    <definedName name="detalle">[6]Materiales!$A$2:$A$219</definedName>
    <definedName name="Jornal" localSheetId="2">'[1]Mano de Obra'!$A$2:$B$22</definedName>
    <definedName name="Jornal">'[4]Mano de Obra'!$A$2:$B$25</definedName>
    <definedName name="LISTA_EQ" localSheetId="2">[7]Equipos!$A$2:$A$79</definedName>
    <definedName name="LISTA_EQ">[8]Equipos!$A$2:$A$79</definedName>
    <definedName name="LISTA_HE" localSheetId="2">[7]Herramienta!$A$2:$A$5</definedName>
    <definedName name="LISTA_HE">[8]Herramienta!$A$2:$A$5</definedName>
    <definedName name="LISTA_MA" localSheetId="2">[7]Materiales!$A$2:$A$1377</definedName>
    <definedName name="LISTA_MA">[8]Materiales!$A$2:$A$1377</definedName>
    <definedName name="LISTA_MO" localSheetId="2">'[7]Mano de Obra'!$A$2:$A$43</definedName>
    <definedName name="LISTA_MO">'[8]Mano de Obra'!$A$2:$A$43</definedName>
    <definedName name="LISTA_OT" localSheetId="2">[7]Otros!$A$2:$A$70</definedName>
    <definedName name="LISTA_OT">[8]Otros!$A$2:$A$70</definedName>
    <definedName name="mat" localSheetId="2">[9]Materiales!$A$2:$C$351</definedName>
    <definedName name="mat">[4]Materiales!$A$2:$C$355</definedName>
    <definedName name="Materiales" localSheetId="2">[9]Materiales!$A$2:$A$351</definedName>
    <definedName name="Materiales">[4]Materiales!$A$2:$A$355</definedName>
    <definedName name="PC" localSheetId="2">'[2]Tabla de Comprobantes'!$E$3:$E$14</definedName>
    <definedName name="PC">'[3]Tabla de Comprobantes'!$E$3:$E$14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1" i="1" l="1"/>
  <c r="F20" i="1"/>
  <c r="F19" i="1"/>
  <c r="F18" i="1"/>
  <c r="F16" i="1"/>
  <c r="F275" i="2"/>
  <c r="F14" i="1"/>
  <c r="F211" i="2"/>
  <c r="F13" i="1"/>
  <c r="F150" i="2"/>
  <c r="F127" i="2"/>
  <c r="F9" i="1"/>
  <c r="F96" i="2"/>
  <c r="F87" i="2"/>
  <c r="F5" i="1"/>
  <c r="F4" i="1"/>
  <c r="F66" i="2"/>
  <c r="F67" i="2"/>
  <c r="F57" i="2"/>
  <c r="F42" i="2"/>
  <c r="F37" i="2"/>
  <c r="F28" i="2"/>
  <c r="F12" i="2"/>
  <c r="F7" i="2"/>
  <c r="G36" i="3"/>
  <c r="G41" i="3" l="1"/>
  <c r="G31" i="3"/>
  <c r="G30" i="3"/>
  <c r="G29" i="3"/>
  <c r="G28" i="3"/>
  <c r="G27" i="3"/>
  <c r="G26" i="3"/>
  <c r="G25" i="3"/>
  <c r="G24" i="3"/>
  <c r="G20" i="3"/>
  <c r="G19" i="3"/>
  <c r="G18" i="3"/>
  <c r="G17" i="3"/>
  <c r="G16" i="3"/>
  <c r="G15" i="3"/>
  <c r="G14" i="3"/>
  <c r="G13" i="3"/>
  <c r="G12" i="3"/>
  <c r="G21" i="3" l="1"/>
  <c r="G45" i="3" s="1"/>
  <c r="E20" i="1" l="1"/>
  <c r="E19" i="1"/>
  <c r="E18" i="1"/>
  <c r="E17" i="1"/>
  <c r="E16" i="1"/>
  <c r="E14" i="1"/>
  <c r="E13" i="1"/>
  <c r="E11" i="1"/>
  <c r="F11" i="1" s="1"/>
  <c r="F10" i="1" s="1"/>
  <c r="E9" i="1"/>
  <c r="F8" i="1" s="1"/>
  <c r="E7" i="1"/>
  <c r="F7" i="1" s="1"/>
  <c r="F6" i="1" s="1"/>
  <c r="E5" i="1"/>
  <c r="E4" i="1"/>
  <c r="F367" i="2"/>
  <c r="F363" i="2"/>
  <c r="F358" i="2"/>
  <c r="F357" i="2"/>
  <c r="F356" i="2"/>
  <c r="F359" i="2" s="1"/>
  <c r="F352" i="2"/>
  <c r="F351" i="2"/>
  <c r="F353" i="2" s="1"/>
  <c r="F346" i="2"/>
  <c r="F347" i="2" s="1"/>
  <c r="F370" i="2" s="1"/>
  <c r="F334" i="2"/>
  <c r="F330" i="2"/>
  <c r="F326" i="2"/>
  <c r="F325" i="2"/>
  <c r="F324" i="2"/>
  <c r="F320" i="2"/>
  <c r="F321" i="2" s="1"/>
  <c r="F315" i="2"/>
  <c r="F316" i="2" s="1"/>
  <c r="F337" i="2" s="1"/>
  <c r="F303" i="2"/>
  <c r="F299" i="2"/>
  <c r="F294" i="2"/>
  <c r="F293" i="2"/>
  <c r="F295" i="2" s="1"/>
  <c r="F289" i="2"/>
  <c r="F290" i="2" s="1"/>
  <c r="F284" i="2"/>
  <c r="F285" i="2" s="1"/>
  <c r="F272" i="2"/>
  <c r="F268" i="2"/>
  <c r="F263" i="2"/>
  <c r="F262" i="2"/>
  <c r="F261" i="2"/>
  <c r="F264" i="2" s="1"/>
  <c r="F257" i="2"/>
  <c r="F258" i="2" s="1"/>
  <c r="F252" i="2"/>
  <c r="F253" i="2" s="1"/>
  <c r="F240" i="2"/>
  <c r="F236" i="2"/>
  <c r="F231" i="2"/>
  <c r="F232" i="2" s="1"/>
  <c r="F230" i="2"/>
  <c r="F229" i="2"/>
  <c r="F225" i="2"/>
  <c r="F226" i="2" s="1"/>
  <c r="F220" i="2"/>
  <c r="F221" i="2" s="1"/>
  <c r="F208" i="2"/>
  <c r="F204" i="2"/>
  <c r="F199" i="2"/>
  <c r="F198" i="2"/>
  <c r="F200" i="2" s="1"/>
  <c r="F194" i="2"/>
  <c r="F195" i="2" s="1"/>
  <c r="F189" i="2"/>
  <c r="F190" i="2" s="1"/>
  <c r="F177" i="2"/>
  <c r="F173" i="2"/>
  <c r="F168" i="2"/>
  <c r="F169" i="2" s="1"/>
  <c r="F164" i="2"/>
  <c r="F165" i="2" s="1"/>
  <c r="F159" i="2"/>
  <c r="F160" i="2" s="1"/>
  <c r="F180" i="2" s="1"/>
  <c r="F147" i="2"/>
  <c r="F143" i="2"/>
  <c r="F138" i="2"/>
  <c r="F137" i="2"/>
  <c r="F136" i="2"/>
  <c r="F139" i="2" s="1"/>
  <c r="F135" i="2"/>
  <c r="F132" i="2"/>
  <c r="F128" i="2"/>
  <c r="F115" i="2"/>
  <c r="F111" i="2"/>
  <c r="F106" i="2"/>
  <c r="F105" i="2"/>
  <c r="F104" i="2"/>
  <c r="F107" i="2" s="1"/>
  <c r="F101" i="2"/>
  <c r="F97" i="2"/>
  <c r="F118" i="2" s="1"/>
  <c r="F84" i="2"/>
  <c r="F83" i="2"/>
  <c r="F79" i="2"/>
  <c r="F78" i="2"/>
  <c r="F75" i="2"/>
  <c r="F71" i="2"/>
  <c r="F54" i="2"/>
  <c r="F50" i="2"/>
  <c r="F46" i="2"/>
  <c r="F38" i="2"/>
  <c r="F25" i="2"/>
  <c r="F21" i="2"/>
  <c r="F17" i="2"/>
  <c r="F13" i="2"/>
  <c r="F8" i="2"/>
  <c r="F17" i="1"/>
  <c r="F3" i="1" l="1"/>
  <c r="F306" i="2"/>
  <c r="F243" i="2"/>
  <c r="F12" i="1"/>
  <c r="F15" i="1"/>
  <c r="C6" i="3" l="1"/>
  <c r="H36" i="3" s="1"/>
  <c r="H41" i="3" l="1"/>
  <c r="F32" i="3"/>
  <c r="G32" i="3" s="1"/>
  <c r="H31" i="3"/>
  <c r="H16" i="3"/>
  <c r="G40" i="3"/>
  <c r="H40" i="3" s="1"/>
  <c r="H17" i="3"/>
  <c r="H12" i="3"/>
  <c r="H18" i="3"/>
  <c r="H20" i="3"/>
  <c r="H19" i="3"/>
  <c r="H30" i="3"/>
  <c r="H25" i="3"/>
  <c r="G54" i="3"/>
  <c r="H26" i="3"/>
  <c r="H13" i="3"/>
  <c r="H27" i="3"/>
  <c r="H28" i="3"/>
  <c r="H14" i="3"/>
  <c r="H24" i="3"/>
  <c r="G37" i="3"/>
  <c r="G38" i="3"/>
  <c r="H38" i="3" s="1"/>
  <c r="H15" i="3"/>
  <c r="G39" i="3"/>
  <c r="H39" i="3" s="1"/>
  <c r="H29" i="3"/>
  <c r="H21" i="3" l="1"/>
  <c r="H45" i="3" s="1"/>
  <c r="H37" i="3"/>
  <c r="G42" i="3"/>
  <c r="G47" i="3" s="1"/>
  <c r="H42" i="3"/>
  <c r="H32" i="3"/>
  <c r="H33" i="3" s="1"/>
  <c r="H46" i="3" s="1"/>
  <c r="G33" i="3"/>
  <c r="G46" i="3" s="1"/>
  <c r="G48" i="3" l="1"/>
  <c r="G52" i="3" s="1"/>
  <c r="G55" i="3" s="1"/>
  <c r="H47" i="3"/>
  <c r="H48" i="3" l="1"/>
  <c r="H52" i="3" s="1"/>
  <c r="H55" i="3" s="1"/>
  <c r="G6" i="3" l="1"/>
  <c r="G8" i="3" s="1"/>
  <c r="E22" i="1"/>
  <c r="F22" i="1" l="1"/>
  <c r="F23" i="1" s="1"/>
  <c r="F25" i="1" s="1"/>
</calcChain>
</file>

<file path=xl/sharedStrings.xml><?xml version="1.0" encoding="utf-8"?>
<sst xmlns="http://schemas.openxmlformats.org/spreadsheetml/2006/main" count="648" uniqueCount="191">
  <si>
    <t>CÓDIGO</t>
  </si>
  <si>
    <t>DESCRIPCIÓN</t>
  </si>
  <si>
    <t>UNIDAD</t>
  </si>
  <si>
    <t>CANTIDAD</t>
  </si>
  <si>
    <t>PRECIO PESO</t>
  </si>
  <si>
    <t>1</t>
  </si>
  <si>
    <t/>
  </si>
  <si>
    <t>1.1</t>
  </si>
  <si>
    <t>DESMONTES Y DEMOLICIONES</t>
  </si>
  <si>
    <t>1.1.1</t>
  </si>
  <si>
    <t>Retiro de cubierta en teja de barro, teja de fibrocemento o teja similar.  Incluye estructura, cargue, transporte y botada de material, recuperación de los materiales aprovechables o su transporte hasta el sitio que lo indique la interventoría, medido a lo largo de la pendiente.</t>
  </si>
  <si>
    <t>M2</t>
  </si>
  <si>
    <t>1.1.2</t>
  </si>
  <si>
    <t>Retiro de canoas y bajantes existentes, incluye cargue transporte y botada de material, en un sitio indicado por el municipio</t>
  </si>
  <si>
    <t>m</t>
  </si>
  <si>
    <t>1.2</t>
  </si>
  <si>
    <t>EXCAVACIONES Y LLENOS</t>
  </si>
  <si>
    <t>1.2.1</t>
  </si>
  <si>
    <t>Retiro de material sobrante cargue manual</t>
  </si>
  <si>
    <t>M3</t>
  </si>
  <si>
    <t>1.3</t>
  </si>
  <si>
    <t>ELEMENTOS DE CONCRETO Y ACERO</t>
  </si>
  <si>
    <t>1.3.1</t>
  </si>
  <si>
    <t>Mortero de nivelacion, e=0,05 m. Incluye formaleta y todos los elementos necesarios para su correcta ejecución y funcionamiento.</t>
  </si>
  <si>
    <t>m2</t>
  </si>
  <si>
    <t>1.4</t>
  </si>
  <si>
    <t>PISOS Y ENCHAPES</t>
  </si>
  <si>
    <t>1.4.1</t>
  </si>
  <si>
    <t>Cerámica para muros, pisos y demás sitios donde se requiera</t>
  </si>
  <si>
    <t>1.5</t>
  </si>
  <si>
    <t>PINTURAS</t>
  </si>
  <si>
    <t>1.5.1</t>
  </si>
  <si>
    <t>Pintura y resane vinilo</t>
  </si>
  <si>
    <t>1.5.2</t>
  </si>
  <si>
    <t>Pintura con esmalte</t>
  </si>
  <si>
    <t>1.6</t>
  </si>
  <si>
    <t>CUBIERTAS</t>
  </si>
  <si>
    <t>1.6.1</t>
  </si>
  <si>
    <t>Techo en teja ondulada de fibrocemento</t>
  </si>
  <si>
    <t>1.6.2</t>
  </si>
  <si>
    <t>Caballete teja ondulada fibrocemento fijo l = 0,873 m</t>
  </si>
  <si>
    <t>M</t>
  </si>
  <si>
    <t>1.6.3</t>
  </si>
  <si>
    <t>Correa metálica de 4 - 8  m, incluye templetes, anticorrosivo y pintura</t>
  </si>
  <si>
    <t>1.6.4</t>
  </si>
  <si>
    <t>Cercha metálica de 5 - 12 m, incluye los elementos necesarios para su correcta construcción</t>
  </si>
  <si>
    <t>1.6.5</t>
  </si>
  <si>
    <t>Suministro, transporte y colocación de CANOA EN "U" en lamina, desarrollo 0.40 a 0,50m. Incluye embudos en el mismo material de la canoa, soportes, tornillos autoperforantes, anticorrosivo epóxico por ambas caras, acabado con esmalte en la cara inferior a la vista y todos los elementos necesarios para su correcta instalación y funcionamiento.</t>
  </si>
  <si>
    <t>TOTAL</t>
  </si>
  <si>
    <t>TOTAL 1</t>
  </si>
  <si>
    <t>TOTAL 2</t>
  </si>
  <si>
    <t>TOTAL 3</t>
  </si>
  <si>
    <t>TOTAL 4</t>
  </si>
  <si>
    <t>TOTAL 5</t>
  </si>
  <si>
    <t>COSTO DIRECTO</t>
  </si>
  <si>
    <t xml:space="preserve">PRECIO </t>
  </si>
  <si>
    <t xml:space="preserve">TOTAL </t>
  </si>
  <si>
    <t>1 - Mano de Obra</t>
  </si>
  <si>
    <t>MOB005</t>
  </si>
  <si>
    <t>Cuadrilla A 1 Of + 4 Ay (jornal + prestaciones)</t>
  </si>
  <si>
    <t>Día</t>
  </si>
  <si>
    <t>2 - Equipos</t>
  </si>
  <si>
    <t>1 - % Mano de Obra</t>
  </si>
  <si>
    <t>Herramienta menor</t>
  </si>
  <si>
    <t>%</t>
  </si>
  <si>
    <t>EQU0061</t>
  </si>
  <si>
    <t>Andamio (% mano obra)</t>
  </si>
  <si>
    <t>%MO</t>
  </si>
  <si>
    <t>3 - Materiales</t>
  </si>
  <si>
    <t>4 - Subcontratos</t>
  </si>
  <si>
    <t>5 - Otros</t>
  </si>
  <si>
    <t>2 - % Mano de Obra</t>
  </si>
  <si>
    <t>Acarreo interno</t>
  </si>
  <si>
    <t>MOB003</t>
  </si>
  <si>
    <t>Ayudante (jornal + prestaciones)</t>
  </si>
  <si>
    <t>MOB018</t>
  </si>
  <si>
    <t>Cuadrilla H 4 Ay (jornal + prestaciones)</t>
  </si>
  <si>
    <t>G-03-011375</t>
  </si>
  <si>
    <t>Transporte material (corte, sub-base, base, afirmado, Petreos, arenas, etc)</t>
  </si>
  <si>
    <t>M3-Km</t>
  </si>
  <si>
    <t>G-03-052500</t>
  </si>
  <si>
    <t>Disposición en botadero</t>
  </si>
  <si>
    <t>MAT,027</t>
  </si>
  <si>
    <t>Agua</t>
  </si>
  <si>
    <t>Lt</t>
  </si>
  <si>
    <t>MAT,040</t>
  </si>
  <si>
    <t>Arena</t>
  </si>
  <si>
    <t>MAT,068</t>
  </si>
  <si>
    <t>Cemento gris saco por 50 kilos, incluye cargue, descargue y transporte</t>
  </si>
  <si>
    <t>Sc</t>
  </si>
  <si>
    <t>MOB015</t>
  </si>
  <si>
    <t>Cuadrilla E 1 Of + 1 Ay (jornal + prestaciones)</t>
  </si>
  <si>
    <t>MAT,055</t>
  </si>
  <si>
    <t>Boquilla para enchape</t>
  </si>
  <si>
    <t>Kg</t>
  </si>
  <si>
    <t>MAT,067</t>
  </si>
  <si>
    <t>Pegacor</t>
  </si>
  <si>
    <t>MAT,075</t>
  </si>
  <si>
    <t>Cerámica</t>
  </si>
  <si>
    <t>MAT,141</t>
  </si>
  <si>
    <t>Fijador de cerámica</t>
  </si>
  <si>
    <t>MAT,304</t>
  </si>
  <si>
    <t>Pintura vinilo tipo I</t>
  </si>
  <si>
    <t>Gl</t>
  </si>
  <si>
    <t>MAT,298</t>
  </si>
  <si>
    <t>Pintura esmalte para exteriores</t>
  </si>
  <si>
    <t>MAT256</t>
  </si>
  <si>
    <t>Disolvente</t>
  </si>
  <si>
    <t>MAT,032</t>
  </si>
  <si>
    <t>Amarras con tapa plástica</t>
  </si>
  <si>
    <t>Un</t>
  </si>
  <si>
    <t>MAT,152</t>
  </si>
  <si>
    <t>Ganchos para teja ondulada de fibrocemento</t>
  </si>
  <si>
    <t>MAT,497</t>
  </si>
  <si>
    <t>Teja ondulada de fibrocemento No 6</t>
  </si>
  <si>
    <t>Und</t>
  </si>
  <si>
    <t>Mat5662</t>
  </si>
  <si>
    <t>Caballete</t>
  </si>
  <si>
    <t>und</t>
  </si>
  <si>
    <t>MAT,113</t>
  </si>
  <si>
    <t>Perfil metàlico x 6m</t>
  </si>
  <si>
    <t>EQU039</t>
  </si>
  <si>
    <t>Equipo soldadura eléctrica</t>
  </si>
  <si>
    <t>MAT,002</t>
  </si>
  <si>
    <t>Accesorios para fijación de canal tipo metálico</t>
  </si>
  <si>
    <t>MAT,207</t>
  </si>
  <si>
    <t>Canoa en U</t>
  </si>
  <si>
    <t>MAT,361</t>
  </si>
  <si>
    <t>Soldadura 6013</t>
  </si>
  <si>
    <t>MANO DE OBRA, HERRAMIENTAS Y EQUIPOS</t>
  </si>
  <si>
    <t>Municipio de Santa Fe de Antioquia</t>
  </si>
  <si>
    <t>SECRETARÍA DE INFRAESTRUCTURA</t>
  </si>
  <si>
    <t>COMPOSICION DEL PORCENTAJE DE ADMINISTRACION Y UTILIDAD</t>
  </si>
  <si>
    <t>COSTO DIRECTO DEL PROYECTO</t>
  </si>
  <si>
    <t>A</t>
  </si>
  <si>
    <t>DURACION DEL PROYECTO (MESES)</t>
  </si>
  <si>
    <t>I.V.A (sobre utilidad)</t>
  </si>
  <si>
    <t>TOTAL PROYECTO (A)</t>
  </si>
  <si>
    <t>DETALLE DE LOS COSTOS ADMINISTRATIVOS</t>
  </si>
  <si>
    <t>1. PERSONAL POR ADMINISTRACION</t>
  </si>
  <si>
    <t>DESCRIPCION</t>
  </si>
  <si>
    <t>MESES</t>
  </si>
  <si>
    <t>CANT</t>
  </si>
  <si>
    <t>SAL. BASICO</t>
  </si>
  <si>
    <t>VR. TOTAL</t>
  </si>
  <si>
    <t>PORCENTAJE</t>
  </si>
  <si>
    <t>Ingeniero Director</t>
  </si>
  <si>
    <t>Ingeniero, constructor y/o arquitecto Residente</t>
  </si>
  <si>
    <t>Tecnólogo</t>
  </si>
  <si>
    <t>Encargados de obra</t>
  </si>
  <si>
    <t>Profesional en Seguridad Industrial</t>
  </si>
  <si>
    <t>Social</t>
  </si>
  <si>
    <t>Secretaria</t>
  </si>
  <si>
    <t>Celaduria</t>
  </si>
  <si>
    <t>Almacenista</t>
  </si>
  <si>
    <t>TOTAL PERSONAL ADMINISTRATIVO</t>
  </si>
  <si>
    <t>2. GASTOS GENERALES</t>
  </si>
  <si>
    <t>TARIFA</t>
  </si>
  <si>
    <t>Servicios publicos</t>
  </si>
  <si>
    <t>MES</t>
  </si>
  <si>
    <t>Plan de gestión de implementación de obra</t>
  </si>
  <si>
    <t>Oficina principal</t>
  </si>
  <si>
    <t>Papeleria e informes</t>
  </si>
  <si>
    <t>Equipos de computo</t>
  </si>
  <si>
    <t>Equipos de comunicación</t>
  </si>
  <si>
    <t>Transporte personal a obra</t>
  </si>
  <si>
    <t>Plan Ambiental, Seguridad y Transito</t>
  </si>
  <si>
    <t>Póliza</t>
  </si>
  <si>
    <t>TOTAL GASTOS GENERALES</t>
  </si>
  <si>
    <t>3. GASTOS LEGALES, JURIDICOS Y TRIBUTARIOS</t>
  </si>
  <si>
    <t>Impuesto de contribución especial 5%</t>
  </si>
  <si>
    <t>Estampilla Pro Cultura</t>
  </si>
  <si>
    <t>Estampilla Adulto Mayor</t>
  </si>
  <si>
    <t>Estampilla Justicia familiar</t>
  </si>
  <si>
    <t xml:space="preserve">Estampilla Hospital </t>
  </si>
  <si>
    <t>Estampilla Pro deporte y recreacion</t>
  </si>
  <si>
    <t>RESUMEN DE LOS COSTOS POR ADMINISTRACION</t>
  </si>
  <si>
    <t>TOTALES</t>
  </si>
  <si>
    <t>Personal por Administración</t>
  </si>
  <si>
    <t>Gastos generales</t>
  </si>
  <si>
    <t>Gastos legales, juridicos y tributarios</t>
  </si>
  <si>
    <t>TOTAL GASTOS POR ADMINISTRACION</t>
  </si>
  <si>
    <t>COMPOSICION DE PORCENTAJES DE ADMINISTRACION, IMPREVISTOS Y UTILIDADES</t>
  </si>
  <si>
    <t>Administración</t>
  </si>
  <si>
    <t>Imprevisto</t>
  </si>
  <si>
    <t>Utilidad</t>
  </si>
  <si>
    <t>TOTAL A.I.U</t>
  </si>
  <si>
    <t>Aporte Municipio</t>
  </si>
  <si>
    <t>Aporte OAC</t>
  </si>
  <si>
    <t>ADMINISTRACIÒN</t>
  </si>
  <si>
    <t>colocación de CANOA EN "U" en lamina, desarrollo 0.40 a 0,50m. Incluye embudos en el mismo material de la canoa, soportes, tornillos autoperforantes, anticorrosivo epóxico por ambas caras, acabado con esmalte en la cara inferior a la vista y todos los elementos necesarios para su correcta instalación y funcionamiento.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</si>
</sst>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00"/>
    <numFmt numFmtId="165" formatCode="_(\$* #,##0.00_);_(\$* \(#,##0.00\);_(\$* &quot;-&quot;??_);_(@_)"/>
    <numFmt numFmtId="166" formatCode="_(&quot;$&quot;\ * #,##0_);_(&quot;$&quot;\ * \(#,##0\);_(&quot;$&quot;\ * &quot;-&quot;??_);_(@_)"/>
    <numFmt numFmtId="167" formatCode="&quot;$&quot;\ #,##0"/>
    <numFmt numFmtId="168" formatCode="&quot;$&quot;\ #,##0.00"/>
    <numFmt numFmtId="169" formatCode="0.000%"/>
    <numFmt numFmtId="170" formatCode="0.0000%"/>
    <numFmt numFmtId="171" formatCode="&quot;$&quot;\ #,##0.00_);\(&quot;$&quot;\ #,##0.00\)"/>
    <numFmt numFmtId="172" formatCode="&quot;$&quot;\ #,##0_);\(&quot;$&quot;\ #,##0\)"/>
  </numFmts>
  <fonts count="12">
    <font>
      <sz val="11"/>
      <name val="Calibri"/>
    </font>
    <font>
      <sz val="11"/>
      <color theme="1"/>
      <name val="Aptos Narrow"/>
      <family val="2"/>
      <scheme val="minor"/>
    </font>
    <font>
      <b/>
      <sz val="11"/>
      <name val="Calibri"/>
    </font>
    <font>
      <sz val="11"/>
      <name val="Calibri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"/>
      <name val="Arial"/>
      <family val="2"/>
    </font>
    <font>
      <b/>
      <sz val="12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BE2EC"/>
        <bgColor indexed="64"/>
      </patternFill>
    </fill>
  </fills>
  <borders count="36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9" fontId="3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3">
    <xf numFmtId="0" fontId="0" fillId="0" borderId="0" xfId="0"/>
    <xf numFmtId="49" fontId="0" fillId="0" borderId="0" xfId="0" applyNumberFormat="1"/>
    <xf numFmtId="164" fontId="0" fillId="0" borderId="0" xfId="0" applyNumberFormat="1"/>
    <xf numFmtId="165" fontId="0" fillId="0" borderId="0" xfId="0" applyNumberFormat="1"/>
    <xf numFmtId="165" fontId="0" fillId="0" borderId="0" xfId="0" applyNumberFormat="1" applyAlignment="1">
      <alignment vertical="top"/>
    </xf>
    <xf numFmtId="165" fontId="2" fillId="0" borderId="0" xfId="0" applyNumberFormat="1" applyFont="1" applyAlignment="1">
      <alignment vertical="top"/>
    </xf>
    <xf numFmtId="49" fontId="0" fillId="2" borderId="2" xfId="0" applyNumberForma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165" fontId="0" fillId="2" borderId="2" xfId="0" applyNumberFormat="1" applyFill="1" applyBorder="1" applyAlignment="1">
      <alignment horizontal="center" vertical="center"/>
    </xf>
    <xf numFmtId="49" fontId="2" fillId="0" borderId="2" xfId="0" applyNumberFormat="1" applyFont="1" applyBorder="1" applyAlignment="1">
      <alignment vertical="top"/>
    </xf>
    <xf numFmtId="49" fontId="2" fillId="0" borderId="2" xfId="0" applyNumberFormat="1" applyFont="1" applyBorder="1" applyAlignment="1">
      <alignment vertical="top" wrapText="1"/>
    </xf>
    <xf numFmtId="164" fontId="2" fillId="0" borderId="2" xfId="0" applyNumberFormat="1" applyFont="1" applyBorder="1" applyAlignment="1">
      <alignment vertical="top"/>
    </xf>
    <xf numFmtId="49" fontId="2" fillId="0" borderId="2" xfId="0" applyNumberFormat="1" applyFont="1" applyBorder="1" applyAlignment="1">
      <alignment vertical="top" wrapText="1" indent="2"/>
    </xf>
    <xf numFmtId="49" fontId="0" fillId="0" borderId="2" xfId="0" applyNumberFormat="1" applyBorder="1" applyAlignment="1">
      <alignment vertical="top"/>
    </xf>
    <xf numFmtId="49" fontId="0" fillId="0" borderId="2" xfId="0" applyNumberFormat="1" applyBorder="1" applyAlignment="1">
      <alignment vertical="top" wrapText="1" indent="4"/>
    </xf>
    <xf numFmtId="49" fontId="2" fillId="0" borderId="3" xfId="0" applyNumberFormat="1" applyFont="1" applyBorder="1" applyAlignment="1">
      <alignment horizontal="left" vertical="top"/>
    </xf>
    <xf numFmtId="49" fontId="0" fillId="0" borderId="4" xfId="0" applyNumberFormat="1" applyBorder="1" applyAlignment="1">
      <alignment horizontal="left" vertical="top"/>
    </xf>
    <xf numFmtId="0" fontId="0" fillId="0" borderId="4" xfId="0" applyBorder="1"/>
    <xf numFmtId="49" fontId="2" fillId="0" borderId="4" xfId="0" applyNumberFormat="1" applyFont="1" applyBorder="1" applyAlignment="1">
      <alignment horizontal="left" vertical="top"/>
    </xf>
    <xf numFmtId="49" fontId="0" fillId="0" borderId="5" xfId="0" applyNumberFormat="1" applyBorder="1" applyAlignment="1">
      <alignment horizontal="left" vertical="top"/>
    </xf>
    <xf numFmtId="49" fontId="2" fillId="0" borderId="6" xfId="0" applyNumberFormat="1" applyFont="1" applyBorder="1" applyAlignment="1">
      <alignment horizontal="left" vertical="top"/>
    </xf>
    <xf numFmtId="49" fontId="0" fillId="0" borderId="7" xfId="0" applyNumberFormat="1" applyBorder="1" applyAlignment="1">
      <alignment horizontal="left" vertical="top" wrapText="1"/>
    </xf>
    <xf numFmtId="0" fontId="0" fillId="0" borderId="7" xfId="0" applyBorder="1"/>
    <xf numFmtId="0" fontId="0" fillId="0" borderId="8" xfId="0" applyBorder="1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10" xfId="0" applyFont="1" applyBorder="1" applyAlignment="1">
      <alignment horizontal="center" vertical="top"/>
    </xf>
    <xf numFmtId="164" fontId="2" fillId="0" borderId="10" xfId="0" applyNumberFormat="1" applyFont="1" applyBorder="1" applyAlignment="1">
      <alignment horizontal="right" vertical="top"/>
    </xf>
    <xf numFmtId="165" fontId="2" fillId="0" borderId="10" xfId="0" applyNumberFormat="1" applyFont="1" applyBorder="1" applyAlignment="1">
      <alignment horizontal="right" vertical="top"/>
    </xf>
    <xf numFmtId="165" fontId="2" fillId="0" borderId="11" xfId="0" applyNumberFormat="1" applyFont="1" applyBorder="1" applyAlignment="1">
      <alignment horizontal="right" vertical="top"/>
    </xf>
    <xf numFmtId="49" fontId="0" fillId="0" borderId="12" xfId="0" applyNumberFormat="1" applyBorder="1" applyAlignment="1">
      <alignment horizontal="left" vertical="top"/>
    </xf>
    <xf numFmtId="49" fontId="0" fillId="0" borderId="13" xfId="0" applyNumberFormat="1" applyBorder="1" applyAlignment="1">
      <alignment horizontal="left" vertical="top"/>
    </xf>
    <xf numFmtId="49" fontId="0" fillId="0" borderId="13" xfId="0" applyNumberFormat="1" applyBorder="1" applyAlignment="1">
      <alignment horizontal="center" vertical="top"/>
    </xf>
    <xf numFmtId="164" fontId="0" fillId="0" borderId="13" xfId="0" applyNumberFormat="1" applyBorder="1" applyAlignment="1">
      <alignment horizontal="right" vertical="top"/>
    </xf>
    <xf numFmtId="165" fontId="0" fillId="0" borderId="13" xfId="0" applyNumberFormat="1" applyBorder="1" applyAlignment="1">
      <alignment horizontal="right" vertical="top"/>
    </xf>
    <xf numFmtId="165" fontId="0" fillId="0" borderId="14" xfId="0" applyNumberFormat="1" applyBorder="1" applyAlignment="1">
      <alignment horizontal="right" vertical="top"/>
    </xf>
    <xf numFmtId="0" fontId="2" fillId="0" borderId="0" xfId="0" applyFont="1" applyAlignment="1">
      <alignment horizontal="left" vertical="top"/>
    </xf>
    <xf numFmtId="165" fontId="0" fillId="0" borderId="15" xfId="0" applyNumberFormat="1" applyBorder="1" applyAlignment="1">
      <alignment horizontal="right" vertical="top"/>
    </xf>
    <xf numFmtId="49" fontId="0" fillId="0" borderId="16" xfId="0" applyNumberFormat="1" applyBorder="1" applyAlignment="1">
      <alignment horizontal="left" vertical="top"/>
    </xf>
    <xf numFmtId="49" fontId="0" fillId="0" borderId="17" xfId="0" applyNumberFormat="1" applyBorder="1" applyAlignment="1">
      <alignment horizontal="left" vertical="top"/>
    </xf>
    <xf numFmtId="49" fontId="0" fillId="0" borderId="17" xfId="0" applyNumberFormat="1" applyBorder="1" applyAlignment="1">
      <alignment horizontal="center" vertical="top"/>
    </xf>
    <xf numFmtId="164" fontId="0" fillId="0" borderId="17" xfId="0" applyNumberFormat="1" applyBorder="1" applyAlignment="1">
      <alignment horizontal="right" vertical="top"/>
    </xf>
    <xf numFmtId="165" fontId="0" fillId="0" borderId="17" xfId="0" applyNumberFormat="1" applyBorder="1" applyAlignment="1">
      <alignment horizontal="right" vertical="top"/>
    </xf>
    <xf numFmtId="165" fontId="0" fillId="0" borderId="18" xfId="0" applyNumberFormat="1" applyBorder="1" applyAlignment="1">
      <alignment horizontal="right" vertical="top"/>
    </xf>
    <xf numFmtId="0" fontId="2" fillId="0" borderId="19" xfId="0" applyFont="1" applyBorder="1" applyAlignment="1">
      <alignment horizontal="left" vertical="top"/>
    </xf>
    <xf numFmtId="0" fontId="2" fillId="0" borderId="20" xfId="0" applyFont="1" applyBorder="1" applyAlignment="1">
      <alignment horizontal="left" vertical="top"/>
    </xf>
    <xf numFmtId="0" fontId="2" fillId="0" borderId="21" xfId="0" applyFont="1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0" xfId="0" applyBorder="1" applyAlignment="1">
      <alignment horizontal="center" vertical="top"/>
    </xf>
    <xf numFmtId="164" fontId="0" fillId="0" borderId="10" xfId="0" applyNumberFormat="1" applyBorder="1" applyAlignment="1">
      <alignment horizontal="right" vertical="top"/>
    </xf>
    <xf numFmtId="165" fontId="0" fillId="0" borderId="10" xfId="0" applyNumberFormat="1" applyBorder="1" applyAlignment="1">
      <alignment horizontal="right" vertical="top"/>
    </xf>
    <xf numFmtId="165" fontId="0" fillId="0" borderId="11" xfId="0" applyNumberFormat="1" applyBorder="1" applyAlignment="1">
      <alignment horizontal="right" vertical="top"/>
    </xf>
    <xf numFmtId="165" fontId="2" fillId="0" borderId="15" xfId="0" applyNumberFormat="1" applyFont="1" applyBorder="1"/>
    <xf numFmtId="0" fontId="1" fillId="0" borderId="0" xfId="2" applyAlignment="1">
      <alignment vertical="center"/>
    </xf>
    <xf numFmtId="0" fontId="1" fillId="0" borderId="6" xfId="2" applyBorder="1" applyAlignment="1">
      <alignment vertical="center" wrapText="1"/>
    </xf>
    <xf numFmtId="0" fontId="1" fillId="0" borderId="7" xfId="2" applyBorder="1" applyAlignment="1">
      <alignment vertical="center" wrapText="1"/>
    </xf>
    <xf numFmtId="0" fontId="1" fillId="0" borderId="8" xfId="2" applyBorder="1" applyAlignment="1">
      <alignment vertical="center" wrapText="1"/>
    </xf>
    <xf numFmtId="0" fontId="8" fillId="3" borderId="3" xfId="2" applyFont="1" applyFill="1" applyBorder="1" applyAlignment="1">
      <alignment vertical="center"/>
    </xf>
    <xf numFmtId="0" fontId="8" fillId="3" borderId="4" xfId="2" applyFont="1" applyFill="1" applyBorder="1" applyAlignment="1">
      <alignment vertical="center"/>
    </xf>
    <xf numFmtId="0" fontId="9" fillId="3" borderId="0" xfId="2" applyFont="1" applyFill="1" applyAlignment="1">
      <alignment vertical="center"/>
    </xf>
    <xf numFmtId="0" fontId="8" fillId="3" borderId="0" xfId="2" applyFont="1" applyFill="1" applyAlignment="1">
      <alignment vertical="center"/>
    </xf>
    <xf numFmtId="166" fontId="9" fillId="3" borderId="0" xfId="3" applyNumberFormat="1" applyFont="1" applyFill="1" applyBorder="1" applyAlignment="1">
      <alignment horizontal="right" vertical="center"/>
    </xf>
    <xf numFmtId="44" fontId="1" fillId="0" borderId="0" xfId="2" applyNumberFormat="1" applyAlignment="1">
      <alignment vertical="center"/>
    </xf>
    <xf numFmtId="0" fontId="9" fillId="3" borderId="0" xfId="2" applyFont="1" applyFill="1" applyAlignment="1">
      <alignment horizontal="center" vertical="center" wrapText="1"/>
    </xf>
    <xf numFmtId="0" fontId="9" fillId="3" borderId="0" xfId="2" applyFont="1" applyFill="1" applyAlignment="1">
      <alignment vertical="center" wrapText="1"/>
    </xf>
    <xf numFmtId="0" fontId="8" fillId="3" borderId="0" xfId="2" applyFont="1" applyFill="1" applyAlignment="1">
      <alignment vertical="center" wrapText="1"/>
    </xf>
    <xf numFmtId="166" fontId="9" fillId="3" borderId="0" xfId="3" applyNumberFormat="1" applyFont="1" applyFill="1" applyBorder="1" applyAlignment="1">
      <alignment horizontal="right" vertical="center" wrapText="1"/>
    </xf>
    <xf numFmtId="0" fontId="1" fillId="0" borderId="0" xfId="2" applyAlignment="1">
      <alignment vertical="center" wrapText="1"/>
    </xf>
    <xf numFmtId="0" fontId="8" fillId="3" borderId="23" xfId="2" applyFont="1" applyFill="1" applyBorder="1" applyAlignment="1">
      <alignment vertical="center" wrapText="1"/>
    </xf>
    <xf numFmtId="166" fontId="9" fillId="4" borderId="0" xfId="3" applyNumberFormat="1" applyFont="1" applyFill="1" applyBorder="1" applyAlignment="1">
      <alignment horizontal="right"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8" fillId="5" borderId="10" xfId="2" applyFont="1" applyFill="1" applyBorder="1" applyAlignment="1">
      <alignment horizontal="center" vertical="center"/>
    </xf>
    <xf numFmtId="0" fontId="8" fillId="5" borderId="11" xfId="2" applyFont="1" applyFill="1" applyBorder="1" applyAlignment="1">
      <alignment horizontal="center" vertical="center"/>
    </xf>
    <xf numFmtId="0" fontId="9" fillId="0" borderId="25" xfId="2" applyFont="1" applyBorder="1" applyAlignment="1">
      <alignment horizontal="center" vertical="center"/>
    </xf>
    <xf numFmtId="9" fontId="9" fillId="0" borderId="25" xfId="2" applyNumberFormat="1" applyFont="1" applyBorder="1" applyAlignment="1">
      <alignment horizontal="center" vertical="center"/>
    </xf>
    <xf numFmtId="167" fontId="9" fillId="0" borderId="25" xfId="2" applyNumberFormat="1" applyFont="1" applyBorder="1" applyAlignment="1">
      <alignment horizontal="center" vertical="center" wrapText="1"/>
    </xf>
    <xf numFmtId="168" fontId="9" fillId="0" borderId="25" xfId="2" applyNumberFormat="1" applyFont="1" applyBorder="1" applyAlignment="1">
      <alignment vertical="center"/>
    </xf>
    <xf numFmtId="169" fontId="9" fillId="0" borderId="26" xfId="2" applyNumberFormat="1" applyFont="1" applyBorder="1" applyAlignment="1">
      <alignment vertical="center"/>
    </xf>
    <xf numFmtId="0" fontId="9" fillId="6" borderId="2" xfId="2" applyFont="1" applyFill="1" applyBorder="1" applyAlignment="1">
      <alignment horizontal="center" vertical="center"/>
    </xf>
    <xf numFmtId="0" fontId="9" fillId="6" borderId="25" xfId="2" applyFont="1" applyFill="1" applyBorder="1" applyAlignment="1">
      <alignment horizontal="center" vertical="center"/>
    </xf>
    <xf numFmtId="9" fontId="9" fillId="6" borderId="2" xfId="2" applyNumberFormat="1" applyFont="1" applyFill="1" applyBorder="1" applyAlignment="1">
      <alignment horizontal="center" vertical="center"/>
    </xf>
    <xf numFmtId="167" fontId="9" fillId="6" borderId="2" xfId="2" applyNumberFormat="1" applyFont="1" applyFill="1" applyBorder="1" applyAlignment="1">
      <alignment horizontal="center" vertical="center" wrapText="1"/>
    </xf>
    <xf numFmtId="169" fontId="9" fillId="6" borderId="26" xfId="2" applyNumberFormat="1" applyFont="1" applyFill="1" applyBorder="1" applyAlignment="1">
      <alignment vertical="center"/>
    </xf>
    <xf numFmtId="0" fontId="9" fillId="0" borderId="2" xfId="2" applyFont="1" applyBorder="1" applyAlignment="1">
      <alignment horizontal="center" vertical="center"/>
    </xf>
    <xf numFmtId="9" fontId="9" fillId="0" borderId="2" xfId="2" applyNumberFormat="1" applyFont="1" applyBorder="1" applyAlignment="1">
      <alignment horizontal="center" vertical="center"/>
    </xf>
    <xf numFmtId="167" fontId="9" fillId="0" borderId="2" xfId="2" applyNumberFormat="1" applyFont="1" applyBorder="1" applyAlignment="1">
      <alignment horizontal="center" vertical="center" wrapText="1"/>
    </xf>
    <xf numFmtId="170" fontId="8" fillId="0" borderId="29" xfId="2" applyNumberFormat="1" applyFont="1" applyBorder="1" applyAlignment="1">
      <alignment vertical="center"/>
    </xf>
    <xf numFmtId="0" fontId="8" fillId="5" borderId="2" xfId="2" applyFont="1" applyFill="1" applyBorder="1" applyAlignment="1">
      <alignment horizontal="center" vertical="center"/>
    </xf>
    <xf numFmtId="0" fontId="8" fillId="5" borderId="29" xfId="2" applyFont="1" applyFill="1" applyBorder="1" applyAlignment="1">
      <alignment horizontal="center" vertical="center"/>
    </xf>
    <xf numFmtId="168" fontId="9" fillId="0" borderId="2" xfId="2" applyNumberFormat="1" applyFont="1" applyBorder="1" applyAlignment="1">
      <alignment vertical="center"/>
    </xf>
    <xf numFmtId="168" fontId="8" fillId="0" borderId="2" xfId="2" applyNumberFormat="1" applyFont="1" applyBorder="1" applyAlignment="1">
      <alignment vertical="center"/>
    </xf>
    <xf numFmtId="10" fontId="8" fillId="0" borderId="29" xfId="2" applyNumberFormat="1" applyFont="1" applyBorder="1" applyAlignment="1">
      <alignment vertical="center"/>
    </xf>
    <xf numFmtId="10" fontId="9" fillId="0" borderId="2" xfId="2" applyNumberFormat="1" applyFont="1" applyBorder="1" applyAlignment="1">
      <alignment horizontal="center" vertical="center" wrapText="1"/>
    </xf>
    <xf numFmtId="171" fontId="9" fillId="0" borderId="2" xfId="2" applyNumberFormat="1" applyFont="1" applyBorder="1" applyAlignment="1">
      <alignment vertical="center"/>
    </xf>
    <xf numFmtId="10" fontId="9" fillId="0" borderId="29" xfId="2" applyNumberFormat="1" applyFont="1" applyBorder="1" applyAlignment="1">
      <alignment vertical="center"/>
    </xf>
    <xf numFmtId="172" fontId="9" fillId="0" borderId="2" xfId="2" applyNumberFormat="1" applyFont="1" applyBorder="1" applyAlignment="1">
      <alignment vertical="center"/>
    </xf>
    <xf numFmtId="0" fontId="9" fillId="3" borderId="2" xfId="2" applyFont="1" applyFill="1" applyBorder="1" applyAlignment="1">
      <alignment horizontal="center" vertical="center"/>
    </xf>
    <xf numFmtId="171" fontId="8" fillId="0" borderId="2" xfId="2" applyNumberFormat="1" applyFont="1" applyBorder="1" applyAlignment="1">
      <alignment vertical="center"/>
    </xf>
    <xf numFmtId="0" fontId="8" fillId="0" borderId="2" xfId="2" applyFont="1" applyBorder="1" applyAlignment="1">
      <alignment horizontal="center" vertical="center"/>
    </xf>
    <xf numFmtId="0" fontId="8" fillId="0" borderId="29" xfId="2" applyFont="1" applyBorder="1" applyAlignment="1">
      <alignment horizontal="center" vertical="center"/>
    </xf>
    <xf numFmtId="167" fontId="9" fillId="0" borderId="2" xfId="2" applyNumberFormat="1" applyFont="1" applyBorder="1" applyAlignment="1">
      <alignment vertical="center"/>
    </xf>
    <xf numFmtId="0" fontId="9" fillId="3" borderId="23" xfId="2" applyFont="1" applyFill="1" applyBorder="1" applyAlignment="1">
      <alignment vertical="center"/>
    </xf>
    <xf numFmtId="0" fontId="9" fillId="3" borderId="22" xfId="2" applyFont="1" applyFill="1" applyBorder="1" applyAlignment="1">
      <alignment vertical="center"/>
    </xf>
    <xf numFmtId="43" fontId="1" fillId="0" borderId="0" xfId="4" applyFont="1" applyAlignment="1">
      <alignment vertical="center"/>
    </xf>
    <xf numFmtId="10" fontId="9" fillId="0" borderId="29" xfId="5" applyNumberFormat="1" applyFont="1" applyBorder="1" applyAlignment="1">
      <alignment vertical="center"/>
    </xf>
    <xf numFmtId="167" fontId="5" fillId="0" borderId="34" xfId="2" applyNumberFormat="1" applyFont="1" applyBorder="1" applyAlignment="1">
      <alignment vertical="center"/>
    </xf>
    <xf numFmtId="169" fontId="5" fillId="0" borderId="35" xfId="2" applyNumberFormat="1" applyFont="1" applyBorder="1" applyAlignment="1">
      <alignment vertical="center"/>
    </xf>
    <xf numFmtId="4" fontId="0" fillId="0" borderId="2" xfId="0" applyNumberFormat="1" applyBorder="1" applyAlignment="1">
      <alignment vertical="top"/>
    </xf>
    <xf numFmtId="4" fontId="2" fillId="0" borderId="2" xfId="0" applyNumberFormat="1" applyFont="1" applyBorder="1" applyAlignment="1">
      <alignment vertical="top"/>
    </xf>
    <xf numFmtId="167" fontId="2" fillId="0" borderId="2" xfId="0" applyNumberFormat="1" applyFont="1" applyBorder="1" applyAlignment="1">
      <alignment vertical="top"/>
    </xf>
    <xf numFmtId="167" fontId="0" fillId="0" borderId="2" xfId="0" applyNumberFormat="1" applyBorder="1" applyAlignment="1">
      <alignment vertical="top"/>
    </xf>
    <xf numFmtId="167" fontId="2" fillId="0" borderId="2" xfId="0" applyNumberFormat="1" applyFont="1" applyBorder="1"/>
    <xf numFmtId="10" fontId="0" fillId="0" borderId="2" xfId="1" applyNumberFormat="1" applyFont="1" applyBorder="1"/>
    <xf numFmtId="167" fontId="0" fillId="0" borderId="2" xfId="0" applyNumberFormat="1" applyBorder="1"/>
    <xf numFmtId="167" fontId="10" fillId="0" borderId="2" xfId="0" applyNumberFormat="1" applyFont="1" applyBorder="1"/>
    <xf numFmtId="165" fontId="11" fillId="2" borderId="2" xfId="0" applyNumberFormat="1" applyFont="1" applyFill="1" applyBorder="1" applyAlignment="1">
      <alignment horizontal="center" vertical="center"/>
    </xf>
    <xf numFmtId="49" fontId="11" fillId="0" borderId="2" xfId="0" applyNumberFormat="1" applyFont="1" applyBorder="1" applyAlignment="1">
      <alignment vertical="top" wrapText="1" indent="4"/>
    </xf>
    <xf numFmtId="49" fontId="2" fillId="0" borderId="2" xfId="0" applyNumberFormat="1" applyFont="1" applyBorder="1" applyAlignment="1">
      <alignment horizontal="right"/>
    </xf>
    <xf numFmtId="49" fontId="0" fillId="0" borderId="2" xfId="0" applyNumberFormat="1" applyBorder="1" applyAlignment="1">
      <alignment horizontal="right"/>
    </xf>
    <xf numFmtId="165" fontId="10" fillId="0" borderId="2" xfId="0" applyNumberFormat="1" applyFont="1" applyBorder="1" applyAlignment="1">
      <alignment horizontal="right"/>
    </xf>
    <xf numFmtId="165" fontId="0" fillId="0" borderId="2" xfId="0" applyNumberFormat="1" applyBorder="1" applyAlignment="1">
      <alignment horizontal="right"/>
    </xf>
    <xf numFmtId="44" fontId="9" fillId="3" borderId="4" xfId="3" applyFont="1" applyFill="1" applyBorder="1" applyAlignment="1">
      <alignment horizontal="center" vertical="center"/>
    </xf>
    <xf numFmtId="167" fontId="9" fillId="3" borderId="22" xfId="2" applyNumberFormat="1" applyFont="1" applyFill="1" applyBorder="1" applyAlignment="1">
      <alignment horizontal="center" vertical="center" wrapText="1"/>
    </xf>
    <xf numFmtId="0" fontId="8" fillId="3" borderId="23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44" fontId="9" fillId="3" borderId="0" xfId="3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7" fillId="0" borderId="19" xfId="2" applyFont="1" applyBorder="1" applyAlignment="1">
      <alignment horizontal="center" vertical="center"/>
    </xf>
    <xf numFmtId="0" fontId="7" fillId="0" borderId="20" xfId="2" applyFont="1" applyBorder="1" applyAlignment="1">
      <alignment horizontal="center" vertical="center"/>
    </xf>
    <xf numFmtId="0" fontId="7" fillId="0" borderId="21" xfId="2" applyFont="1" applyBorder="1" applyAlignment="1">
      <alignment horizontal="center" vertical="center"/>
    </xf>
    <xf numFmtId="0" fontId="9" fillId="0" borderId="27" xfId="2" applyFont="1" applyBorder="1" applyAlignment="1">
      <alignment horizontal="left" vertical="center"/>
    </xf>
    <xf numFmtId="0" fontId="9" fillId="0" borderId="2" xfId="2" applyFont="1" applyBorder="1" applyAlignment="1">
      <alignment horizontal="left" vertical="center"/>
    </xf>
    <xf numFmtId="0" fontId="8" fillId="0" borderId="9" xfId="2" applyFont="1" applyBorder="1" applyAlignment="1">
      <alignment horizontal="left" vertical="center"/>
    </xf>
    <xf numFmtId="0" fontId="8" fillId="0" borderId="10" xfId="2" applyFont="1" applyBorder="1" applyAlignment="1">
      <alignment horizontal="left" vertical="center"/>
    </xf>
    <xf numFmtId="0" fontId="8" fillId="0" borderId="11" xfId="2" applyFont="1" applyBorder="1" applyAlignment="1">
      <alignment horizontal="left" vertical="center"/>
    </xf>
    <xf numFmtId="0" fontId="8" fillId="0" borderId="23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22" xfId="2" applyFont="1" applyBorder="1" applyAlignment="1">
      <alignment horizontal="center" vertical="center"/>
    </xf>
    <xf numFmtId="0" fontId="8" fillId="5" borderId="9" xfId="2" applyFont="1" applyFill="1" applyBorder="1" applyAlignment="1">
      <alignment horizontal="center" vertical="center"/>
    </xf>
    <xf numFmtId="0" fontId="8" fillId="5" borderId="10" xfId="2" applyFont="1" applyFill="1" applyBorder="1" applyAlignment="1">
      <alignment horizontal="center" vertical="center"/>
    </xf>
    <xf numFmtId="0" fontId="9" fillId="0" borderId="24" xfId="2" applyFont="1" applyBorder="1" applyAlignment="1">
      <alignment horizontal="left" vertical="center"/>
    </xf>
    <xf numFmtId="0" fontId="9" fillId="0" borderId="25" xfId="2" applyFont="1" applyBorder="1" applyAlignment="1">
      <alignment horizontal="left" vertical="center"/>
    </xf>
    <xf numFmtId="0" fontId="9" fillId="6" borderId="27" xfId="2" applyFont="1" applyFill="1" applyBorder="1" applyAlignment="1">
      <alignment horizontal="left" vertical="center"/>
    </xf>
    <xf numFmtId="0" fontId="9" fillId="6" borderId="2" xfId="2" applyFont="1" applyFill="1" applyBorder="1" applyAlignment="1">
      <alignment horizontal="left" vertical="center"/>
    </xf>
    <xf numFmtId="0" fontId="9" fillId="0" borderId="27" xfId="2" applyFont="1" applyBorder="1" applyAlignment="1">
      <alignment horizontal="left" vertical="center" wrapText="1"/>
    </xf>
    <xf numFmtId="0" fontId="9" fillId="0" borderId="2" xfId="2" applyFont="1" applyBorder="1" applyAlignment="1">
      <alignment horizontal="left" vertical="center" wrapText="1"/>
    </xf>
    <xf numFmtId="0" fontId="9" fillId="0" borderId="28" xfId="2" applyFont="1" applyBorder="1" applyAlignment="1">
      <alignment horizontal="left" vertical="center"/>
    </xf>
    <xf numFmtId="0" fontId="9" fillId="0" borderId="1" xfId="2" applyFont="1" applyBorder="1" applyAlignment="1">
      <alignment horizontal="left" vertical="center"/>
    </xf>
    <xf numFmtId="0" fontId="8" fillId="0" borderId="27" xfId="2" applyFont="1" applyBorder="1" applyAlignment="1">
      <alignment horizontal="left" vertical="center"/>
    </xf>
    <xf numFmtId="0" fontId="8" fillId="0" borderId="2" xfId="2" applyFont="1" applyBorder="1" applyAlignment="1">
      <alignment horizontal="left" vertical="center"/>
    </xf>
    <xf numFmtId="0" fontId="8" fillId="5" borderId="27" xfId="2" applyFont="1" applyFill="1" applyBorder="1" applyAlignment="1">
      <alignment horizontal="center" vertical="center"/>
    </xf>
    <xf numFmtId="0" fontId="8" fillId="5" borderId="2" xfId="2" applyFont="1" applyFill="1" applyBorder="1" applyAlignment="1">
      <alignment horizontal="center" vertical="center"/>
    </xf>
    <xf numFmtId="0" fontId="9" fillId="0" borderId="28" xfId="2" applyFont="1" applyBorder="1" applyAlignment="1">
      <alignment horizontal="left" vertical="center" wrapText="1"/>
    </xf>
    <xf numFmtId="0" fontId="9" fillId="0" borderId="1" xfId="2" applyFont="1" applyBorder="1" applyAlignment="1">
      <alignment horizontal="left" vertical="center" wrapText="1"/>
    </xf>
    <xf numFmtId="0" fontId="8" fillId="0" borderId="2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5" borderId="30" xfId="2" applyFont="1" applyFill="1" applyBorder="1" applyAlignment="1">
      <alignment horizontal="center" vertical="center"/>
    </xf>
    <xf numFmtId="0" fontId="8" fillId="5" borderId="31" xfId="2" applyFont="1" applyFill="1" applyBorder="1" applyAlignment="1">
      <alignment horizontal="center" vertical="center"/>
    </xf>
    <xf numFmtId="0" fontId="8" fillId="5" borderId="32" xfId="2" applyFont="1" applyFill="1" applyBorder="1" applyAlignment="1">
      <alignment horizontal="center" vertical="center"/>
    </xf>
    <xf numFmtId="0" fontId="5" fillId="0" borderId="33" xfId="2" applyFont="1" applyBorder="1" applyAlignment="1">
      <alignment horizontal="center" vertical="center"/>
    </xf>
    <xf numFmtId="0" fontId="5" fillId="0" borderId="34" xfId="2" applyFont="1" applyBorder="1" applyAlignment="1">
      <alignment horizontal="center" vertical="center"/>
    </xf>
    <xf numFmtId="0" fontId="8" fillId="5" borderId="29" xfId="2" applyFont="1" applyFill="1" applyBorder="1" applyAlignment="1">
      <alignment horizontal="center" vertical="center"/>
    </xf>
  </cellXfs>
  <cellStyles count="6">
    <cellStyle name="Millares 2" xfId="4" xr:uid="{E94525C3-BAC0-45DE-B081-2C317F0F6AB8}"/>
    <cellStyle name="Moneda 2 2" xfId="3" xr:uid="{2111FE69-FA90-48B1-838E-A431C0C37619}"/>
    <cellStyle name="Normal" xfId="0" builtinId="0"/>
    <cellStyle name="Normal 11 45 9" xfId="2" xr:uid="{B5F47A45-0366-4E97-B574-AB46813A0835}"/>
    <cellStyle name="Porcentaje" xfId="1" builtinId="5"/>
    <cellStyle name="Porcentaje 2" xfId="5" xr:uid="{8F13AC4D-C9EC-445A-ABBD-3790CBFCF5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330200</xdr:colOff>
      <xdr:row>0</xdr:row>
      <xdr:rowOff>33867</xdr:rowOff>
    </xdr:from>
    <xdr:ext cx="1651000" cy="1222962"/>
    <xdr:pic>
      <xdr:nvPicPr>
        <xdr:cNvPr id="2" name="Gráfico 1">
          <a:extLst>
            <a:ext uri="{FF2B5EF4-FFF2-40B4-BE49-F238E27FC236}">
              <a16:creationId xmlns:a16="http://schemas.microsoft.com/office/drawing/2014/main" id="{912EDC41-6D74-4D27-A4CD-99A65D80AD3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816600" y="33867"/>
          <a:ext cx="1651000" cy="1222962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JuPaFlo\13.%20AMAGA\PRESUPUESTO%20CENTRO%20DE%20SALUD%20MINA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ntiago/Downloads/planilla-de-excel-para-el-aplicativo-de-compras-y-venta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antiago/Downloads/planilla-de-excel-para-el-aplicativo-de-compras-y-venta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d88d6889c84d3c0/Documentos/SANTA%20FE%20DE%20ANTIOQUIA/ESPACIO%20P&#218;BLICOS%20PARQUES/ANDENES%20Y%20PARQUES%20INFANTILES/PRESUPUESTO%20ANDENES%20MAQUEA-LLANO%20Y%20POZOS%20V3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JuPaFlo/10.%20REFORMAS%20Y%20ACABADOS%20JM/CONTROL%20DE%20OBRA/20220124%20DINISSAN/20220124%20DINISSAN_Nutibara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JuPaFlo\10.%20REFORMAS%20Y%20ACABADOS%20JM\CONTROL%20DE%20OBRA\20220124%20DINISSAN\20220124%20DINISSAN_Nutibara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velez/AppData/Local/Microsoft/Windows/INetCache/Content.Outlook/ENAZG318/APU%20PROYECTOS%20EDU%202016%20%20%20(002)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bvelez/AppData/Local/Microsoft/Windows/INetCache/Content.Outlook/ENAZG318/APU%20PROYECTOS%20EDU%202016%20%20%20(002)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d88d6889c84d3c0/Documentos/SANTA%20FE%20DE%20ANTIOQUIA/ADMINISTRATIVOS/BODEGA%20MUNICIPIO/PRESUPUESTO_BODEGA%20MUNICIP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DADES"/>
      <sheetName val="CALCULO AU"/>
      <sheetName val="Detalle de Presupuesto"/>
      <sheetName val="Item 20"/>
      <sheetName val="Item 52"/>
      <sheetName val="Item 115"/>
      <sheetName val="Item 116"/>
      <sheetName val="Item 120"/>
      <sheetName val="Item 140"/>
      <sheetName val="Item 168"/>
      <sheetName val="Item 220"/>
      <sheetName val="Item 310"/>
      <sheetName val="Item 321"/>
      <sheetName val="Item 331"/>
      <sheetName val="Item 350"/>
      <sheetName val="Item 353"/>
      <sheetName val="Item 356"/>
      <sheetName val="Item 574"/>
      <sheetName val="Item 730"/>
      <sheetName val="Item 732"/>
      <sheetName val="Item 733"/>
      <sheetName val="Item 836"/>
      <sheetName val="Item 881"/>
      <sheetName val="Item 905"/>
      <sheetName val="Item 1005"/>
      <sheetName val="Item 1012"/>
      <sheetName val="Item 1018"/>
      <sheetName val="Item 1150"/>
      <sheetName val="Mano de Obra"/>
    </sheetNames>
    <sheetDataSet>
      <sheetData sheetId="0">
        <row r="3">
          <cell r="A3">
            <v>20</v>
          </cell>
          <cell r="B3" t="str">
            <v>Desmonte y/o Demolición de muros, enchape y/o cubierta
Incluye cargue y descargue para botada de escombros</v>
          </cell>
        </row>
        <row r="4">
          <cell r="A4">
            <v>52</v>
          </cell>
          <cell r="B4" t="str">
            <v>Mejoramiento de muros agrietados
Fundición de dovelas para estabilizar muro</v>
          </cell>
        </row>
        <row r="5">
          <cell r="A5">
            <v>115</v>
          </cell>
          <cell r="B5" t="str">
            <v>Resane y Pintura Tipo I
Aplicación de mezcla en revoque o estuco en zona afectada
Incluye una mano de pintura</v>
          </cell>
        </row>
        <row r="6">
          <cell r="A6">
            <v>116</v>
          </cell>
          <cell r="B6" t="str">
            <v>Pintura Alta Asepsia
Aplicación de pintura en área de higiene</v>
          </cell>
        </row>
        <row r="7">
          <cell r="A7">
            <v>120</v>
          </cell>
          <cell r="B7" t="str">
            <v>Pintura de Piso
Aplicación de pintura epóxica alto trafico para piso
Resane y nivelación de piso</v>
          </cell>
        </row>
        <row r="8">
          <cell r="A8">
            <v>140</v>
          </cell>
          <cell r="B8" t="str">
            <v>Enchape
Mejoramiento de enchape. Instalación sugerida a 2,10m de altura
Mejoramiento en boquilla de enchape</v>
          </cell>
        </row>
        <row r="9">
          <cell r="A9">
            <v>168</v>
          </cell>
          <cell r="B9" t="str">
            <v xml:space="preserve">Media caña
Construcción de media caña perimetral </v>
          </cell>
        </row>
        <row r="10">
          <cell r="A10">
            <v>220</v>
          </cell>
          <cell r="B10" t="str">
            <v>Muro en Drywall
Construcción de muro divisorio a dos caras en placa de yeso</v>
          </cell>
        </row>
        <row r="11">
          <cell r="A11">
            <v>310</v>
          </cell>
          <cell r="B11" t="str">
            <v>Instalación de cielo raso
Instalación de cielo raso en placa de yeso</v>
          </cell>
        </row>
        <row r="12">
          <cell r="A12">
            <v>321</v>
          </cell>
          <cell r="B12" t="str">
            <v>Reparación de cubierta
Cambio de tejas de barro en mal estado.</v>
          </cell>
        </row>
        <row r="13">
          <cell r="A13">
            <v>331</v>
          </cell>
          <cell r="B13" t="str">
            <v>Reparación de cubierta
Cambio de tejas de fibrocemento en mal estado.</v>
          </cell>
        </row>
        <row r="14">
          <cell r="A14">
            <v>350</v>
          </cell>
          <cell r="B14" t="str">
            <v>Reparación de cubierta
Cambio de tablilla en cubierta</v>
          </cell>
        </row>
        <row r="15">
          <cell r="A15">
            <v>353</v>
          </cell>
          <cell r="B15" t="str">
            <v>Viga Metálica
Aplicación de pintura anticorrosiva</v>
          </cell>
        </row>
        <row r="16">
          <cell r="A16">
            <v>356</v>
          </cell>
          <cell r="B16" t="str">
            <v>Viga Metálica
Instalación de soportes entre viga metálica y alfardas de madera</v>
          </cell>
        </row>
        <row r="17">
          <cell r="A17">
            <v>574</v>
          </cell>
          <cell r="B17" t="str">
            <v>Construcción de Cuneta
Construcción de cuneta en U, con media caña, direccionamiento de aguas lluvias a drenaje.</v>
          </cell>
        </row>
        <row r="18">
          <cell r="A18">
            <v>730</v>
          </cell>
          <cell r="B18" t="str">
            <v>Red Eléctrica
Mantenimiento y mejoramiento de red eléctrica en zona</v>
          </cell>
        </row>
        <row r="19">
          <cell r="A19">
            <v>732</v>
          </cell>
          <cell r="B19" t="str">
            <v>Red Eléctrica
Cambio de lampara</v>
          </cell>
        </row>
        <row r="20">
          <cell r="A20">
            <v>733</v>
          </cell>
          <cell r="B20" t="str">
            <v>Red Eléctrica
Cambio de tomas e interruptores que estén en mal estado</v>
          </cell>
        </row>
        <row r="21">
          <cell r="A21">
            <v>836</v>
          </cell>
          <cell r="B21" t="str">
            <v>Limpieza de arbusto</v>
          </cell>
        </row>
        <row r="22">
          <cell r="A22">
            <v>881</v>
          </cell>
          <cell r="B22" t="str">
            <v>Impermeabilizacion de muro</v>
          </cell>
        </row>
        <row r="23">
          <cell r="A23">
            <v>905</v>
          </cell>
          <cell r="B23" t="str">
            <v>Mantenimiento Red de Abasto
Cambio de accesorios de PVC, Instalación de Llave de paso</v>
          </cell>
        </row>
        <row r="24">
          <cell r="A24">
            <v>1005</v>
          </cell>
          <cell r="B24" t="str">
            <v>Suministro e Instalación de puerta
Suministro de puerta</v>
          </cell>
        </row>
        <row r="25">
          <cell r="A25">
            <v>1012</v>
          </cell>
          <cell r="B25" t="str">
            <v>Suministro de lavamanos</v>
          </cell>
        </row>
        <row r="26">
          <cell r="A26">
            <v>1018</v>
          </cell>
          <cell r="B26" t="str">
            <v>Suministro en Instalación aparatos sanitario</v>
          </cell>
        </row>
        <row r="27">
          <cell r="A27">
            <v>1150</v>
          </cell>
          <cell r="B27" t="str">
            <v>Suministro de mesón en acero inoxidable 
Incluye instalación de pozuelo, desagüe y grifería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">
          <cell r="A2" t="str">
            <v>Ayudante</v>
          </cell>
          <cell r="B2">
            <v>75350</v>
          </cell>
        </row>
        <row r="3">
          <cell r="A3" t="str">
            <v>Oficial</v>
          </cell>
          <cell r="B3">
            <v>150700</v>
          </cell>
        </row>
        <row r="4">
          <cell r="A4" t="str">
            <v>Maestro</v>
          </cell>
          <cell r="B4">
            <v>188375</v>
          </cell>
        </row>
        <row r="5">
          <cell r="A5" t="str">
            <v>Coordinador SST</v>
          </cell>
          <cell r="B5">
            <v>158235</v>
          </cell>
        </row>
        <row r="6">
          <cell r="A6" t="str">
            <v>L</v>
          </cell>
          <cell r="B6"/>
        </row>
        <row r="7">
          <cell r="A7" t="str">
            <v>1 Oficial / 1 Ayudantes</v>
          </cell>
          <cell r="B7">
            <v>226050</v>
          </cell>
        </row>
        <row r="8">
          <cell r="A8" t="str">
            <v>1 Oficial / 2 Ayudantes</v>
          </cell>
          <cell r="B8">
            <v>301400</v>
          </cell>
        </row>
        <row r="9">
          <cell r="A9" t="str">
            <v>1 Oficial / 3 Ayudantes</v>
          </cell>
          <cell r="B9">
            <v>376750</v>
          </cell>
        </row>
        <row r="10">
          <cell r="A10" t="str">
            <v>1 Oficial / 4 Ayudantes</v>
          </cell>
          <cell r="B10">
            <v>452100</v>
          </cell>
        </row>
        <row r="11">
          <cell r="A11" t="str">
            <v>1 Oficial / 5 Ayudantes</v>
          </cell>
          <cell r="B11">
            <v>527450</v>
          </cell>
        </row>
        <row r="12">
          <cell r="A12" t="str">
            <v>1 Oficial / 6 Ayudantes</v>
          </cell>
          <cell r="B12">
            <v>602800</v>
          </cell>
        </row>
        <row r="13">
          <cell r="A13" t="str">
            <v>1 Oficial / 7 Ayudantes</v>
          </cell>
          <cell r="B13">
            <v>678150</v>
          </cell>
        </row>
        <row r="14">
          <cell r="A14" t="str">
            <v>2 Oficial / 2 Ayudantes</v>
          </cell>
          <cell r="B14">
            <v>452100</v>
          </cell>
        </row>
        <row r="15">
          <cell r="A15" t="str">
            <v>2 Oficial / 4 Ayudantes</v>
          </cell>
          <cell r="B15">
            <v>602800</v>
          </cell>
        </row>
        <row r="16">
          <cell r="A16" t="str">
            <v>2 Oficial / 6 Ayudantes</v>
          </cell>
          <cell r="B16">
            <v>753500</v>
          </cell>
        </row>
        <row r="17">
          <cell r="A17" t="str">
            <v>2 Oficial / 8 Ayudantes</v>
          </cell>
          <cell r="B17">
            <v>904200</v>
          </cell>
        </row>
        <row r="18">
          <cell r="A18" t="str">
            <v>3 Oficial / 3 Ayudantes</v>
          </cell>
          <cell r="B18">
            <v>678150</v>
          </cell>
        </row>
        <row r="19">
          <cell r="A19" t="str">
            <v>2 Ayudantes</v>
          </cell>
          <cell r="B19">
            <v>150700</v>
          </cell>
        </row>
        <row r="20">
          <cell r="A20" t="str">
            <v>3 Ayudantes</v>
          </cell>
          <cell r="B20">
            <v>226050</v>
          </cell>
        </row>
        <row r="21">
          <cell r="A21" t="str">
            <v>4 Ayudantes</v>
          </cell>
          <cell r="B21">
            <v>301400</v>
          </cell>
        </row>
        <row r="22">
          <cell r="A22"/>
          <cell r="B22"/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mprobantes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mprobantes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O AU (2)"/>
      <sheetName val="Detalle de Presupuesto"/>
      <sheetName val="APU"/>
      <sheetName val="toma de medidas"/>
      <sheetName val="Memorias Llano de Bolivar"/>
      <sheetName val="Memorias la MAQUEA"/>
      <sheetName val="Memorias LOS POZOS"/>
      <sheetName val="CALCULO AU"/>
      <sheetName val="Materiales"/>
      <sheetName val="Mano de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A2" t="str">
            <v>Cemento gris Uso Gnral 50kg</v>
          </cell>
          <cell r="B2" t="str">
            <v>sac</v>
          </cell>
          <cell r="C2">
            <v>37000</v>
          </cell>
        </row>
        <row r="3">
          <cell r="A3" t="str">
            <v>Cemento Estructural 42,5kg</v>
          </cell>
          <cell r="B3" t="str">
            <v>sac</v>
          </cell>
          <cell r="C3">
            <v>39400</v>
          </cell>
        </row>
        <row r="4">
          <cell r="A4" t="str">
            <v>Cemento Blanco</v>
          </cell>
          <cell r="B4" t="str">
            <v>kl</v>
          </cell>
          <cell r="C4">
            <v>2530</v>
          </cell>
        </row>
        <row r="5">
          <cell r="A5" t="str">
            <v>Concreto Premezclado</v>
          </cell>
          <cell r="B5" t="str">
            <v>m3</v>
          </cell>
          <cell r="C5">
            <v>390558</v>
          </cell>
        </row>
        <row r="6">
          <cell r="A6" t="str">
            <v>Revoque</v>
          </cell>
          <cell r="B6" t="str">
            <v>m2</v>
          </cell>
          <cell r="C6">
            <v>303500</v>
          </cell>
        </row>
        <row r="7">
          <cell r="A7" t="str">
            <v>Mortero 1:3</v>
          </cell>
          <cell r="B7" t="str">
            <v>m3</v>
          </cell>
          <cell r="C7">
            <v>352500</v>
          </cell>
        </row>
        <row r="8">
          <cell r="A8" t="str">
            <v>Mortero 1:6</v>
          </cell>
          <cell r="B8" t="str">
            <v>m3</v>
          </cell>
          <cell r="C8">
            <v>293300</v>
          </cell>
        </row>
        <row r="9">
          <cell r="A9" t="str">
            <v>Impermeabilizante para concreto</v>
          </cell>
          <cell r="B9" t="str">
            <v>Kg</v>
          </cell>
          <cell r="C9">
            <v>12900</v>
          </cell>
        </row>
        <row r="10">
          <cell r="A10" t="str">
            <v>Impermeabilizante integral para morteros</v>
          </cell>
          <cell r="B10" t="str">
            <v>kg</v>
          </cell>
          <cell r="C10">
            <v>6000</v>
          </cell>
        </row>
        <row r="11">
          <cell r="A11" t="str">
            <v>Arena de concreto</v>
          </cell>
          <cell r="B11" t="str">
            <v>m3</v>
          </cell>
          <cell r="C11">
            <v>81000</v>
          </cell>
        </row>
        <row r="12">
          <cell r="A12" t="str">
            <v>Arena de Revoque</v>
          </cell>
          <cell r="B12" t="str">
            <v>m3</v>
          </cell>
          <cell r="C12">
            <v>68000</v>
          </cell>
        </row>
        <row r="13">
          <cell r="A13" t="str">
            <v>Arena de pega</v>
          </cell>
          <cell r="B13" t="str">
            <v>m3</v>
          </cell>
          <cell r="C13">
            <v>68000</v>
          </cell>
        </row>
        <row r="14">
          <cell r="A14" t="str">
            <v>Triturado de 1/2"</v>
          </cell>
          <cell r="B14" t="str">
            <v>m3</v>
          </cell>
          <cell r="C14">
            <v>81000</v>
          </cell>
        </row>
        <row r="15">
          <cell r="A15" t="str">
            <v>Tierra no vegetal</v>
          </cell>
          <cell r="B15" t="str">
            <v>m3</v>
          </cell>
          <cell r="C15">
            <v>66666.666666666672</v>
          </cell>
        </row>
        <row r="16">
          <cell r="A16" t="str">
            <v>Material Granular seleccionado</v>
          </cell>
          <cell r="B16" t="str">
            <v>m3</v>
          </cell>
          <cell r="C16">
            <v>56000</v>
          </cell>
        </row>
        <row r="17">
          <cell r="A17" t="str">
            <v>Afirmado</v>
          </cell>
          <cell r="B17" t="str">
            <v>m3</v>
          </cell>
          <cell r="C17">
            <v>40000</v>
          </cell>
        </row>
        <row r="18">
          <cell r="A18" t="str">
            <v>Costal</v>
          </cell>
          <cell r="B18" t="str">
            <v>un</v>
          </cell>
          <cell r="C18">
            <v>2300</v>
          </cell>
        </row>
        <row r="19">
          <cell r="A19" t="str">
            <v>Material para filtro</v>
          </cell>
          <cell r="B19" t="str">
            <v>m3</v>
          </cell>
          <cell r="C19">
            <v>85000</v>
          </cell>
        </row>
        <row r="20">
          <cell r="A20" t="str">
            <v>Granito #1</v>
          </cell>
          <cell r="B20" t="str">
            <v>bt</v>
          </cell>
          <cell r="C20">
            <v>18000</v>
          </cell>
        </row>
        <row r="21">
          <cell r="A21" t="str">
            <v>Geotextl NT2000</v>
          </cell>
          <cell r="B21" t="str">
            <v>m2</v>
          </cell>
          <cell r="C21">
            <v>9257</v>
          </cell>
        </row>
        <row r="23">
          <cell r="A23" t="str">
            <v>Agua</v>
          </cell>
          <cell r="B23" t="str">
            <v>lt</v>
          </cell>
          <cell r="C23">
            <v>100</v>
          </cell>
        </row>
        <row r="24">
          <cell r="A24" t="str">
            <v>Cinta de Señalizacion cal 6</v>
          </cell>
          <cell r="B24" t="str">
            <v>ml</v>
          </cell>
          <cell r="C24">
            <v>450</v>
          </cell>
        </row>
        <row r="25">
          <cell r="A25" t="str">
            <v>Tela verde para cerramiento 100m x 2.10m</v>
          </cell>
          <cell r="B25" t="str">
            <v>ml</v>
          </cell>
          <cell r="C25">
            <v>2190</v>
          </cell>
        </row>
        <row r="26">
          <cell r="A26" t="str">
            <v>Tela negra para cerramiento 100m x 2.10m</v>
          </cell>
          <cell r="B26" t="str">
            <v>ml</v>
          </cell>
          <cell r="C26">
            <v>350000</v>
          </cell>
        </row>
        <row r="27">
          <cell r="A27" t="str">
            <v>Tela blanca para cerramiento 100m x 2.10m</v>
          </cell>
          <cell r="B27" t="str">
            <v>ml</v>
          </cell>
          <cell r="C27">
            <v>355000</v>
          </cell>
        </row>
        <row r="28">
          <cell r="A28" t="str">
            <v>Caseton de Icopor</v>
          </cell>
          <cell r="B28" t="str">
            <v>m2</v>
          </cell>
          <cell r="C28">
            <v>45000</v>
          </cell>
        </row>
        <row r="29">
          <cell r="A29" t="str">
            <v>Bloque de cemento 0.10x0.20x0.40m estructural</v>
          </cell>
          <cell r="B29" t="str">
            <v>un</v>
          </cell>
          <cell r="C29">
            <v>2050</v>
          </cell>
        </row>
        <row r="30">
          <cell r="A30" t="str">
            <v>Bloque de cemento 0.10x0.20x0.40m</v>
          </cell>
          <cell r="B30" t="str">
            <v>un</v>
          </cell>
          <cell r="C30">
            <v>2050</v>
          </cell>
        </row>
        <row r="31">
          <cell r="A31" t="str">
            <v>Bloque de cemento 0.15x0.20x0.40m</v>
          </cell>
          <cell r="B31" t="str">
            <v>un</v>
          </cell>
          <cell r="C31">
            <v>2900</v>
          </cell>
        </row>
        <row r="32">
          <cell r="A32" t="str">
            <v>Ladrillo prensado tipo Santa Fe 24.5x12x5.5cm</v>
          </cell>
          <cell r="B32" t="str">
            <v>un</v>
          </cell>
          <cell r="C32">
            <v>750</v>
          </cell>
        </row>
        <row r="33">
          <cell r="A33" t="str">
            <v>Ladrillo Farol #6</v>
          </cell>
          <cell r="B33" t="str">
            <v>un</v>
          </cell>
          <cell r="C33">
            <v>3050</v>
          </cell>
        </row>
        <row r="34">
          <cell r="A34" t="str">
            <v>Ladrillo tolete común</v>
          </cell>
          <cell r="B34" t="str">
            <v>un</v>
          </cell>
          <cell r="C34">
            <v>550</v>
          </cell>
        </row>
        <row r="35">
          <cell r="A35" t="str">
            <v>Bloque #5 estándar 12 x 20 x 30 cm</v>
          </cell>
          <cell r="B35" t="str">
            <v>un</v>
          </cell>
          <cell r="C35">
            <v>1600</v>
          </cell>
        </row>
        <row r="36">
          <cell r="A36" t="str">
            <v>Bloque #5 estándar 20 x 20 x 40 cm</v>
          </cell>
          <cell r="B36" t="str">
            <v>un</v>
          </cell>
          <cell r="C36">
            <v>2900</v>
          </cell>
        </row>
        <row r="38">
          <cell r="A38" t="str">
            <v>Hidrofugo Siliconite Transparente</v>
          </cell>
          <cell r="B38" t="str">
            <v>gl</v>
          </cell>
          <cell r="C38">
            <v>80990</v>
          </cell>
        </row>
        <row r="39">
          <cell r="A39" t="str">
            <v>Limpiador fachada de ladrillo</v>
          </cell>
          <cell r="B39" t="str">
            <v>gl</v>
          </cell>
          <cell r="C39">
            <v>26780</v>
          </cell>
        </row>
        <row r="40">
          <cell r="A40" t="str">
            <v>Impermeabilizante acrilico</v>
          </cell>
          <cell r="B40" t="str">
            <v>gl</v>
          </cell>
          <cell r="C40">
            <v>73990</v>
          </cell>
        </row>
        <row r="41">
          <cell r="A41" t="str">
            <v>Barniz intemperie brillante</v>
          </cell>
          <cell r="B41" t="str">
            <v>gl</v>
          </cell>
          <cell r="C41">
            <v>45600</v>
          </cell>
        </row>
        <row r="42">
          <cell r="A42" t="str">
            <v>Pintura Anticorrosiva</v>
          </cell>
          <cell r="B42" t="str">
            <v>gl</v>
          </cell>
          <cell r="C42">
            <v>65850</v>
          </cell>
        </row>
        <row r="43">
          <cell r="A43" t="str">
            <v>Pintura Alta Asepsia</v>
          </cell>
          <cell r="B43" t="str">
            <v>gl</v>
          </cell>
          <cell r="C43">
            <v>98420</v>
          </cell>
        </row>
        <row r="44">
          <cell r="A44" t="str">
            <v>Pintura Epoxica</v>
          </cell>
          <cell r="B44" t="str">
            <v>gl</v>
          </cell>
          <cell r="C44">
            <v>183500</v>
          </cell>
        </row>
        <row r="45">
          <cell r="A45" t="str">
            <v>Pintura Vinilo tipo I</v>
          </cell>
          <cell r="B45" t="str">
            <v>gl</v>
          </cell>
          <cell r="C45">
            <v>80900</v>
          </cell>
        </row>
        <row r="46">
          <cell r="A46" t="str">
            <v>Pintura Vinilo tipo II</v>
          </cell>
          <cell r="B46" t="str">
            <v>gl</v>
          </cell>
          <cell r="C46">
            <v>46250</v>
          </cell>
        </row>
        <row r="47">
          <cell r="A47" t="str">
            <v>Pintura Fondeo</v>
          </cell>
          <cell r="B47" t="str">
            <v>gl</v>
          </cell>
          <cell r="C47">
            <v>58000</v>
          </cell>
        </row>
        <row r="48">
          <cell r="A48" t="str">
            <v>Pintura Acriltex</v>
          </cell>
          <cell r="B48" t="str">
            <v>gl</v>
          </cell>
          <cell r="C48">
            <v>35500</v>
          </cell>
        </row>
        <row r="49">
          <cell r="A49" t="str">
            <v>Pintura Vinilo Exterior tipo KORAZA</v>
          </cell>
          <cell r="B49" t="str">
            <v>cuñete</v>
          </cell>
          <cell r="C49">
            <v>486900</v>
          </cell>
        </row>
        <row r="50">
          <cell r="A50" t="str">
            <v>Pintura esmalte para exteriores</v>
          </cell>
          <cell r="B50" t="str">
            <v>gl</v>
          </cell>
          <cell r="C50">
            <v>69000</v>
          </cell>
        </row>
        <row r="51">
          <cell r="A51" t="str">
            <v>Rodillo</v>
          </cell>
          <cell r="B51" t="str">
            <v>un</v>
          </cell>
          <cell r="C51">
            <v>14650</v>
          </cell>
        </row>
        <row r="52">
          <cell r="A52" t="str">
            <v>Brocha</v>
          </cell>
          <cell r="B52" t="str">
            <v>un</v>
          </cell>
          <cell r="C52">
            <v>10870</v>
          </cell>
        </row>
        <row r="53">
          <cell r="A53" t="str">
            <v>Tex Joint Juntas</v>
          </cell>
          <cell r="B53" t="str">
            <v>gl</v>
          </cell>
          <cell r="C53">
            <v>310000</v>
          </cell>
        </row>
        <row r="54">
          <cell r="A54" t="str">
            <v>Nevado Base</v>
          </cell>
          <cell r="B54" t="str">
            <v>m2</v>
          </cell>
          <cell r="C54">
            <v>21500</v>
          </cell>
        </row>
        <row r="55">
          <cell r="A55" t="str">
            <v>Nevado Acabado</v>
          </cell>
          <cell r="B55" t="str">
            <v>m2</v>
          </cell>
          <cell r="C55">
            <v>12678.571428571429</v>
          </cell>
        </row>
        <row r="56">
          <cell r="A56" t="str">
            <v>Estuco Acrilico</v>
          </cell>
          <cell r="B56" t="str">
            <v>sac</v>
          </cell>
          <cell r="C56">
            <v>54500</v>
          </cell>
        </row>
        <row r="57">
          <cell r="A57" t="str">
            <v>Cielo Raso de PVC - Blanco</v>
          </cell>
          <cell r="B57" t="str">
            <v>m2</v>
          </cell>
          <cell r="C57">
            <v>45000</v>
          </cell>
        </row>
        <row r="58">
          <cell r="A58" t="str">
            <v>Dilatacion en Z</v>
          </cell>
          <cell r="B58" t="str">
            <v>ml</v>
          </cell>
          <cell r="C58">
            <v>3662</v>
          </cell>
        </row>
        <row r="59">
          <cell r="A59" t="str">
            <v>Esquinero 90°</v>
          </cell>
          <cell r="B59" t="str">
            <v>ml</v>
          </cell>
          <cell r="C59">
            <v>3450</v>
          </cell>
        </row>
        <row r="60">
          <cell r="A60" t="str">
            <v>Media Caña en PVC - 6cm</v>
          </cell>
          <cell r="B60" t="str">
            <v>ml</v>
          </cell>
          <cell r="C60">
            <v>9416</v>
          </cell>
        </row>
        <row r="61">
          <cell r="A61" t="str">
            <v>Registro Desmontable Snap Lock - 60x60</v>
          </cell>
          <cell r="B61" t="str">
            <v>un</v>
          </cell>
          <cell r="C61">
            <v>265000</v>
          </cell>
        </row>
        <row r="62">
          <cell r="A62" t="str">
            <v>Registro Desmontable Snap Lock - 50x50</v>
          </cell>
          <cell r="B62" t="str">
            <v>un</v>
          </cell>
        </row>
        <row r="63">
          <cell r="A63" t="str">
            <v>Registro Desmontable Snap Lock - 40x40</v>
          </cell>
          <cell r="B63" t="str">
            <v>un</v>
          </cell>
        </row>
        <row r="64">
          <cell r="A64" t="str">
            <v>Registro Desmontable Snap Lock - 20x20</v>
          </cell>
          <cell r="C64">
            <v>60000</v>
          </cell>
        </row>
        <row r="66">
          <cell r="A66" t="str">
            <v>Placa de Yeso</v>
          </cell>
          <cell r="B66" t="str">
            <v>un</v>
          </cell>
          <cell r="C66">
            <v>38900</v>
          </cell>
        </row>
        <row r="67">
          <cell r="A67" t="str">
            <v>Placa de Yeso RH</v>
          </cell>
          <cell r="B67" t="str">
            <v>un</v>
          </cell>
          <cell r="C67">
            <v>65300</v>
          </cell>
        </row>
        <row r="68">
          <cell r="A68" t="str">
            <v>Placa de Fibrocemento 6mm</v>
          </cell>
          <cell r="B68" t="str">
            <v>un</v>
          </cell>
          <cell r="C68">
            <v>54500</v>
          </cell>
        </row>
        <row r="69">
          <cell r="A69" t="str">
            <v>Placa de Fibrocemento 8mm</v>
          </cell>
          <cell r="B69" t="str">
            <v>un</v>
          </cell>
          <cell r="C69">
            <v>67300</v>
          </cell>
        </row>
        <row r="70">
          <cell r="A70" t="str">
            <v>Placa de Fibrocemento 10mm</v>
          </cell>
          <cell r="B70" t="str">
            <v>un</v>
          </cell>
          <cell r="C70">
            <v>79900</v>
          </cell>
        </row>
        <row r="71">
          <cell r="A71" t="str">
            <v>Placa de Fibrocemento 14mm</v>
          </cell>
          <cell r="B71" t="str">
            <v>un</v>
          </cell>
          <cell r="C71">
            <v>110400</v>
          </cell>
        </row>
        <row r="72">
          <cell r="A72" t="str">
            <v>Placa de Fibrocemento 20mm</v>
          </cell>
          <cell r="B72" t="str">
            <v>un</v>
          </cell>
          <cell r="C72">
            <v>159000</v>
          </cell>
        </row>
        <row r="74">
          <cell r="A74" t="str">
            <v>Omegas</v>
          </cell>
          <cell r="B74" t="str">
            <v>un</v>
          </cell>
          <cell r="C74">
            <v>7210</v>
          </cell>
        </row>
        <row r="75">
          <cell r="A75" t="str">
            <v>Viguetas</v>
          </cell>
          <cell r="B75" t="str">
            <v>un</v>
          </cell>
          <cell r="C75">
            <v>6890</v>
          </cell>
        </row>
        <row r="76">
          <cell r="A76" t="str">
            <v>Angulo de refuerzo</v>
          </cell>
          <cell r="B76" t="str">
            <v>un</v>
          </cell>
          <cell r="C76">
            <v>34120</v>
          </cell>
        </row>
        <row r="77">
          <cell r="A77" t="str">
            <v>Angulos 2x2</v>
          </cell>
          <cell r="B77" t="str">
            <v>un</v>
          </cell>
          <cell r="C77">
            <v>5210</v>
          </cell>
        </row>
        <row r="78">
          <cell r="A78" t="str">
            <v>Paral base 6 cal 26</v>
          </cell>
          <cell r="B78" t="str">
            <v>un</v>
          </cell>
          <cell r="C78">
            <v>11860</v>
          </cell>
        </row>
        <row r="79">
          <cell r="A79" t="str">
            <v>Canal base 6 cal 26</v>
          </cell>
          <cell r="B79" t="str">
            <v>un</v>
          </cell>
          <cell r="C79">
            <v>10140</v>
          </cell>
        </row>
        <row r="80">
          <cell r="A80" t="str">
            <v>Paral base 6 cal 24</v>
          </cell>
          <cell r="B80" t="str">
            <v>un</v>
          </cell>
          <cell r="C80">
            <v>13600</v>
          </cell>
        </row>
        <row r="81">
          <cell r="A81" t="str">
            <v>Canal base 6 cal 24</v>
          </cell>
          <cell r="B81" t="str">
            <v>un</v>
          </cell>
          <cell r="C81">
            <v>11600</v>
          </cell>
        </row>
        <row r="82">
          <cell r="A82" t="str">
            <v>Paral base 6 cal 20</v>
          </cell>
          <cell r="B82" t="str">
            <v>un</v>
          </cell>
          <cell r="C82">
            <v>14700</v>
          </cell>
        </row>
        <row r="83">
          <cell r="A83" t="str">
            <v>Canal base 6 cal 20</v>
          </cell>
          <cell r="B83" t="str">
            <v>un</v>
          </cell>
          <cell r="C83">
            <v>12400</v>
          </cell>
        </row>
        <row r="84">
          <cell r="A84" t="str">
            <v>Paral base 9 cal 24</v>
          </cell>
          <cell r="B84" t="str">
            <v>un</v>
          </cell>
          <cell r="C84">
            <v>19200</v>
          </cell>
        </row>
        <row r="85">
          <cell r="A85" t="str">
            <v>Canal base 9 cal 24</v>
          </cell>
          <cell r="B85" t="str">
            <v>un</v>
          </cell>
          <cell r="C85">
            <v>16150</v>
          </cell>
        </row>
        <row r="86">
          <cell r="A86" t="str">
            <v>Paral base 9 cal 20</v>
          </cell>
          <cell r="B86" t="str">
            <v>un</v>
          </cell>
          <cell r="C86">
            <v>29000</v>
          </cell>
        </row>
        <row r="87">
          <cell r="A87" t="str">
            <v>Canal base 9 cal 20</v>
          </cell>
          <cell r="B87" t="str">
            <v>un</v>
          </cell>
          <cell r="C87">
            <v>22000</v>
          </cell>
        </row>
        <row r="88">
          <cell r="A88" t="str">
            <v>Tornilleria</v>
          </cell>
          <cell r="B88" t="str">
            <v>un</v>
          </cell>
          <cell r="C88">
            <v>160</v>
          </cell>
        </row>
        <row r="89">
          <cell r="A89" t="str">
            <v>Madera Plastica</v>
          </cell>
          <cell r="B89" t="str">
            <v>ml</v>
          </cell>
          <cell r="C89">
            <v>15315</v>
          </cell>
        </row>
        <row r="90">
          <cell r="A90" t="str">
            <v>Masilla Cuñete 28kg</v>
          </cell>
          <cell r="B90" t="str">
            <v>kg</v>
          </cell>
          <cell r="C90">
            <v>62340</v>
          </cell>
        </row>
        <row r="91">
          <cell r="A91" t="str">
            <v>Cinta malla</v>
          </cell>
          <cell r="B91" t="str">
            <v>ml</v>
          </cell>
          <cell r="C91">
            <v>420</v>
          </cell>
        </row>
        <row r="92">
          <cell r="A92" t="str">
            <v>Cinta Papel</v>
          </cell>
          <cell r="B92" t="str">
            <v>ml</v>
          </cell>
          <cell r="C92">
            <v>340</v>
          </cell>
        </row>
        <row r="93">
          <cell r="A93" t="str">
            <v>Hoja de lija</v>
          </cell>
          <cell r="B93" t="str">
            <v>un</v>
          </cell>
          <cell r="C93">
            <v>1560</v>
          </cell>
        </row>
        <row r="94">
          <cell r="A94" t="str">
            <v>…..</v>
          </cell>
        </row>
        <row r="96">
          <cell r="A96" t="str">
            <v>Mastico</v>
          </cell>
          <cell r="B96" t="str">
            <v>bulto</v>
          </cell>
          <cell r="C96">
            <v>31200</v>
          </cell>
        </row>
        <row r="97">
          <cell r="A97" t="str">
            <v>Ceramica</v>
          </cell>
          <cell r="B97" t="str">
            <v>m2</v>
          </cell>
          <cell r="C97">
            <v>41200</v>
          </cell>
        </row>
        <row r="98">
          <cell r="A98" t="str">
            <v>Piso tipo gres</v>
          </cell>
          <cell r="B98" t="str">
            <v>m2</v>
          </cell>
          <cell r="C98">
            <v>40700</v>
          </cell>
        </row>
        <row r="99">
          <cell r="A99" t="str">
            <v>Pega para ceramica</v>
          </cell>
          <cell r="B99" t="str">
            <v>kl</v>
          </cell>
          <cell r="C99">
            <v>9130</v>
          </cell>
        </row>
        <row r="100">
          <cell r="A100" t="str">
            <v>Porcelanato</v>
          </cell>
          <cell r="B100" t="str">
            <v>m2</v>
          </cell>
          <cell r="C100">
            <v>85000</v>
          </cell>
        </row>
        <row r="101">
          <cell r="A101" t="str">
            <v>Pega para porcelanato</v>
          </cell>
          <cell r="B101" t="str">
            <v>m2</v>
          </cell>
          <cell r="C101">
            <v>7950</v>
          </cell>
        </row>
        <row r="102">
          <cell r="A102" t="str">
            <v>Boquilla para enchape</v>
          </cell>
          <cell r="B102" t="str">
            <v>kg</v>
          </cell>
          <cell r="C102">
            <v>5370</v>
          </cell>
        </row>
        <row r="103">
          <cell r="A103" t="str">
            <v>Piso Duropiso 33x33 cm</v>
          </cell>
          <cell r="B103" t="str">
            <v>m2</v>
          </cell>
          <cell r="C103">
            <v>36700</v>
          </cell>
        </row>
        <row r="104">
          <cell r="A104" t="str">
            <v>Piso Laminado 8mm Centur AC4</v>
          </cell>
          <cell r="B104" t="str">
            <v>m2</v>
          </cell>
          <cell r="C104">
            <v>25730</v>
          </cell>
        </row>
        <row r="105">
          <cell r="A105" t="str">
            <v>Guardaescoba en Madera, altura 8cm aprox</v>
          </cell>
          <cell r="B105" t="str">
            <v>ml</v>
          </cell>
          <cell r="C105">
            <v>9240</v>
          </cell>
        </row>
        <row r="106">
          <cell r="A106" t="str">
            <v>Superlon rollo 2mm reforzado polietileno</v>
          </cell>
          <cell r="B106" t="str">
            <v>m2</v>
          </cell>
          <cell r="C106">
            <v>3520</v>
          </cell>
        </row>
        <row r="107">
          <cell r="A107" t="str">
            <v>Crucetas</v>
          </cell>
          <cell r="B107" t="str">
            <v>un</v>
          </cell>
          <cell r="C107">
            <v>115</v>
          </cell>
        </row>
        <row r="108">
          <cell r="A108" t="str">
            <v>Adoquín de concreto 200x100x60 mm</v>
          </cell>
          <cell r="B108" t="str">
            <v>un</v>
          </cell>
          <cell r="C108">
            <v>2230</v>
          </cell>
        </row>
        <row r="109">
          <cell r="A109" t="str">
            <v>Gramoquín 400x400x80 mm</v>
          </cell>
          <cell r="B109" t="str">
            <v>un</v>
          </cell>
          <cell r="C109">
            <v>8900</v>
          </cell>
        </row>
        <row r="111">
          <cell r="A111" t="str">
            <v>Pegamento XL Tradicional</v>
          </cell>
          <cell r="B111" t="str">
            <v>cc</v>
          </cell>
          <cell r="C111">
            <v>12000</v>
          </cell>
        </row>
        <row r="112">
          <cell r="A112" t="str">
            <v>Carton Corrugado</v>
          </cell>
          <cell r="B112" t="str">
            <v>ml</v>
          </cell>
          <cell r="C112">
            <v>3850</v>
          </cell>
        </row>
        <row r="113">
          <cell r="A113" t="str">
            <v>Plastico Negro 3m de ancho Cal 3,5</v>
          </cell>
          <cell r="B113" t="str">
            <v>ml</v>
          </cell>
          <cell r="C113">
            <v>6210</v>
          </cell>
        </row>
        <row r="114">
          <cell r="A114" t="str">
            <v>Estopa</v>
          </cell>
          <cell r="B114" t="str">
            <v>kg</v>
          </cell>
          <cell r="C114">
            <v>4730</v>
          </cell>
        </row>
        <row r="115">
          <cell r="A115" t="str">
            <v>Imprimante Acrílico</v>
          </cell>
          <cell r="B115" t="str">
            <v>gl</v>
          </cell>
          <cell r="C115">
            <v>32800</v>
          </cell>
        </row>
        <row r="116">
          <cell r="A116" t="str">
            <v>Adhesivo epóxico - Sikadur AnchorFix-4</v>
          </cell>
          <cell r="B116" t="str">
            <v>un</v>
          </cell>
          <cell r="C116">
            <v>95950</v>
          </cell>
        </row>
        <row r="117">
          <cell r="A117" t="str">
            <v>Acero de 37000 psi</v>
          </cell>
          <cell r="B117" t="str">
            <v>kg</v>
          </cell>
          <cell r="C117">
            <v>4040</v>
          </cell>
        </row>
        <row r="118">
          <cell r="A118" t="str">
            <v>Acero de 60000 psi</v>
          </cell>
          <cell r="B118" t="str">
            <v>kg</v>
          </cell>
          <cell r="C118">
            <v>4560</v>
          </cell>
        </row>
        <row r="119">
          <cell r="A119" t="str">
            <v>Grafil 5.5mm</v>
          </cell>
          <cell r="B119" t="str">
            <v>kg</v>
          </cell>
          <cell r="C119">
            <v>625</v>
          </cell>
        </row>
        <row r="121">
          <cell r="A121" t="str">
            <v>Canoa Metálica</v>
          </cell>
          <cell r="B121" t="str">
            <v>ml</v>
          </cell>
          <cell r="C121">
            <v>62800</v>
          </cell>
        </row>
        <row r="122">
          <cell r="A122" t="str">
            <v>Canoa - Canal Plástica</v>
          </cell>
          <cell r="B122" t="str">
            <v>ml</v>
          </cell>
          <cell r="C122">
            <v>32950</v>
          </cell>
        </row>
        <row r="123">
          <cell r="A123" t="str">
            <v>Soporte de canoa</v>
          </cell>
          <cell r="B123" t="str">
            <v>un</v>
          </cell>
          <cell r="C123">
            <v>6950</v>
          </cell>
        </row>
        <row r="124">
          <cell r="A124" t="str">
            <v>Embudo galvanizado</v>
          </cell>
          <cell r="B124" t="str">
            <v>un</v>
          </cell>
          <cell r="C124">
            <v>15500</v>
          </cell>
        </row>
        <row r="125">
          <cell r="A125" t="str">
            <v>Accesorio PVC para Canoa</v>
          </cell>
          <cell r="B125" t="str">
            <v>un</v>
          </cell>
          <cell r="C125">
            <v>31250</v>
          </cell>
        </row>
        <row r="126">
          <cell r="A126" t="str">
            <v>Lamina Policarbonato 8mm</v>
          </cell>
          <cell r="B126" t="str">
            <v>m2</v>
          </cell>
          <cell r="C126">
            <v>59950</v>
          </cell>
        </row>
        <row r="127">
          <cell r="A127" t="str">
            <v>Pefil U de remate en Aluminio</v>
          </cell>
          <cell r="B127" t="str">
            <v>ml</v>
          </cell>
          <cell r="C127">
            <v>6066.6666666666661</v>
          </cell>
        </row>
        <row r="128">
          <cell r="A128" t="str">
            <v>Kit Conector Tapa Y Base</v>
          </cell>
          <cell r="B128" t="str">
            <v>ml</v>
          </cell>
          <cell r="C128">
            <v>23179.310344827587</v>
          </cell>
        </row>
        <row r="129">
          <cell r="A129" t="str">
            <v>Cinta Antidust 25mm</v>
          </cell>
          <cell r="B129" t="str">
            <v>ml</v>
          </cell>
          <cell r="C129">
            <v>3500</v>
          </cell>
        </row>
        <row r="130">
          <cell r="A130" t="str">
            <v>Teja Blanca 5.9X0.94M 2.5Mm</v>
          </cell>
          <cell r="B130" t="str">
            <v>ml</v>
          </cell>
          <cell r="C130">
            <v>57400</v>
          </cell>
        </row>
        <row r="131">
          <cell r="A131" t="str">
            <v>Teja Española AC</v>
          </cell>
          <cell r="B131" t="str">
            <v>m2</v>
          </cell>
          <cell r="C131">
            <v>64900</v>
          </cell>
        </row>
        <row r="132">
          <cell r="A132" t="str">
            <v>Ganchos para teja AC</v>
          </cell>
          <cell r="B132" t="str">
            <v>un</v>
          </cell>
          <cell r="C132">
            <v>300</v>
          </cell>
        </row>
        <row r="133">
          <cell r="A133" t="str">
            <v>Teja Cerámica</v>
          </cell>
          <cell r="B133" t="str">
            <v>un</v>
          </cell>
          <cell r="C133">
            <v>1750</v>
          </cell>
        </row>
        <row r="134">
          <cell r="A134" t="str">
            <v>Amarras</v>
          </cell>
          <cell r="B134" t="str">
            <v>un</v>
          </cell>
          <cell r="C134">
            <v>95</v>
          </cell>
        </row>
        <row r="135">
          <cell r="A135" t="str">
            <v>Silicona</v>
          </cell>
          <cell r="B135" t="str">
            <v>un</v>
          </cell>
          <cell r="C135">
            <v>22320</v>
          </cell>
        </row>
        <row r="136">
          <cell r="A136" t="str">
            <v>Tablilla en madera pino</v>
          </cell>
          <cell r="B136" t="str">
            <v>un</v>
          </cell>
          <cell r="C136">
            <v>5740</v>
          </cell>
        </row>
        <row r="137">
          <cell r="A137" t="str">
            <v>Manto asfaltico 2.5mm</v>
          </cell>
          <cell r="B137" t="str">
            <v>ml</v>
          </cell>
          <cell r="C137">
            <v>145120</v>
          </cell>
        </row>
        <row r="138">
          <cell r="A138" t="str">
            <v>Igasol Cubierta</v>
          </cell>
          <cell r="B138" t="str">
            <v>kg</v>
          </cell>
          <cell r="C138">
            <v>14134</v>
          </cell>
        </row>
        <row r="139">
          <cell r="A139" t="str">
            <v>Cuarton de 2x4-3m</v>
          </cell>
          <cell r="B139" t="str">
            <v>un</v>
          </cell>
          <cell r="C139">
            <v>10300</v>
          </cell>
        </row>
        <row r="140">
          <cell r="A140" t="str">
            <v>Caballete Teja Española AC</v>
          </cell>
          <cell r="B140" t="str">
            <v>ml</v>
          </cell>
          <cell r="C140">
            <v>38000</v>
          </cell>
        </row>
        <row r="141">
          <cell r="A141" t="str">
            <v>Tornillo autoperforante</v>
          </cell>
          <cell r="B141" t="str">
            <v>un</v>
          </cell>
          <cell r="C141">
            <v>220</v>
          </cell>
        </row>
        <row r="142">
          <cell r="A142" t="str">
            <v>Puntilla 2"</v>
          </cell>
          <cell r="B142" t="str">
            <v>lb</v>
          </cell>
          <cell r="C142">
            <v>3240</v>
          </cell>
        </row>
        <row r="143">
          <cell r="A143" t="str">
            <v>Formaleta Triplex 19mm</v>
          </cell>
          <cell r="B143" t="str">
            <v>ml</v>
          </cell>
          <cell r="C143">
            <v>12000</v>
          </cell>
        </row>
        <row r="144">
          <cell r="A144" t="str">
            <v>Tabla de 1"x10"-3m</v>
          </cell>
          <cell r="B144" t="str">
            <v>un</v>
          </cell>
          <cell r="C144">
            <v>8860</v>
          </cell>
        </row>
        <row r="145">
          <cell r="A145" t="str">
            <v>Vareta 2"x2"-3m</v>
          </cell>
          <cell r="B145" t="str">
            <v>un</v>
          </cell>
          <cell r="C145">
            <v>2500</v>
          </cell>
        </row>
        <row r="146">
          <cell r="A146" t="str">
            <v>Guadua 3m</v>
          </cell>
          <cell r="B146" t="str">
            <v>un</v>
          </cell>
          <cell r="C146">
            <v>3000</v>
          </cell>
        </row>
        <row r="147">
          <cell r="A147" t="str">
            <v>Nylon</v>
          </cell>
          <cell r="B147" t="str">
            <v>Rollo</v>
          </cell>
          <cell r="C147">
            <v>2500</v>
          </cell>
        </row>
        <row r="148">
          <cell r="A148" t="str">
            <v>Bloquelon 0.8x0.23x0.08</v>
          </cell>
          <cell r="B148" t="str">
            <v>un</v>
          </cell>
          <cell r="C148">
            <v>4700</v>
          </cell>
        </row>
        <row r="149">
          <cell r="A149" t="str">
            <v>Perfil cal 18 (6m)</v>
          </cell>
          <cell r="B149" t="str">
            <v>un</v>
          </cell>
          <cell r="C149">
            <v>208740</v>
          </cell>
        </row>
        <row r="150">
          <cell r="A150" t="str">
            <v>Tubo Cuadrado 11/2" x 11/2" x 1.2mm C18</v>
          </cell>
          <cell r="B150" t="str">
            <v>ml</v>
          </cell>
          <cell r="C150">
            <v>11936.666666666666</v>
          </cell>
        </row>
        <row r="151">
          <cell r="A151" t="str">
            <v>Angulo 25 x 2.5mm</v>
          </cell>
          <cell r="B151" t="str">
            <v>ml</v>
          </cell>
          <cell r="C151">
            <v>6020</v>
          </cell>
        </row>
        <row r="152">
          <cell r="A152" t="str">
            <v>Antisol</v>
          </cell>
          <cell r="B152" t="str">
            <v>kg</v>
          </cell>
          <cell r="C152">
            <v>4200</v>
          </cell>
        </row>
        <row r="153">
          <cell r="A153" t="str">
            <v>Malla electrosoldada 15x15 4mm 1M2</v>
          </cell>
          <cell r="B153" t="str">
            <v>m2</v>
          </cell>
          <cell r="C153">
            <v>5835</v>
          </cell>
        </row>
        <row r="154">
          <cell r="A154" t="str">
            <v>Malla electrosoldada D-257 15x15  Ø 7-7 mm</v>
          </cell>
          <cell r="B154" t="str">
            <v>kg</v>
          </cell>
          <cell r="C154">
            <v>5720</v>
          </cell>
        </row>
        <row r="155">
          <cell r="A155" t="str">
            <v>Desmondante Sika Separol 3.5kg</v>
          </cell>
          <cell r="B155" t="str">
            <v>un</v>
          </cell>
          <cell r="C155">
            <v>75900</v>
          </cell>
        </row>
        <row r="156">
          <cell r="A156" t="str">
            <v>Grapas</v>
          </cell>
          <cell r="B156" t="str">
            <v>kg</v>
          </cell>
          <cell r="C156">
            <v>7100</v>
          </cell>
        </row>
        <row r="157">
          <cell r="A157" t="str">
            <v>Poste de Madera</v>
          </cell>
          <cell r="B157" t="str">
            <v>un</v>
          </cell>
          <cell r="C157">
            <v>9500</v>
          </cell>
        </row>
        <row r="158">
          <cell r="A158" t="str">
            <v>Acelerante</v>
          </cell>
          <cell r="B158" t="str">
            <v>Kg</v>
          </cell>
          <cell r="C158">
            <v>13600</v>
          </cell>
        </row>
        <row r="159">
          <cell r="A159" t="str">
            <v>Piedra de canto rodado</v>
          </cell>
          <cell r="B159" t="str">
            <v>m3</v>
          </cell>
          <cell r="C159">
            <v>75000</v>
          </cell>
        </row>
        <row r="160">
          <cell r="A160" t="str">
            <v>Fuidificante para concreto</v>
          </cell>
          <cell r="B160" t="str">
            <v>kg</v>
          </cell>
          <cell r="C160">
            <v>6200</v>
          </cell>
        </row>
        <row r="161">
          <cell r="A161" t="str">
            <v>Alambre quemado</v>
          </cell>
          <cell r="B161" t="str">
            <v>kg</v>
          </cell>
          <cell r="C161">
            <v>7250</v>
          </cell>
        </row>
        <row r="162">
          <cell r="A162" t="str">
            <v>Valla en Tela vinílica con malla de poliester ( banner)</v>
          </cell>
          <cell r="B162" t="str">
            <v>m2</v>
          </cell>
          <cell r="C162">
            <v>40000</v>
          </cell>
        </row>
        <row r="163">
          <cell r="A163" t="str">
            <v>Material de peña (Recebo) en cantera</v>
          </cell>
          <cell r="B163" t="str">
            <v>m3</v>
          </cell>
          <cell r="C163">
            <v>30000</v>
          </cell>
        </row>
        <row r="164">
          <cell r="A164" t="str">
            <v>Tabla para formaleta 1" x 10" x 2.9m</v>
          </cell>
          <cell r="B164" t="str">
            <v>ml</v>
          </cell>
          <cell r="C164">
            <v>4800</v>
          </cell>
        </row>
        <row r="165">
          <cell r="A165" t="str">
            <v>Bisagra de hierro para puerta</v>
          </cell>
          <cell r="B165" t="str">
            <v>un</v>
          </cell>
          <cell r="C165">
            <v>8530</v>
          </cell>
        </row>
        <row r="166">
          <cell r="A166" t="str">
            <v>Listo de sajo de 5 x 3 cm x 2.5m (varilla)</v>
          </cell>
          <cell r="B166" t="str">
            <v>ml</v>
          </cell>
          <cell r="C166">
            <v>2500</v>
          </cell>
        </row>
        <row r="167">
          <cell r="A167" t="str">
            <v>Señalizador tubular de 1m (2 lineas de cinta)</v>
          </cell>
          <cell r="B167" t="str">
            <v>un</v>
          </cell>
          <cell r="C167">
            <v>35000</v>
          </cell>
        </row>
        <row r="168">
          <cell r="A168" t="str">
            <v>Tela de cerramiento a=2.10m (Rollo x 100m)</v>
          </cell>
          <cell r="B168" t="str">
            <v>m2</v>
          </cell>
          <cell r="C168">
            <v>1700</v>
          </cell>
        </row>
        <row r="169">
          <cell r="A169" t="str">
            <v>Malla eslabonada galvanizada Calibre 12 ojo 2"</v>
          </cell>
          <cell r="B169" t="str">
            <v>m2</v>
          </cell>
          <cell r="C169">
            <v>19830</v>
          </cell>
        </row>
        <row r="170">
          <cell r="A170" t="str">
            <v>Tubo de acero gal, de 48 mm y 1,5 mm de espesor</v>
          </cell>
          <cell r="B170" t="str">
            <v>m2</v>
          </cell>
          <cell r="C170">
            <v>19100</v>
          </cell>
        </row>
        <row r="171">
          <cell r="A171" t="str">
            <v>Bastidor 100x40x2</v>
          </cell>
          <cell r="B171" t="str">
            <v>ml</v>
          </cell>
          <cell r="C171">
            <v>7400</v>
          </cell>
        </row>
        <row r="172">
          <cell r="A172" t="str">
            <v>Bastidor 80x40x2</v>
          </cell>
          <cell r="B172" t="str">
            <v>ml</v>
          </cell>
          <cell r="C172">
            <v>6800</v>
          </cell>
        </row>
        <row r="173">
          <cell r="A173" t="str">
            <v>Barrotes verticales de 20x20x1</v>
          </cell>
          <cell r="B173" t="str">
            <v>ml</v>
          </cell>
          <cell r="C173">
            <v>5200</v>
          </cell>
        </row>
        <row r="176">
          <cell r="A176" t="str">
            <v>Soldadura para hierro estructural</v>
          </cell>
          <cell r="B176" t="str">
            <v>kg</v>
          </cell>
          <cell r="C176">
            <v>18500</v>
          </cell>
        </row>
        <row r="177">
          <cell r="A177" t="str">
            <v>Alambre Galvanizado C12</v>
          </cell>
          <cell r="B177" t="str">
            <v>kg</v>
          </cell>
          <cell r="C177">
            <v>5000</v>
          </cell>
        </row>
        <row r="178">
          <cell r="A178" t="str">
            <v>Perfil Metálico</v>
          </cell>
          <cell r="B178" t="str">
            <v>ml</v>
          </cell>
          <cell r="C178">
            <v>35000</v>
          </cell>
        </row>
        <row r="179">
          <cell r="A179" t="str">
            <v>Angulo 1" x 1/8"</v>
          </cell>
          <cell r="B179" t="str">
            <v>ml</v>
          </cell>
          <cell r="C179">
            <v>18500</v>
          </cell>
        </row>
        <row r="180">
          <cell r="A180" t="str">
            <v>Malla Insectos Huecos 9x10mm</v>
          </cell>
          <cell r="B180" t="str">
            <v>m2</v>
          </cell>
          <cell r="C180">
            <v>14800</v>
          </cell>
        </row>
        <row r="182">
          <cell r="A182" t="str">
            <v>Tubo galvanizado para cerramiento de 1 1/2" x 6m</v>
          </cell>
          <cell r="B182" t="str">
            <v>un</v>
          </cell>
          <cell r="C182">
            <v>44400</v>
          </cell>
        </row>
        <row r="183">
          <cell r="A183" t="str">
            <v>Gasolina</v>
          </cell>
          <cell r="B183" t="str">
            <v>gl</v>
          </cell>
          <cell r="C183">
            <v>9500</v>
          </cell>
        </row>
        <row r="184">
          <cell r="A184" t="str">
            <v>ACPM</v>
          </cell>
          <cell r="B184" t="str">
            <v>gl</v>
          </cell>
          <cell r="C184">
            <v>10100</v>
          </cell>
        </row>
        <row r="185">
          <cell r="A185" t="str">
            <v>Caseton en eterilla h=0.30 , a=0.65m</v>
          </cell>
          <cell r="B185" t="str">
            <v>m</v>
          </cell>
          <cell r="C185">
            <v>16500</v>
          </cell>
        </row>
        <row r="186">
          <cell r="A186" t="str">
            <v>Malla con vena C24</v>
          </cell>
          <cell r="B186" t="str">
            <v>m2</v>
          </cell>
          <cell r="C186">
            <v>4350</v>
          </cell>
        </row>
        <row r="187">
          <cell r="A187" t="str">
            <v>Caseton en eterilla h=0.40 , a=0.65m</v>
          </cell>
          <cell r="B187" t="str">
            <v>m</v>
          </cell>
          <cell r="C187">
            <v>20000</v>
          </cell>
        </row>
        <row r="188">
          <cell r="A188" t="str">
            <v>Caseton en eterilla h=0.45 , a=0.65m</v>
          </cell>
          <cell r="B188" t="str">
            <v>m</v>
          </cell>
          <cell r="C188">
            <v>23100</v>
          </cell>
        </row>
        <row r="189">
          <cell r="A189" t="str">
            <v>Steeldeck, Cal 22 0.94x5.60m - e=0.75mm, Perfil e=1.5mm 90 mm L=6m</v>
          </cell>
          <cell r="B189" t="str">
            <v>m2</v>
          </cell>
          <cell r="C189">
            <v>61130</v>
          </cell>
        </row>
        <row r="191">
          <cell r="A191" t="str">
            <v>Tubo EMT 1/2"</v>
          </cell>
          <cell r="B191" t="str">
            <v>ml</v>
          </cell>
          <cell r="C191">
            <v>7560</v>
          </cell>
        </row>
        <row r="192">
          <cell r="A192" t="str">
            <v>Curva EMT 1/2"</v>
          </cell>
          <cell r="B192" t="str">
            <v>un</v>
          </cell>
          <cell r="C192">
            <v>7120</v>
          </cell>
        </row>
        <row r="193">
          <cell r="A193" t="str">
            <v>Union EMT 1/2" acero</v>
          </cell>
          <cell r="B193" t="str">
            <v>un</v>
          </cell>
          <cell r="C193">
            <v>2120</v>
          </cell>
        </row>
        <row r="194">
          <cell r="A194" t="str">
            <v>Conector EMT 1/2"</v>
          </cell>
          <cell r="B194" t="str">
            <v>un</v>
          </cell>
          <cell r="C194">
            <v>2120</v>
          </cell>
        </row>
        <row r="195">
          <cell r="A195" t="str">
            <v>Grapa 1 Doble Oreja x 10Und Galvanizada</v>
          </cell>
          <cell r="B195" t="str">
            <v>un</v>
          </cell>
          <cell r="C195">
            <v>900</v>
          </cell>
        </row>
        <row r="196">
          <cell r="A196" t="str">
            <v>Tubo Conduit PVC 1/2"</v>
          </cell>
          <cell r="B196" t="str">
            <v>m</v>
          </cell>
          <cell r="C196">
            <v>1630</v>
          </cell>
        </row>
        <row r="197">
          <cell r="A197" t="str">
            <v>Curva Conduit PVC 1/2"</v>
          </cell>
          <cell r="B197" t="str">
            <v>un</v>
          </cell>
          <cell r="C197">
            <v>750</v>
          </cell>
        </row>
        <row r="198">
          <cell r="A198" t="str">
            <v>Adaptador Terminal PVC 1/2"</v>
          </cell>
          <cell r="B198" t="str">
            <v>un</v>
          </cell>
          <cell r="C198">
            <v>450</v>
          </cell>
        </row>
        <row r="199">
          <cell r="A199" t="str">
            <v>Limpiador PVC</v>
          </cell>
          <cell r="B199" t="str">
            <v>gl</v>
          </cell>
          <cell r="C199">
            <v>37950</v>
          </cell>
        </row>
        <row r="200">
          <cell r="A200" t="str">
            <v>Soldadura PVC</v>
          </cell>
          <cell r="B200" t="str">
            <v>gl</v>
          </cell>
          <cell r="C200">
            <v>62120</v>
          </cell>
        </row>
        <row r="201">
          <cell r="A201" t="str">
            <v>Caja Rectangular Rawelt 2x4</v>
          </cell>
          <cell r="B201" t="str">
            <v>un</v>
          </cell>
          <cell r="C201">
            <v>12110</v>
          </cell>
        </row>
        <row r="202">
          <cell r="A202" t="str">
            <v>Caja Rectangular Rawelt 4x4</v>
          </cell>
          <cell r="B202" t="str">
            <v>un</v>
          </cell>
          <cell r="C202">
            <v>30220</v>
          </cell>
        </row>
        <row r="203">
          <cell r="A203" t="str">
            <v>Caja 2x4 Metalica galvanizada</v>
          </cell>
          <cell r="B203" t="str">
            <v>un</v>
          </cell>
          <cell r="C203">
            <v>3620</v>
          </cell>
        </row>
        <row r="204">
          <cell r="A204" t="str">
            <v>Cable Cu aislado #12 AWG THHN/THWN</v>
          </cell>
          <cell r="B204" t="str">
            <v>m</v>
          </cell>
          <cell r="C204">
            <v>2140</v>
          </cell>
        </row>
        <row r="205">
          <cell r="A205" t="str">
            <v>Conector para cable</v>
          </cell>
          <cell r="B205" t="str">
            <v>un</v>
          </cell>
          <cell r="C205">
            <v>1220</v>
          </cell>
        </row>
        <row r="206">
          <cell r="A206" t="str">
            <v>Cinta Aislante</v>
          </cell>
          <cell r="B206" t="str">
            <v>un</v>
          </cell>
          <cell r="C206">
            <v>17550</v>
          </cell>
        </row>
        <row r="207">
          <cell r="A207" t="str">
            <v>Tubo Conduit PVC 1"</v>
          </cell>
          <cell r="B207" t="str">
            <v>m</v>
          </cell>
          <cell r="C207">
            <v>2445</v>
          </cell>
        </row>
        <row r="208">
          <cell r="A208" t="str">
            <v>Curva Conduit PVC 1"</v>
          </cell>
          <cell r="B208" t="str">
            <v>un</v>
          </cell>
          <cell r="C208">
            <v>1125</v>
          </cell>
        </row>
        <row r="209">
          <cell r="A209" t="str">
            <v>Adaptador Terminal PVC 1"</v>
          </cell>
          <cell r="B209" t="str">
            <v>un</v>
          </cell>
          <cell r="C209">
            <v>675</v>
          </cell>
        </row>
        <row r="210">
          <cell r="A210" t="str">
            <v>Cable Cu aislado #10 -#8 AWG THHN/THWN</v>
          </cell>
          <cell r="B210" t="str">
            <v>m</v>
          </cell>
          <cell r="C210">
            <v>4256</v>
          </cell>
        </row>
        <row r="211">
          <cell r="A211" t="str">
            <v xml:space="preserve">Cable Eléctrico Encauchetado 3x12 Awg </v>
          </cell>
          <cell r="B211" t="str">
            <v>m</v>
          </cell>
          <cell r="C211">
            <v>9240</v>
          </cell>
        </row>
        <row r="212">
          <cell r="A212" t="str">
            <v>Tablero monofásico 6 circuitos con barraje de 75 A</v>
          </cell>
          <cell r="B212" t="str">
            <v>un</v>
          </cell>
          <cell r="C212">
            <v>178760</v>
          </cell>
        </row>
        <row r="213">
          <cell r="A213" t="str">
            <v>Interruptor enchufable 1x20 A 10 KA</v>
          </cell>
          <cell r="B213" t="str">
            <v>un</v>
          </cell>
          <cell r="C213">
            <v>19600</v>
          </cell>
        </row>
        <row r="214">
          <cell r="A214" t="str">
            <v>Adhesivo impreso</v>
          </cell>
          <cell r="B214" t="str">
            <v>un</v>
          </cell>
          <cell r="C214">
            <v>10000</v>
          </cell>
        </row>
        <row r="215">
          <cell r="A215" t="str">
            <v>Taco Individual</v>
          </cell>
          <cell r="B215" t="str">
            <v>un</v>
          </cell>
          <cell r="C215">
            <v>14150</v>
          </cell>
        </row>
        <row r="216">
          <cell r="A216" t="str">
            <v>Toma Trifilar 240v</v>
          </cell>
          <cell r="B216" t="str">
            <v>un</v>
          </cell>
          <cell r="C216">
            <v>19500</v>
          </cell>
        </row>
        <row r="217">
          <cell r="A217" t="str">
            <v>Toma corriente normal 2P + T</v>
          </cell>
          <cell r="B217" t="str">
            <v>un</v>
          </cell>
          <cell r="C217">
            <v>15400</v>
          </cell>
        </row>
        <row r="218">
          <cell r="A218" t="str">
            <v>Toma corriente GFCI</v>
          </cell>
          <cell r="B218" t="str">
            <v>un</v>
          </cell>
          <cell r="C218">
            <v>75000</v>
          </cell>
        </row>
        <row r="219">
          <cell r="A219" t="str">
            <v>Roseta plástica (Plafon)</v>
          </cell>
          <cell r="B219" t="str">
            <v>un</v>
          </cell>
          <cell r="C219">
            <v>12330</v>
          </cell>
        </row>
        <row r="220">
          <cell r="A220" t="str">
            <v>Interruptor Simple</v>
          </cell>
          <cell r="B220" t="str">
            <v>un</v>
          </cell>
          <cell r="C220">
            <v>15840</v>
          </cell>
        </row>
        <row r="221">
          <cell r="A221" t="str">
            <v xml:space="preserve">Interruptor Conmutable </v>
          </cell>
          <cell r="B221" t="str">
            <v>un</v>
          </cell>
          <cell r="C221">
            <v>61900</v>
          </cell>
        </row>
        <row r="222">
          <cell r="A222" t="str">
            <v>Panel Led Redondo 9W Luz Blanca</v>
          </cell>
          <cell r="B222" t="str">
            <v>un</v>
          </cell>
          <cell r="C222">
            <v>22210</v>
          </cell>
        </row>
        <row r="223">
          <cell r="A223" t="str">
            <v>Panel Led Empotrar 18W Luz Fría</v>
          </cell>
          <cell r="B223" t="str">
            <v>un</v>
          </cell>
          <cell r="C223">
            <v>26900</v>
          </cell>
        </row>
        <row r="224">
          <cell r="A224" t="str">
            <v>Lámpara Colgante 1 Luz</v>
          </cell>
          <cell r="B224" t="str">
            <v>un</v>
          </cell>
          <cell r="C224">
            <v>130760</v>
          </cell>
        </row>
        <row r="225">
          <cell r="A225" t="str">
            <v>Bombillo led</v>
          </cell>
          <cell r="B225" t="str">
            <v>un</v>
          </cell>
          <cell r="C225">
            <v>9160</v>
          </cell>
        </row>
        <row r="226">
          <cell r="A226" t="str">
            <v>Reflector Led 200w Intemperie</v>
          </cell>
          <cell r="B226" t="str">
            <v>un</v>
          </cell>
          <cell r="C226">
            <v>185620</v>
          </cell>
        </row>
        <row r="227">
          <cell r="A227" t="str">
            <v>Reflector Led 50W Ip65</v>
          </cell>
          <cell r="B227" t="str">
            <v>un</v>
          </cell>
          <cell r="C227">
            <v>40200</v>
          </cell>
        </row>
        <row r="229">
          <cell r="A229" t="str">
            <v>Accesorio PVC presion</v>
          </cell>
          <cell r="B229" t="str">
            <v>un</v>
          </cell>
          <cell r="C229">
            <v>17620</v>
          </cell>
        </row>
        <row r="230">
          <cell r="A230" t="str">
            <v>Tuberia PVC presion 1/2"</v>
          </cell>
          <cell r="B230" t="str">
            <v>ml</v>
          </cell>
          <cell r="C230">
            <v>4830</v>
          </cell>
        </row>
        <row r="231">
          <cell r="A231" t="str">
            <v>Niple de HG de 1/2" 15cm</v>
          </cell>
          <cell r="B231" t="str">
            <v>un</v>
          </cell>
          <cell r="C231">
            <v>2700</v>
          </cell>
        </row>
        <row r="233">
          <cell r="A233" t="str">
            <v>Tuberia PVC presion 3/4"</v>
          </cell>
          <cell r="B233" t="str">
            <v>ml</v>
          </cell>
          <cell r="C233">
            <v>5960</v>
          </cell>
        </row>
        <row r="234">
          <cell r="A234" t="str">
            <v>Niple de HG de 3/4" 15cm</v>
          </cell>
          <cell r="B234" t="str">
            <v>un</v>
          </cell>
          <cell r="C234">
            <v>4500</v>
          </cell>
        </row>
        <row r="236">
          <cell r="A236" t="str">
            <v>Tuberia PVC presion 1"</v>
          </cell>
          <cell r="B236" t="str">
            <v>ml</v>
          </cell>
          <cell r="C236">
            <v>6870</v>
          </cell>
        </row>
        <row r="237">
          <cell r="A237" t="str">
            <v>Niple de HG de 1" 15cm</v>
          </cell>
          <cell r="B237" t="str">
            <v>un</v>
          </cell>
          <cell r="C237">
            <v>5200</v>
          </cell>
        </row>
        <row r="239">
          <cell r="A239" t="str">
            <v>Tuberia PVC presion 1 1/4"</v>
          </cell>
          <cell r="B239" t="str">
            <v>ml</v>
          </cell>
          <cell r="C239">
            <v>7900</v>
          </cell>
        </row>
        <row r="240">
          <cell r="A240" t="str">
            <v>Niple de HG de 1 1/4" 15cm</v>
          </cell>
          <cell r="B240" t="str">
            <v>un</v>
          </cell>
          <cell r="C240">
            <v>8400</v>
          </cell>
        </row>
        <row r="242">
          <cell r="A242" t="str">
            <v>Tuberia PVC presion 1 1/2"</v>
          </cell>
          <cell r="B242" t="str">
            <v>ml</v>
          </cell>
          <cell r="C242">
            <v>9800</v>
          </cell>
        </row>
        <row r="243">
          <cell r="A243" t="str">
            <v>Niple de HG de 1 1/2" 15cm</v>
          </cell>
          <cell r="B243" t="str">
            <v>un</v>
          </cell>
          <cell r="C243">
            <v>10400</v>
          </cell>
        </row>
        <row r="245">
          <cell r="A245" t="str">
            <v>Registro de corte de 1/2"</v>
          </cell>
          <cell r="B245" t="str">
            <v>un</v>
          </cell>
          <cell r="C245">
            <v>48570</v>
          </cell>
        </row>
        <row r="246">
          <cell r="A246" t="str">
            <v>Cheque de 1/2" Presion</v>
          </cell>
          <cell r="B246" t="str">
            <v>un</v>
          </cell>
          <cell r="C246">
            <v>75840</v>
          </cell>
        </row>
        <row r="248">
          <cell r="A248" t="str">
            <v>Cinta de Teflon 10m</v>
          </cell>
          <cell r="B248" t="str">
            <v>un</v>
          </cell>
          <cell r="C248">
            <v>3700</v>
          </cell>
        </row>
        <row r="249">
          <cell r="A249" t="str">
            <v>Adaptador PVC macho de 1/2" presion</v>
          </cell>
          <cell r="B249" t="str">
            <v>un</v>
          </cell>
          <cell r="C249">
            <v>750</v>
          </cell>
        </row>
        <row r="250">
          <cell r="A250" t="str">
            <v>Adaptador PVC hembra de 1/2" presion</v>
          </cell>
          <cell r="B250" t="str">
            <v>un</v>
          </cell>
          <cell r="C250">
            <v>750</v>
          </cell>
        </row>
        <row r="251">
          <cell r="A251" t="str">
            <v>Llave de paso 1/2"</v>
          </cell>
          <cell r="B251" t="str">
            <v>un</v>
          </cell>
          <cell r="C251">
            <v>67460</v>
          </cell>
        </row>
        <row r="253">
          <cell r="A253" t="str">
            <v>Tuberia PVC de 3"</v>
          </cell>
          <cell r="B253" t="str">
            <v>ml</v>
          </cell>
          <cell r="C253">
            <v>10130</v>
          </cell>
        </row>
        <row r="254">
          <cell r="A254" t="str">
            <v>Accesorio PVC 3"</v>
          </cell>
          <cell r="B254" t="str">
            <v>un</v>
          </cell>
          <cell r="C254">
            <v>9870</v>
          </cell>
        </row>
        <row r="255">
          <cell r="A255" t="str">
            <v>Soporte bajante PVC agua lluvia</v>
          </cell>
          <cell r="B255" t="str">
            <v>un</v>
          </cell>
          <cell r="C255">
            <v>5330</v>
          </cell>
        </row>
        <row r="256">
          <cell r="A256" t="str">
            <v>Tuberia PVC ventilacion de 2"</v>
          </cell>
          <cell r="B256" t="str">
            <v>ml</v>
          </cell>
          <cell r="C256">
            <v>7450</v>
          </cell>
        </row>
        <row r="258">
          <cell r="A258" t="str">
            <v>Tapon de cobre</v>
          </cell>
          <cell r="B258" t="str">
            <v>un</v>
          </cell>
          <cell r="C258">
            <v>2130</v>
          </cell>
        </row>
        <row r="259">
          <cell r="A259" t="str">
            <v>Adaptador macho cobre</v>
          </cell>
          <cell r="B259" t="str">
            <v>un</v>
          </cell>
          <cell r="C259">
            <v>2850</v>
          </cell>
        </row>
        <row r="260">
          <cell r="A260" t="str">
            <v>Tuberia de cobre</v>
          </cell>
          <cell r="B260" t="str">
            <v>ml</v>
          </cell>
          <cell r="C260">
            <v>37210</v>
          </cell>
        </row>
        <row r="262">
          <cell r="A262" t="str">
            <v>Accesorio PVC 2" sanitaria</v>
          </cell>
          <cell r="B262" t="str">
            <v>un</v>
          </cell>
          <cell r="C262">
            <v>9860</v>
          </cell>
        </row>
        <row r="263">
          <cell r="A263" t="str">
            <v>Tuberia PVC Sanitaria 2"</v>
          </cell>
          <cell r="B263" t="str">
            <v>ml</v>
          </cell>
          <cell r="C263">
            <v>11460</v>
          </cell>
        </row>
        <row r="264">
          <cell r="A264" t="str">
            <v>Accesorio PVC 4" sanitaria</v>
          </cell>
          <cell r="B264" t="str">
            <v>un</v>
          </cell>
          <cell r="C264">
            <v>14970</v>
          </cell>
        </row>
        <row r="265">
          <cell r="A265" t="str">
            <v>Tuberia PVC Sanitaria 4"</v>
          </cell>
          <cell r="B265" t="str">
            <v>ml</v>
          </cell>
          <cell r="C265">
            <v>14120</v>
          </cell>
        </row>
        <row r="266">
          <cell r="A266" t="str">
            <v>Geotextil NT200</v>
          </cell>
          <cell r="B266" t="str">
            <v>m2</v>
          </cell>
          <cell r="C266">
            <v>9257</v>
          </cell>
        </row>
        <row r="267">
          <cell r="A267" t="str">
            <v>Limpiador de PVC 1/4 de galón</v>
          </cell>
          <cell r="B267" t="str">
            <v>und</v>
          </cell>
          <cell r="C267">
            <v>49900</v>
          </cell>
        </row>
        <row r="268">
          <cell r="A268" t="str">
            <v>Pegante PVC 1/4 de galón</v>
          </cell>
          <cell r="B268" t="str">
            <v>und</v>
          </cell>
          <cell r="C268">
            <v>65077</v>
          </cell>
        </row>
        <row r="269">
          <cell r="A269" t="str">
            <v>Tubería de PVC de 2'', puesto en obra</v>
          </cell>
          <cell r="B269" t="str">
            <v>ml</v>
          </cell>
          <cell r="C269">
            <v>17256</v>
          </cell>
        </row>
        <row r="271">
          <cell r="A271" t="str">
            <v>Tuberia de drenaje 4''</v>
          </cell>
          <cell r="B271" t="str">
            <v>ml</v>
          </cell>
          <cell r="C271">
            <v>29032</v>
          </cell>
        </row>
        <row r="272">
          <cell r="A272" t="str">
            <v>Unión drenaje de 100mm, unión PVC</v>
          </cell>
          <cell r="B272" t="str">
            <v>un</v>
          </cell>
          <cell r="C272">
            <v>10332</v>
          </cell>
        </row>
        <row r="274">
          <cell r="A274" t="str">
            <v>Valvula de bola 1/2"</v>
          </cell>
          <cell r="B274" t="str">
            <v>un</v>
          </cell>
          <cell r="C274">
            <v>67850</v>
          </cell>
        </row>
        <row r="275">
          <cell r="A275" t="str">
            <v>Valvula de Cheque 1/2"</v>
          </cell>
          <cell r="B275" t="str">
            <v>un</v>
          </cell>
          <cell r="C275">
            <v>49660</v>
          </cell>
        </row>
        <row r="277">
          <cell r="A277" t="str">
            <v>Sanitario ACUAPLUS ultra Bone</v>
          </cell>
          <cell r="B277" t="str">
            <v>un</v>
          </cell>
          <cell r="C277">
            <v>180000</v>
          </cell>
        </row>
        <row r="278">
          <cell r="A278" t="str">
            <v>Sanitario HAPPY REDONDO Single 4.8 litros</v>
          </cell>
          <cell r="B278" t="str">
            <v>un</v>
          </cell>
          <cell r="C278">
            <v>210000</v>
          </cell>
        </row>
        <row r="279">
          <cell r="A279" t="str">
            <v>Sanitario MANANTIAL 4.8 Litros</v>
          </cell>
          <cell r="B279" t="str">
            <v>un</v>
          </cell>
          <cell r="C279">
            <v>240000</v>
          </cell>
        </row>
        <row r="280">
          <cell r="A280" t="str">
            <v>Sanitario AQUAPRO Redondo 3.7 Litros</v>
          </cell>
          <cell r="B280" t="str">
            <v>un</v>
          </cell>
          <cell r="C280">
            <v>307000</v>
          </cell>
        </row>
        <row r="281">
          <cell r="A281" t="str">
            <v>Sanitario Taza Báltica entrada posterior</v>
          </cell>
          <cell r="B281" t="str">
            <v>un</v>
          </cell>
          <cell r="C281">
            <v>638740</v>
          </cell>
        </row>
        <row r="282">
          <cell r="A282" t="str">
            <v>Sanitario ECOCLEAN Single Blanco</v>
          </cell>
          <cell r="B282" t="str">
            <v>un</v>
          </cell>
          <cell r="C282">
            <v>362000</v>
          </cell>
        </row>
        <row r="283">
          <cell r="A283" t="str">
            <v>Sanitario MONTECARLO Novo Redondo</v>
          </cell>
          <cell r="B283" t="str">
            <v>un</v>
          </cell>
          <cell r="C283">
            <v>535000</v>
          </cell>
        </row>
        <row r="284">
          <cell r="A284" t="str">
            <v>Sanitario MONTECARLO Novo Alongado</v>
          </cell>
          <cell r="B284" t="str">
            <v>un</v>
          </cell>
          <cell r="C284">
            <v>594000</v>
          </cell>
        </row>
        <row r="286">
          <cell r="A286" t="str">
            <v>Válvula para Sanitario Push</v>
          </cell>
          <cell r="B286" t="str">
            <v>un</v>
          </cell>
          <cell r="C286">
            <v>374650</v>
          </cell>
        </row>
        <row r="287">
          <cell r="A287" t="str">
            <v>Brida Flexible 4"</v>
          </cell>
          <cell r="B287" t="str">
            <v>un</v>
          </cell>
          <cell r="C287">
            <v>80000</v>
          </cell>
        </row>
        <row r="288">
          <cell r="A288" t="str">
            <v>Brida Flexible 3"</v>
          </cell>
          <cell r="B288" t="str">
            <v>un</v>
          </cell>
          <cell r="C288">
            <v>60000</v>
          </cell>
        </row>
        <row r="290">
          <cell r="A290" t="str">
            <v>Lavamanos colgar ACUACER</v>
          </cell>
          <cell r="B290" t="str">
            <v>un</v>
          </cell>
          <cell r="C290">
            <v>62000</v>
          </cell>
        </row>
        <row r="291">
          <cell r="A291" t="str">
            <v>Lavamanos Pedestal MILANO</v>
          </cell>
          <cell r="B291" t="str">
            <v>un</v>
          </cell>
          <cell r="C291">
            <v>105000</v>
          </cell>
        </row>
        <row r="292">
          <cell r="A292" t="str">
            <v>Lavamanos Colgar MILANO</v>
          </cell>
          <cell r="B292" t="str">
            <v>un</v>
          </cell>
          <cell r="C292">
            <v>65000</v>
          </cell>
        </row>
        <row r="293">
          <cell r="A293" t="str">
            <v xml:space="preserve">Lavamanos Pedestal AVANTI </v>
          </cell>
          <cell r="B293" t="str">
            <v>un</v>
          </cell>
          <cell r="C293">
            <v>131000</v>
          </cell>
        </row>
        <row r="294">
          <cell r="A294" t="str">
            <v>Lavamanos Estación de lavado fijación muro</v>
          </cell>
          <cell r="B294" t="str">
            <v>un</v>
          </cell>
          <cell r="C294">
            <v>274860</v>
          </cell>
        </row>
        <row r="295">
          <cell r="A295" t="str">
            <v>Lavamanos colgar Happy Blanco</v>
          </cell>
          <cell r="B295" t="str">
            <v>un</v>
          </cell>
          <cell r="C295">
            <v>84000</v>
          </cell>
        </row>
        <row r="296">
          <cell r="A296" t="str">
            <v>Lavamanos de Sobreponer</v>
          </cell>
          <cell r="B296" t="str">
            <v>un</v>
          </cell>
          <cell r="C296">
            <v>187630</v>
          </cell>
        </row>
        <row r="297">
          <cell r="A297" t="str">
            <v>Lavaplatos para Cocina</v>
          </cell>
          <cell r="B297" t="str">
            <v>un</v>
          </cell>
          <cell r="C297">
            <v>150320</v>
          </cell>
        </row>
        <row r="299">
          <cell r="A299" t="str">
            <v>Grifería institucional de mesa tipo push para lavamanos</v>
          </cell>
          <cell r="B299" t="str">
            <v>un</v>
          </cell>
          <cell r="C299">
            <v>180000</v>
          </cell>
        </row>
        <row r="300">
          <cell r="A300" t="str">
            <v>Grifería para Lavamanos Monocontrol</v>
          </cell>
          <cell r="B300" t="str">
            <v>un</v>
          </cell>
          <cell r="C300">
            <v>131300</v>
          </cell>
        </row>
        <row r="301">
          <cell r="A301" t="str">
            <v>Grifería para Lavamanos NOGAL</v>
          </cell>
          <cell r="B301" t="str">
            <v>un</v>
          </cell>
          <cell r="C301">
            <v>68000</v>
          </cell>
        </row>
        <row r="302">
          <cell r="A302" t="str">
            <v>Grifería Lavaplatos Monocontrol</v>
          </cell>
          <cell r="B302" t="str">
            <v>un</v>
          </cell>
          <cell r="C302">
            <v>154200</v>
          </cell>
        </row>
        <row r="303">
          <cell r="A303" t="str">
            <v>Grifería sencilla lavaplatos</v>
          </cell>
          <cell r="B303" t="str">
            <v>un</v>
          </cell>
          <cell r="C303">
            <v>82140</v>
          </cell>
        </row>
        <row r="304">
          <cell r="A304" t="str">
            <v>Grifería lavaplatos con mezclador</v>
          </cell>
          <cell r="B304" t="str">
            <v>un</v>
          </cell>
          <cell r="C304">
            <v>245620</v>
          </cell>
        </row>
        <row r="305">
          <cell r="A305" t="str">
            <v>Kit Lavaplatos con Desague Tipo Push</v>
          </cell>
          <cell r="B305" t="str">
            <v>un</v>
          </cell>
          <cell r="C305">
            <v>57620</v>
          </cell>
        </row>
        <row r="306">
          <cell r="A306" t="str">
            <v>Kit Lavamos con Desague Sencillo</v>
          </cell>
          <cell r="B306" t="str">
            <v>un</v>
          </cell>
          <cell r="C306">
            <v>32450</v>
          </cell>
        </row>
        <row r="307">
          <cell r="A307" t="str">
            <v>Kit Lavamos con Desague Tipo Push</v>
          </cell>
          <cell r="B307" t="str">
            <v>un</v>
          </cell>
          <cell r="C307">
            <v>57000</v>
          </cell>
        </row>
        <row r="308">
          <cell r="A308" t="str">
            <v>Kit Instalacion Sanitario</v>
          </cell>
          <cell r="B308" t="str">
            <v>un</v>
          </cell>
          <cell r="C308">
            <v>40000</v>
          </cell>
        </row>
        <row r="309">
          <cell r="A309" t="str">
            <v>Kit Instalacion Lavaplatos</v>
          </cell>
          <cell r="B309" t="str">
            <v>un</v>
          </cell>
          <cell r="C309">
            <v>74650</v>
          </cell>
        </row>
        <row r="310">
          <cell r="A310" t="str">
            <v>Kit por 6 Accesorios de baño</v>
          </cell>
          <cell r="B310" t="str">
            <v>un</v>
          </cell>
          <cell r="C310">
            <v>186740</v>
          </cell>
        </row>
        <row r="311">
          <cell r="A311" t="str">
            <v>Ducha doble Manija</v>
          </cell>
          <cell r="B311" t="str">
            <v>un</v>
          </cell>
          <cell r="C311">
            <v>172620</v>
          </cell>
        </row>
        <row r="312">
          <cell r="A312" t="str">
            <v>Ducha sencilla cromo</v>
          </cell>
          <cell r="B312" t="str">
            <v>un</v>
          </cell>
          <cell r="C312">
            <v>139000</v>
          </cell>
        </row>
        <row r="313">
          <cell r="A313" t="str">
            <v>Mezclador de Ducha</v>
          </cell>
          <cell r="B313" t="str">
            <v>un</v>
          </cell>
          <cell r="C313">
            <v>164320</v>
          </cell>
        </row>
        <row r="314">
          <cell r="A314" t="str">
            <v>Rejilla de piso Plastica 3x2</v>
          </cell>
          <cell r="B314" t="str">
            <v>un</v>
          </cell>
          <cell r="C314">
            <v>12000</v>
          </cell>
        </row>
        <row r="315">
          <cell r="A315" t="str">
            <v>Rejilla de piso Metalica 3x2</v>
          </cell>
          <cell r="B315" t="str">
            <v>un</v>
          </cell>
          <cell r="C315">
            <v>45780</v>
          </cell>
        </row>
        <row r="317">
          <cell r="A317" t="str">
            <v>Mesón en acero inox para cocineta 150x55cm + Poceta</v>
          </cell>
          <cell r="B317" t="str">
            <v>un</v>
          </cell>
          <cell r="C317">
            <v>638870</v>
          </cell>
        </row>
        <row r="318">
          <cell r="A318" t="str">
            <v>Mesón en acero inoxidable 100x55cm + Pozuelo</v>
          </cell>
          <cell r="B318" t="str">
            <v>un</v>
          </cell>
          <cell r="C318">
            <v>527760</v>
          </cell>
        </row>
        <row r="319">
          <cell r="A319" t="str">
            <v>Mesón en acero inox para cocineta 150x55cm + Poceta y 4 Puestos coccion</v>
          </cell>
          <cell r="B319" t="str">
            <v>un</v>
          </cell>
          <cell r="C319">
            <v>570000</v>
          </cell>
        </row>
        <row r="320">
          <cell r="A320" t="str">
            <v>Mesón en Quarstone</v>
          </cell>
          <cell r="B320" t="str">
            <v>ml</v>
          </cell>
          <cell r="C320">
            <v>494300</v>
          </cell>
        </row>
        <row r="321">
          <cell r="A321" t="str">
            <v>Babero en Quarstone hasta 10cm</v>
          </cell>
          <cell r="B321" t="str">
            <v>ml</v>
          </cell>
          <cell r="C321">
            <v>56410</v>
          </cell>
        </row>
        <row r="322">
          <cell r="A322" t="str">
            <v>Salpicadero en Quarstone hasta 10cm</v>
          </cell>
          <cell r="B322" t="str">
            <v>ml</v>
          </cell>
          <cell r="C322">
            <v>75210</v>
          </cell>
        </row>
        <row r="323">
          <cell r="A323" t="str">
            <v>Pega para Piedra</v>
          </cell>
          <cell r="B323" t="str">
            <v>gl</v>
          </cell>
          <cell r="C323">
            <v>11150</v>
          </cell>
        </row>
        <row r="324">
          <cell r="A324" t="str">
            <v>Lavatraperos prefabricado</v>
          </cell>
          <cell r="B324" t="str">
            <v>un</v>
          </cell>
          <cell r="C324">
            <v>204300</v>
          </cell>
        </row>
        <row r="326">
          <cell r="A326" t="str">
            <v>Lamina en Acero Inoxidable Cal18</v>
          </cell>
          <cell r="B326" t="str">
            <v>m2</v>
          </cell>
          <cell r="C326">
            <v>319420</v>
          </cell>
        </row>
        <row r="327">
          <cell r="A327" t="str">
            <v>Soporte de Pared en Acero Inox</v>
          </cell>
          <cell r="B327" t="str">
            <v>un</v>
          </cell>
          <cell r="C327">
            <v>39640</v>
          </cell>
        </row>
        <row r="328">
          <cell r="A328" t="str">
            <v>Mueble Inferior Madera aglomerada RH</v>
          </cell>
          <cell r="B328" t="str">
            <v>ml</v>
          </cell>
          <cell r="C328">
            <v>451740</v>
          </cell>
        </row>
        <row r="329">
          <cell r="A329" t="str">
            <v>Mueble Superior Madera aglomerada RH</v>
          </cell>
          <cell r="B329" t="str">
            <v>ml</v>
          </cell>
          <cell r="C329">
            <v>393460</v>
          </cell>
        </row>
        <row r="330">
          <cell r="A330" t="str">
            <v>Mueble Madera Aglomerada para Closet</v>
          </cell>
          <cell r="B330" t="str">
            <v>ml</v>
          </cell>
          <cell r="C330">
            <v>798990</v>
          </cell>
        </row>
        <row r="332">
          <cell r="A332" t="str">
            <v>Detergente</v>
          </cell>
          <cell r="B332" t="str">
            <v>kg</v>
          </cell>
          <cell r="C332">
            <v>4000</v>
          </cell>
        </row>
        <row r="333">
          <cell r="A333" t="str">
            <v>Limpiavidrios</v>
          </cell>
          <cell r="B333" t="str">
            <v>lt</v>
          </cell>
          <cell r="C333">
            <v>3225</v>
          </cell>
        </row>
        <row r="335">
          <cell r="A335" t="str">
            <v>Ventana en Aluminio crudo de 0.70x0.50m</v>
          </cell>
          <cell r="B335" t="str">
            <v>un</v>
          </cell>
          <cell r="C335">
            <v>125850</v>
          </cell>
        </row>
        <row r="336">
          <cell r="A336" t="str">
            <v>Ventana en Aluminio crudo de 1.20x0.50m</v>
          </cell>
          <cell r="B336" t="str">
            <v>un</v>
          </cell>
          <cell r="C336">
            <v>215800</v>
          </cell>
        </row>
        <row r="337">
          <cell r="A337" t="str">
            <v>Ventana en Aluminio crudo de 0.50x1.80m</v>
          </cell>
          <cell r="B337" t="str">
            <v>un</v>
          </cell>
          <cell r="C337">
            <v>245800</v>
          </cell>
        </row>
        <row r="339">
          <cell r="A339" t="str">
            <v>Puerta Metalica de 1.00x2.10m</v>
          </cell>
          <cell r="B339" t="str">
            <v>un</v>
          </cell>
          <cell r="C339">
            <v>632120</v>
          </cell>
        </row>
        <row r="340">
          <cell r="A340" t="str">
            <v>Puerta Madera de 0.90 a 1.10</v>
          </cell>
          <cell r="B340" t="str">
            <v>un</v>
          </cell>
          <cell r="C340">
            <v>325000</v>
          </cell>
        </row>
        <row r="341">
          <cell r="A341" t="str">
            <v>Puerta Madera de 0.66 a 0.89</v>
          </cell>
          <cell r="B341" t="str">
            <v>un</v>
          </cell>
          <cell r="C341">
            <v>305000</v>
          </cell>
        </row>
        <row r="342">
          <cell r="A342" t="str">
            <v>Puerta Madera de 0.80x2.10m</v>
          </cell>
          <cell r="B342" t="str">
            <v>un</v>
          </cell>
          <cell r="C342">
            <v>472320</v>
          </cell>
        </row>
        <row r="343">
          <cell r="A343" t="str">
            <v>Puerta Madera de 0.70x2.10m</v>
          </cell>
          <cell r="B343" t="str">
            <v>un</v>
          </cell>
          <cell r="C343">
            <v>431210</v>
          </cell>
        </row>
        <row r="344">
          <cell r="A344" t="str">
            <v>Puerta Metalica y Lamina de 0.80x2.10m</v>
          </cell>
          <cell r="B344" t="str">
            <v>un</v>
          </cell>
          <cell r="C344">
            <v>320000</v>
          </cell>
        </row>
        <row r="345">
          <cell r="A345" t="str">
            <v>Puerts Madera + Vidrio</v>
          </cell>
          <cell r="B345" t="str">
            <v>un</v>
          </cell>
          <cell r="C345">
            <v>765000</v>
          </cell>
        </row>
        <row r="346">
          <cell r="A346" t="str">
            <v>Puerta Metalica de 2.00x2.10m</v>
          </cell>
          <cell r="B346" t="str">
            <v>un</v>
          </cell>
          <cell r="C346">
            <v>1364300</v>
          </cell>
        </row>
        <row r="347">
          <cell r="A347" t="str">
            <v>Bisagra de hierro para Puerta X3</v>
          </cell>
          <cell r="B347" t="str">
            <v>un</v>
          </cell>
          <cell r="C347">
            <v>12430</v>
          </cell>
        </row>
        <row r="348">
          <cell r="A348" t="str">
            <v>Chapa Candado Puerta Corrediza</v>
          </cell>
          <cell r="B348" t="str">
            <v>un</v>
          </cell>
          <cell r="C348">
            <v>284150</v>
          </cell>
        </row>
        <row r="349">
          <cell r="A349" t="str">
            <v>Chapa Pomo Entrada Principal Acero</v>
          </cell>
          <cell r="B349" t="str">
            <v>un</v>
          </cell>
          <cell r="C349">
            <v>44000</v>
          </cell>
        </row>
        <row r="350">
          <cell r="A350" t="str">
            <v>Chapa Pomo Alcoba Acero</v>
          </cell>
          <cell r="B350" t="str">
            <v>un</v>
          </cell>
          <cell r="C350">
            <v>22000</v>
          </cell>
        </row>
        <row r="351">
          <cell r="A351" t="str">
            <v>Chapa Pomo Baño Acero</v>
          </cell>
          <cell r="B351" t="str">
            <v>un</v>
          </cell>
          <cell r="C351">
            <v>20500</v>
          </cell>
        </row>
        <row r="352">
          <cell r="A352" t="str">
            <v>Topepuerta</v>
          </cell>
          <cell r="B352" t="str">
            <v>un</v>
          </cell>
          <cell r="C352">
            <v>15200</v>
          </cell>
        </row>
        <row r="354">
          <cell r="A354" t="str">
            <v>----------------------------</v>
          </cell>
        </row>
      </sheetData>
      <sheetData sheetId="9">
        <row r="2">
          <cell r="A2" t="str">
            <v>Ayudante raso</v>
          </cell>
          <cell r="B2">
            <v>48733</v>
          </cell>
        </row>
        <row r="3">
          <cell r="A3" t="str">
            <v>Ayudante entendido</v>
          </cell>
          <cell r="B3">
            <v>61400</v>
          </cell>
        </row>
        <row r="4">
          <cell r="A4" t="str">
            <v>Oficial</v>
          </cell>
          <cell r="B4">
            <v>97300</v>
          </cell>
        </row>
        <row r="5">
          <cell r="A5" t="str">
            <v>Oficial concretos</v>
          </cell>
          <cell r="B5">
            <v>97300</v>
          </cell>
        </row>
        <row r="6">
          <cell r="A6" t="str">
            <v>Maestro</v>
          </cell>
          <cell r="B6">
            <v>87719.400000000009</v>
          </cell>
        </row>
        <row r="7">
          <cell r="A7" t="str">
            <v>Topógrafo</v>
          </cell>
          <cell r="B7">
            <v>122967</v>
          </cell>
        </row>
        <row r="8">
          <cell r="A8" t="str">
            <v>Cadenero 1</v>
          </cell>
          <cell r="B8">
            <v>97300</v>
          </cell>
        </row>
        <row r="9">
          <cell r="A9" t="str">
            <v>Cadenero 2</v>
          </cell>
          <cell r="B9">
            <v>50000</v>
          </cell>
        </row>
        <row r="10">
          <cell r="A10" t="str">
            <v>Coordinador SST</v>
          </cell>
          <cell r="B10">
            <v>77972.800000000003</v>
          </cell>
        </row>
        <row r="11">
          <cell r="A11" t="str">
            <v>L</v>
          </cell>
        </row>
        <row r="12">
          <cell r="A12" t="str">
            <v>1 Oficial / 1 Ayudantes</v>
          </cell>
          <cell r="B12">
            <v>146033</v>
          </cell>
        </row>
        <row r="13">
          <cell r="A13" t="str">
            <v>1 Oficial / 2 Ayudantes</v>
          </cell>
          <cell r="B13">
            <v>194766</v>
          </cell>
        </row>
        <row r="14">
          <cell r="A14" t="str">
            <v>1 Oficial / 3 Ayudantes</v>
          </cell>
          <cell r="B14">
            <v>243499</v>
          </cell>
        </row>
        <row r="15">
          <cell r="A15" t="str">
            <v>1 Oficial / 4 Ayudantes</v>
          </cell>
          <cell r="B15">
            <v>292232</v>
          </cell>
        </row>
        <row r="16">
          <cell r="A16" t="str">
            <v>1 Oficial / 5 Ayudantes</v>
          </cell>
          <cell r="B16">
            <v>340965</v>
          </cell>
        </row>
        <row r="17">
          <cell r="A17" t="str">
            <v>1 Oficial / 6 Ayudantes</v>
          </cell>
          <cell r="B17">
            <v>389698</v>
          </cell>
        </row>
        <row r="18">
          <cell r="A18" t="str">
            <v>1 Oficial / 7 Ayudantes</v>
          </cell>
          <cell r="B18">
            <v>438431</v>
          </cell>
        </row>
        <row r="19">
          <cell r="A19" t="str">
            <v>2 Oficial / 2 Ayudantes</v>
          </cell>
          <cell r="B19">
            <v>292066</v>
          </cell>
        </row>
        <row r="20">
          <cell r="A20" t="str">
            <v>2 Oficial / 4 Ayudantes</v>
          </cell>
          <cell r="B20">
            <v>389532</v>
          </cell>
        </row>
        <row r="21">
          <cell r="A21" t="str">
            <v>2 Oficial / 6 Ayudantes</v>
          </cell>
          <cell r="B21">
            <v>486998</v>
          </cell>
        </row>
        <row r="22">
          <cell r="A22" t="str">
            <v>2 Oficial / 8 Ayudantes</v>
          </cell>
          <cell r="B22">
            <v>584464</v>
          </cell>
        </row>
        <row r="23">
          <cell r="A23" t="str">
            <v>3 Oficial / 3 Ayudantes</v>
          </cell>
          <cell r="B23">
            <v>438099</v>
          </cell>
        </row>
        <row r="24">
          <cell r="A24" t="str">
            <v>2 Ayudantes</v>
          </cell>
          <cell r="B24">
            <v>97466</v>
          </cell>
        </row>
        <row r="25">
          <cell r="A25" t="str">
            <v>2 ayudantes entendidos</v>
          </cell>
          <cell r="B25">
            <v>122800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DADES"/>
      <sheetName val="APU item M1-3"/>
      <sheetName val="APU item 1.1"/>
      <sheetName val="APU item 1.2"/>
      <sheetName val="APU item 1.4"/>
      <sheetName val="APU item 1.5"/>
      <sheetName val="APU item 1.6"/>
      <sheetName val="APU item 1.7"/>
      <sheetName val="APU item 1.8"/>
      <sheetName val="APU item 1.9"/>
      <sheetName val="APU item 1.10"/>
      <sheetName val="APU item 1.12"/>
      <sheetName val="APU item 1.13"/>
      <sheetName val="APU item 1.14"/>
      <sheetName val="APU item 1.15"/>
      <sheetName val="APU item 1.16"/>
      <sheetName val="APU item 1.17"/>
      <sheetName val="APU item 1.18"/>
      <sheetName val="APU item 1.19"/>
      <sheetName val="APU item 1.24"/>
      <sheetName val="APU item 1.25"/>
      <sheetName val="APU item 1.26"/>
      <sheetName val="APU item 1.27"/>
      <sheetName val="APU item 1.31"/>
      <sheetName val="APU item 1.36"/>
      <sheetName val="APU item 1.40"/>
      <sheetName val="Materiales"/>
      <sheetName val="Materiales Desc"/>
      <sheetName val="Mano de Obra"/>
      <sheetName val="Herramienta"/>
      <sheetName val="S.M.L.V"/>
      <sheetName val="Forma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2">
          <cell r="A2" t="str">
            <v>Cemento gris Uso Gnral 50kg - ARGOS</v>
          </cell>
        </row>
        <row r="3">
          <cell r="A3" t="str">
            <v>Cemento Blanco</v>
          </cell>
        </row>
        <row r="4">
          <cell r="A4" t="str">
            <v>Concreto Premezclado</v>
          </cell>
        </row>
        <row r="5">
          <cell r="A5" t="str">
            <v>Revoque</v>
          </cell>
        </row>
        <row r="6">
          <cell r="A6" t="str">
            <v>Mortero 1:3</v>
          </cell>
        </row>
        <row r="7">
          <cell r="A7" t="str">
            <v>Arena de concreto</v>
          </cell>
        </row>
        <row r="8">
          <cell r="A8" t="str">
            <v>Arena de Revoque</v>
          </cell>
        </row>
        <row r="9">
          <cell r="A9" t="str">
            <v>Arena de pega</v>
          </cell>
        </row>
        <row r="10">
          <cell r="A10" t="str">
            <v>Triturado de 1/2"</v>
          </cell>
        </row>
        <row r="11">
          <cell r="A11" t="str">
            <v>Tierra no vegetal</v>
          </cell>
        </row>
        <row r="12">
          <cell r="A12" t="str">
            <v>Material Granular seleccionado</v>
          </cell>
        </row>
        <row r="13">
          <cell r="A13" t="str">
            <v>Afirmado</v>
          </cell>
        </row>
        <row r="14">
          <cell r="A14" t="str">
            <v>Costal</v>
          </cell>
        </row>
        <row r="15">
          <cell r="A15" t="str">
            <v>Material para filtro</v>
          </cell>
        </row>
        <row r="16">
          <cell r="A16" t="str">
            <v>Agua</v>
          </cell>
        </row>
        <row r="17">
          <cell r="A17" t="str">
            <v>Tela verde 100m x 2.10m</v>
          </cell>
        </row>
        <row r="18">
          <cell r="A18" t="str">
            <v>Bloque de cemento 0.10x0.20x0.40m estructural</v>
          </cell>
        </row>
        <row r="19">
          <cell r="A19" t="str">
            <v>Bloque de cemento 0.10x0.20x0.40m</v>
          </cell>
        </row>
        <row r="20">
          <cell r="A20" t="str">
            <v>Bloque de cemento 0.15x0.20x0.40m</v>
          </cell>
        </row>
        <row r="21">
          <cell r="A21" t="str">
            <v>Ladrillo prensado tipo Santa Fe 24.5x12x5.5cm</v>
          </cell>
        </row>
        <row r="22">
          <cell r="A22" t="str">
            <v>Ladrillo tolete común</v>
          </cell>
        </row>
        <row r="23">
          <cell r="A23" t="str">
            <v>Bloque #5 estándar 12 x 20 x 30 cm</v>
          </cell>
        </row>
        <row r="24">
          <cell r="A24" t="str">
            <v>Barniz intemperie brillante</v>
          </cell>
        </row>
        <row r="25">
          <cell r="A25" t="str">
            <v>Pintura Epoxica</v>
          </cell>
        </row>
        <row r="26">
          <cell r="A26" t="str">
            <v>Pintura Vinilo tipo I</v>
          </cell>
        </row>
        <row r="27">
          <cell r="A27" t="str">
            <v>Pintura Vinilo tipo II</v>
          </cell>
        </row>
        <row r="28">
          <cell r="A28" t="str">
            <v>Pintura Acriltex</v>
          </cell>
        </row>
        <row r="29">
          <cell r="A29" t="str">
            <v>Pintura Vinilo Exterior tipo KORAZA</v>
          </cell>
        </row>
        <row r="30">
          <cell r="A30" t="str">
            <v>Rodillo</v>
          </cell>
        </row>
        <row r="31">
          <cell r="A31" t="str">
            <v>Brocha</v>
          </cell>
        </row>
        <row r="32">
          <cell r="A32" t="str">
            <v>Tex Joint Juntas</v>
          </cell>
        </row>
        <row r="33">
          <cell r="A33" t="str">
            <v>Estuco Acrilico</v>
          </cell>
        </row>
        <row r="34">
          <cell r="A34" t="str">
            <v>Cielo Raso de PVC - Blanco</v>
          </cell>
        </row>
        <row r="35">
          <cell r="A35" t="str">
            <v>Placa de Yeso</v>
          </cell>
        </row>
        <row r="36">
          <cell r="A36" t="str">
            <v>Placa de Yeso RH</v>
          </cell>
        </row>
        <row r="37">
          <cell r="A37" t="str">
            <v>Placa de Fibrocemento 6mm</v>
          </cell>
        </row>
        <row r="38">
          <cell r="A38" t="str">
            <v>Placa de Fibrocemento 8mm</v>
          </cell>
        </row>
        <row r="39">
          <cell r="A39" t="str">
            <v>Placa de Fibrocemento 10mm</v>
          </cell>
        </row>
        <row r="40">
          <cell r="A40" t="str">
            <v>Placa de Fibrocemento 14mm</v>
          </cell>
        </row>
        <row r="41">
          <cell r="A41" t="str">
            <v>Placa de Fibrocemento 20mm</v>
          </cell>
        </row>
        <row r="42">
          <cell r="A42" t="str">
            <v>Omegas</v>
          </cell>
        </row>
        <row r="43">
          <cell r="A43" t="str">
            <v>Viguetas</v>
          </cell>
        </row>
        <row r="44">
          <cell r="A44" t="str">
            <v>Angulos 2x2</v>
          </cell>
        </row>
        <row r="45">
          <cell r="A45" t="str">
            <v>Paral base 6 cal 24</v>
          </cell>
        </row>
        <row r="46">
          <cell r="A46" t="str">
            <v>Canal base 6 cal 24</v>
          </cell>
        </row>
        <row r="47">
          <cell r="A47" t="str">
            <v>Paral base 9 cal 24</v>
          </cell>
        </row>
        <row r="48">
          <cell r="A48" t="str">
            <v>Canal base 9 cal 24</v>
          </cell>
        </row>
        <row r="49">
          <cell r="A49" t="str">
            <v>Paral base 9 cal 20</v>
          </cell>
        </row>
        <row r="50">
          <cell r="A50" t="str">
            <v>Canal base 9 cal 20</v>
          </cell>
        </row>
        <row r="51">
          <cell r="A51" t="str">
            <v>Tornilleria</v>
          </cell>
        </row>
        <row r="52">
          <cell r="A52" t="str">
            <v>Masilla Cuñete 28kg</v>
          </cell>
        </row>
        <row r="53">
          <cell r="A53" t="str">
            <v>Cinta malla</v>
          </cell>
        </row>
        <row r="54">
          <cell r="A54" t="str">
            <v>Cinta Papel</v>
          </cell>
        </row>
        <row r="55">
          <cell r="A55"/>
        </row>
        <row r="56">
          <cell r="A56"/>
        </row>
        <row r="57">
          <cell r="A57" t="str">
            <v>Hoja de lija</v>
          </cell>
        </row>
        <row r="58">
          <cell r="A58" t="str">
            <v>Carton Corrugado</v>
          </cell>
        </row>
        <row r="59">
          <cell r="A59" t="str">
            <v>Adhesivo epóxico - Sikadur AnchorFix-4</v>
          </cell>
        </row>
        <row r="60">
          <cell r="A60" t="str">
            <v>Acero de 37000 psi</v>
          </cell>
        </row>
        <row r="61">
          <cell r="A61" t="str">
            <v>Acero de 60000 psi</v>
          </cell>
        </row>
        <row r="62">
          <cell r="A62" t="str">
            <v>Grafil 5.5mm</v>
          </cell>
        </row>
        <row r="63">
          <cell r="A63" t="str">
            <v>Teja Blanca 5.9X0.94M 2.5Mm</v>
          </cell>
        </row>
        <row r="64">
          <cell r="A64" t="str">
            <v>Teja Española AC</v>
          </cell>
        </row>
        <row r="65">
          <cell r="A65" t="str">
            <v>Ganchos para teja AC</v>
          </cell>
        </row>
        <row r="66">
          <cell r="A66" t="str">
            <v>Amarras</v>
          </cell>
        </row>
        <row r="67">
          <cell r="A67" t="str">
            <v>Silicona</v>
          </cell>
        </row>
        <row r="68">
          <cell r="A68" t="str">
            <v>Igasol Cubierta</v>
          </cell>
        </row>
        <row r="69">
          <cell r="A69" t="str">
            <v>Cuarton de 2x4-3m</v>
          </cell>
        </row>
        <row r="70">
          <cell r="A70" t="str">
            <v>Caballete Teja Española AC</v>
          </cell>
        </row>
        <row r="71">
          <cell r="A71" t="str">
            <v>Tornillo autoperforante</v>
          </cell>
        </row>
        <row r="72">
          <cell r="A72" t="str">
            <v>Puntilla 2"</v>
          </cell>
        </row>
        <row r="73">
          <cell r="A73" t="str">
            <v>Tabla de 1"x10"-3m</v>
          </cell>
        </row>
        <row r="74">
          <cell r="A74" t="str">
            <v>Vareta 2"x2"-3m</v>
          </cell>
        </row>
        <row r="75">
          <cell r="A75" t="str">
            <v>Guadua 3m</v>
          </cell>
        </row>
        <row r="76">
          <cell r="A76" t="str">
            <v>Bloquelon 0.8x0.23x0.08</v>
          </cell>
        </row>
        <row r="77">
          <cell r="A77" t="str">
            <v>Perfil cal 19 (6m)</v>
          </cell>
        </row>
        <row r="78">
          <cell r="A78" t="str">
            <v>Antisol</v>
          </cell>
        </row>
        <row r="79">
          <cell r="A79" t="str">
            <v>Malla electrosoldada 15x15 4mm 1M2</v>
          </cell>
        </row>
        <row r="80">
          <cell r="A80" t="str">
            <v>Malla electrosoldada D-257 15x15  Ø 7-7 mm</v>
          </cell>
        </row>
        <row r="81">
          <cell r="A81" t="str">
            <v>Desmondante Sika Separol 3.5kg</v>
          </cell>
        </row>
        <row r="82">
          <cell r="A82" t="str">
            <v>Grapas</v>
          </cell>
        </row>
        <row r="83">
          <cell r="A83" t="str">
            <v>Poste de Madera</v>
          </cell>
        </row>
        <row r="84">
          <cell r="A84" t="str">
            <v>Impermeabilizante para concreto</v>
          </cell>
        </row>
        <row r="85">
          <cell r="A85" t="str">
            <v>Impermeabilizante integral para morteros</v>
          </cell>
        </row>
        <row r="86">
          <cell r="A86" t="str">
            <v>Acelerante</v>
          </cell>
        </row>
        <row r="87">
          <cell r="A87" t="str">
            <v>Piedra de canto rodado</v>
          </cell>
        </row>
        <row r="88">
          <cell r="A88" t="str">
            <v>Fuidificante para concreto</v>
          </cell>
        </row>
        <row r="89">
          <cell r="A89" t="str">
            <v>Alambre quemado</v>
          </cell>
        </row>
        <row r="90">
          <cell r="A90" t="str">
            <v>Valla en Tela vinílica con malla de poliester ( banner)</v>
          </cell>
        </row>
        <row r="91">
          <cell r="A91" t="str">
            <v>Material de peña (Recebo) en cantera</v>
          </cell>
        </row>
        <row r="92">
          <cell r="A92" t="str">
            <v>Tabla para formaleta 1" x 10" x 2.9m</v>
          </cell>
        </row>
        <row r="93">
          <cell r="A93" t="str">
            <v>Bisagra de hierro para puerta</v>
          </cell>
        </row>
        <row r="94">
          <cell r="A94" t="str">
            <v>Pintura esmalte para exteriores</v>
          </cell>
        </row>
        <row r="95">
          <cell r="A95" t="str">
            <v>Listo de sajo de 5 x 3 cm x 2.5m (varilla)</v>
          </cell>
        </row>
        <row r="96">
          <cell r="A96" t="str">
            <v>Cinta de Señalizacion cal 6</v>
          </cell>
        </row>
        <row r="97">
          <cell r="A97" t="str">
            <v>Señalizador tubular de 1m (2 lineas de cinta)</v>
          </cell>
        </row>
        <row r="98">
          <cell r="A98" t="str">
            <v>Tela de cerramiento a=2.10m (Rollo x 100m)</v>
          </cell>
        </row>
        <row r="99">
          <cell r="A99" t="str">
            <v>Malla eslabonada galvanizada Calibre 12 ojo 2"</v>
          </cell>
        </row>
        <row r="100">
          <cell r="A100" t="str">
            <v>Tubo de acero gal, de 48 mm y 1,5 mm de espesor</v>
          </cell>
        </row>
        <row r="101">
          <cell r="A101" t="str">
            <v>Soldadura para hierro estructural</v>
          </cell>
        </row>
        <row r="102">
          <cell r="A102" t="str">
            <v>Alambre Galvanizado C12</v>
          </cell>
        </row>
        <row r="103">
          <cell r="A103" t="str">
            <v>Angulo 1" x 1/8"</v>
          </cell>
        </row>
        <row r="104">
          <cell r="A104"/>
        </row>
        <row r="105">
          <cell r="A105" t="str">
            <v>Tubo galvanizado para cerramiento de 1 1/2" x 6m</v>
          </cell>
        </row>
        <row r="106">
          <cell r="A106" t="str">
            <v>Gasolina</v>
          </cell>
        </row>
        <row r="107">
          <cell r="A107" t="str">
            <v>ACPM</v>
          </cell>
        </row>
        <row r="108">
          <cell r="A108" t="str">
            <v>Caseton en eterilla h=0.30 , a=0.65m</v>
          </cell>
        </row>
        <row r="109">
          <cell r="A109" t="str">
            <v>Malla con vena C24</v>
          </cell>
        </row>
        <row r="110">
          <cell r="A110" t="str">
            <v>Caseton en eterilla h=0.40 , a=0.65m</v>
          </cell>
        </row>
        <row r="111">
          <cell r="A111" t="str">
            <v>Caseton en eterilla h=0.45 , a=0.65m</v>
          </cell>
        </row>
        <row r="112">
          <cell r="A112" t="str">
            <v>Steeldeck, Cal 22 0.94x5.60m - e=0.75mm, Perfil e=1.5mm 90 mm L=6m</v>
          </cell>
        </row>
        <row r="113">
          <cell r="A113" t="str">
            <v>Ceramica</v>
          </cell>
        </row>
        <row r="114">
          <cell r="A114" t="str">
            <v>Pega para ceramica</v>
          </cell>
        </row>
        <row r="115">
          <cell r="A115" t="str">
            <v>Porcelanato</v>
          </cell>
        </row>
        <row r="116">
          <cell r="A116" t="str">
            <v>Pega para porcelanato</v>
          </cell>
        </row>
        <row r="117">
          <cell r="A117" t="str">
            <v>Boquilla para enchape</v>
          </cell>
        </row>
        <row r="118">
          <cell r="A118" t="str">
            <v>Piso Duropiso 33x33 cm</v>
          </cell>
        </row>
        <row r="119">
          <cell r="A119" t="str">
            <v>Estopa</v>
          </cell>
        </row>
        <row r="120">
          <cell r="A120" t="str">
            <v>Crucetas</v>
          </cell>
        </row>
        <row r="121">
          <cell r="A121" t="str">
            <v>Tubo EMT 1/2"</v>
          </cell>
        </row>
        <row r="122">
          <cell r="A122" t="str">
            <v>Curva EMT 1/2"</v>
          </cell>
        </row>
        <row r="123">
          <cell r="A123" t="str">
            <v>Union EMT 1/2" acero</v>
          </cell>
        </row>
        <row r="124">
          <cell r="A124" t="str">
            <v>Conector EMT 1/2"</v>
          </cell>
        </row>
        <row r="125">
          <cell r="A125" t="str">
            <v>Grapa 1 Doble Oreja x 10Und Galvanizada</v>
          </cell>
        </row>
        <row r="126">
          <cell r="A126" t="str">
            <v>Tubo Conduit PVC 1/2"</v>
          </cell>
        </row>
        <row r="127">
          <cell r="A127" t="str">
            <v>Curva Conduit PVC 1/2"</v>
          </cell>
        </row>
        <row r="128">
          <cell r="A128" t="str">
            <v>Adaptador Terminal PVC 1/2"</v>
          </cell>
        </row>
        <row r="129">
          <cell r="A129" t="str">
            <v>Limpiador PVC</v>
          </cell>
        </row>
        <row r="130">
          <cell r="A130" t="str">
            <v>Soldadura PVC</v>
          </cell>
        </row>
        <row r="131">
          <cell r="A131" t="str">
            <v>Caja 2x4 Metalica galvanizada</v>
          </cell>
        </row>
        <row r="132">
          <cell r="A132" t="str">
            <v>Cable Cu aislado #12 AWG THHN/THWN</v>
          </cell>
        </row>
        <row r="133">
          <cell r="A133" t="str">
            <v>Conector para cable</v>
          </cell>
        </row>
        <row r="134">
          <cell r="A134" t="str">
            <v>Cinta Aislante</v>
          </cell>
        </row>
        <row r="135">
          <cell r="A135" t="str">
            <v>Tubo Conduit PVC 1"</v>
          </cell>
        </row>
        <row r="136">
          <cell r="A136" t="str">
            <v>Curva Conduit PVC 1"</v>
          </cell>
        </row>
        <row r="137">
          <cell r="A137" t="str">
            <v>Adaptador Terminal PVC 1"</v>
          </cell>
        </row>
        <row r="138">
          <cell r="A138" t="str">
            <v>Cable Cu aislado #10 -#8 AWG THHN/THWN</v>
          </cell>
        </row>
        <row r="139">
          <cell r="A139" t="str">
            <v>Tablero monofásico 6 circuitos con barraje de 75 A</v>
          </cell>
        </row>
        <row r="140">
          <cell r="A140" t="str">
            <v>Interruptor enchufable 1x20 A 10 KA</v>
          </cell>
        </row>
        <row r="141">
          <cell r="A141" t="str">
            <v>Adhesivo impreso</v>
          </cell>
        </row>
        <row r="142">
          <cell r="A142" t="str">
            <v>Toma Trifilar 240v</v>
          </cell>
        </row>
        <row r="143">
          <cell r="A143" t="str">
            <v>Toma corriente normal 2P + T</v>
          </cell>
        </row>
        <row r="144">
          <cell r="A144" t="str">
            <v>Toma corriente GFCI</v>
          </cell>
        </row>
        <row r="145">
          <cell r="A145" t="str">
            <v>Roseta plástica (Plafon)</v>
          </cell>
        </row>
        <row r="146">
          <cell r="A146" t="str">
            <v>Interruptor Simple</v>
          </cell>
        </row>
        <row r="147">
          <cell r="A147" t="str">
            <v>Accesorio PVC presion</v>
          </cell>
        </row>
        <row r="148">
          <cell r="A148" t="str">
            <v>Tuberia PVC presion 1/2"</v>
          </cell>
        </row>
        <row r="149">
          <cell r="A149" t="str">
            <v>Niple de HG de 1/2" 15cm</v>
          </cell>
        </row>
        <row r="150">
          <cell r="A150" t="str">
            <v>Tuberia PVC presion 3/4"</v>
          </cell>
        </row>
        <row r="151">
          <cell r="A151" t="str">
            <v>Niple de HG de 3/4" 15cm</v>
          </cell>
        </row>
        <row r="152">
          <cell r="A152" t="str">
            <v>Tuberia PVC presion 1"</v>
          </cell>
        </row>
        <row r="153">
          <cell r="A153" t="str">
            <v>Niple de HG de 1" 15cm</v>
          </cell>
        </row>
        <row r="154">
          <cell r="A154" t="str">
            <v>Tuberia PVC presion 1 1/4"</v>
          </cell>
        </row>
        <row r="155">
          <cell r="A155" t="str">
            <v>Niple de HG de 1 1/4" 15cm</v>
          </cell>
        </row>
        <row r="156">
          <cell r="A156" t="str">
            <v>Tuberia PVC presion 1 1/2"</v>
          </cell>
        </row>
        <row r="157">
          <cell r="A157" t="str">
            <v>Niple de HG de 1 1/2" 15cm</v>
          </cell>
        </row>
        <row r="158">
          <cell r="A158" t="str">
            <v>Registro de corte de 1/2"</v>
          </cell>
        </row>
        <row r="159">
          <cell r="A159" t="str">
            <v>Cheque de 1/2" Presion</v>
          </cell>
        </row>
        <row r="160">
          <cell r="A160" t="str">
            <v>Cinta de Teflon 10m</v>
          </cell>
        </row>
        <row r="161">
          <cell r="A161" t="str">
            <v>Adaptador PVC macho de 1/2" presion</v>
          </cell>
        </row>
        <row r="162">
          <cell r="A162" t="str">
            <v>Adaptador PVC hembra de 1/2" presion</v>
          </cell>
        </row>
        <row r="163">
          <cell r="A163" t="str">
            <v>Llave de paso 1/2"</v>
          </cell>
        </row>
        <row r="164">
          <cell r="A164" t="str">
            <v>Tuberia PVC agua lluvia de 3"</v>
          </cell>
        </row>
        <row r="165">
          <cell r="A165" t="str">
            <v>Accesorio PVC agua lluvia</v>
          </cell>
        </row>
        <row r="166">
          <cell r="A166" t="str">
            <v>Soporte bajante PVC agua lluvia</v>
          </cell>
        </row>
        <row r="167">
          <cell r="A167" t="str">
            <v>Tuberia PVC ventilacion de 2"</v>
          </cell>
        </row>
        <row r="168">
          <cell r="A168" t="str">
            <v>Tapon de cobre</v>
          </cell>
        </row>
        <row r="169">
          <cell r="A169" t="str">
            <v>Adaptador macho cobre</v>
          </cell>
        </row>
        <row r="170">
          <cell r="A170" t="str">
            <v>Tuberia de cobre</v>
          </cell>
        </row>
        <row r="171">
          <cell r="A171" t="str">
            <v>Accesorio PVC sanitaria</v>
          </cell>
        </row>
        <row r="172">
          <cell r="A172" t="str">
            <v>Tuberia PVC Sanitaria 2"</v>
          </cell>
        </row>
        <row r="173">
          <cell r="A173" t="str">
            <v>Tuberia PVC Sanitaria 4"</v>
          </cell>
        </row>
        <row r="174">
          <cell r="A174" t="str">
            <v>Valvula de bola 1/2"</v>
          </cell>
        </row>
        <row r="175">
          <cell r="A175" t="str">
            <v>Valvula de Cheque 1/2"</v>
          </cell>
        </row>
        <row r="176">
          <cell r="A176" t="str">
            <v>Sanitario ACUAPLUS ultra Bone</v>
          </cell>
        </row>
        <row r="177">
          <cell r="A177" t="str">
            <v>Sanitario HAPPY REDONDO Single 4.8 litros</v>
          </cell>
        </row>
        <row r="178">
          <cell r="A178" t="str">
            <v>Sanitario MANANTIAL 4.8 Litros</v>
          </cell>
        </row>
        <row r="179">
          <cell r="A179" t="str">
            <v>Sanitario AQUAPRO Redondo 3.7 Litros</v>
          </cell>
        </row>
        <row r="180">
          <cell r="A180" t="str">
            <v>Sanitario ECOCLEAN Single Blanco</v>
          </cell>
        </row>
        <row r="181">
          <cell r="A181" t="str">
            <v>Sanitario MONTECARLO Novo Redondo</v>
          </cell>
        </row>
        <row r="182">
          <cell r="A182" t="str">
            <v>Sanitario MONTECARLO Novo Alongado</v>
          </cell>
        </row>
        <row r="183">
          <cell r="A183" t="str">
            <v>Brida Flexible 4"</v>
          </cell>
        </row>
        <row r="184">
          <cell r="A184" t="str">
            <v>Brida Flexible 3"</v>
          </cell>
        </row>
        <row r="185">
          <cell r="A185" t="str">
            <v>Lavamanos colgar ACUACER</v>
          </cell>
        </row>
        <row r="186">
          <cell r="A186" t="str">
            <v>Lavamanos Pedestal MILANO</v>
          </cell>
        </row>
        <row r="187">
          <cell r="A187" t="str">
            <v>Lavamanos Colgar MILANO</v>
          </cell>
        </row>
        <row r="188">
          <cell r="A188" t="str">
            <v xml:space="preserve">Lavamanos Pedestal AVANTI </v>
          </cell>
        </row>
        <row r="189">
          <cell r="A189" t="str">
            <v>Lavamanos colgar Happy Blanco</v>
          </cell>
        </row>
        <row r="190">
          <cell r="A190" t="str">
            <v>Grifería institucional de mesa tipo push para lavamanos</v>
          </cell>
        </row>
        <row r="191">
          <cell r="A191" t="str">
            <v>Grifería para Lavamanos Monocontrol</v>
          </cell>
        </row>
        <row r="192">
          <cell r="A192" t="str">
            <v>Grifería para Lavamanos NOGAL</v>
          </cell>
        </row>
        <row r="193">
          <cell r="A193" t="str">
            <v>Grifería sencilla lavaplatos</v>
          </cell>
        </row>
        <row r="194">
          <cell r="A194" t="str">
            <v>Grifería lavaplatos con mezclador</v>
          </cell>
        </row>
        <row r="195">
          <cell r="A195" t="str">
            <v>Kit Lavaplatos con Desague Tipo Push</v>
          </cell>
        </row>
        <row r="196">
          <cell r="A196" t="str">
            <v>Kit Lavamos con Desague Sencillo</v>
          </cell>
        </row>
        <row r="197">
          <cell r="A197" t="str">
            <v>Kit Lavamos con Desague Tipo Push</v>
          </cell>
        </row>
        <row r="198">
          <cell r="A198" t="str">
            <v>Ducha sencilla cromo</v>
          </cell>
        </row>
        <row r="199">
          <cell r="A199" t="str">
            <v>Mezclador de Ducha</v>
          </cell>
        </row>
        <row r="200">
          <cell r="A200" t="str">
            <v>Rejilla de piso Plastica 3x2</v>
          </cell>
        </row>
        <row r="201">
          <cell r="A201" t="str">
            <v>Rejilla de piso Metalica 3x2</v>
          </cell>
        </row>
        <row r="202">
          <cell r="A202" t="str">
            <v>Mesón en acero inox para cocineta 150x55cm + Poceta</v>
          </cell>
        </row>
        <row r="203">
          <cell r="A203" t="str">
            <v>Mesón en acero inox para cocineta 150x55cm + Poceta y 4 Puestos coccion</v>
          </cell>
        </row>
        <row r="204">
          <cell r="A204" t="str">
            <v>Kit Instalacion Sanitario</v>
          </cell>
        </row>
        <row r="205">
          <cell r="A205" t="str">
            <v>Kit Instalacion Lavaplatos</v>
          </cell>
        </row>
        <row r="206">
          <cell r="A206" t="str">
            <v>Detergente</v>
          </cell>
        </row>
        <row r="207">
          <cell r="A207" t="str">
            <v>Limpiavidrios</v>
          </cell>
        </row>
        <row r="208">
          <cell r="A208"/>
        </row>
        <row r="209">
          <cell r="A209" t="str">
            <v>Ventana en Aluminio crudo de 1.00x1.00m</v>
          </cell>
        </row>
        <row r="210">
          <cell r="A210" t="str">
            <v>Puerta Metalica y Lamina de 1.00x2.10m</v>
          </cell>
        </row>
        <row r="211">
          <cell r="A211" t="str">
            <v>Puerta Metalica y madera de 0.80x2.10m</v>
          </cell>
        </row>
        <row r="212">
          <cell r="A212" t="str">
            <v>Puerta Metalica y madera de 0.70x2.10m</v>
          </cell>
        </row>
        <row r="213">
          <cell r="A213" t="str">
            <v>Puerta Metalica y Lamina de 0.80x2.10m</v>
          </cell>
        </row>
        <row r="214">
          <cell r="A214" t="str">
            <v>Bisagra de hierro para Puerta X3</v>
          </cell>
        </row>
        <row r="215">
          <cell r="A215" t="str">
            <v>Chapa Pomo Entrada Principal Acero</v>
          </cell>
        </row>
        <row r="216">
          <cell r="A216" t="str">
            <v>Chapa Pomo Alcoba Acero</v>
          </cell>
        </row>
        <row r="217">
          <cell r="A217" t="str">
            <v>Chapa Pomo Baño Acero</v>
          </cell>
        </row>
        <row r="218">
          <cell r="A218"/>
        </row>
        <row r="219">
          <cell r="A219" t="str">
            <v>----------------------------</v>
          </cell>
        </row>
      </sheetData>
      <sheetData sheetId="27"/>
      <sheetData sheetId="28"/>
      <sheetData sheetId="29"/>
      <sheetData sheetId="30"/>
      <sheetData sheetId="3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DADES"/>
      <sheetName val="APU item M1-3"/>
      <sheetName val="APU item 1.1"/>
      <sheetName val="APU item 1.2"/>
      <sheetName val="APU item 1.4"/>
      <sheetName val="APU item 1.5"/>
      <sheetName val="APU item 1.6"/>
      <sheetName val="APU item 1.7"/>
      <sheetName val="APU item 1.8"/>
      <sheetName val="APU item 1.9"/>
      <sheetName val="APU item 1.10"/>
      <sheetName val="APU item 1.12"/>
      <sheetName val="APU item 1.13"/>
      <sheetName val="APU item 1.14"/>
      <sheetName val="APU item 1.15"/>
      <sheetName val="APU item 1.16"/>
      <sheetName val="APU item 1.17"/>
      <sheetName val="APU item 1.18"/>
      <sheetName val="APU item 1.19"/>
      <sheetName val="APU item 1.24"/>
      <sheetName val="APU item 1.25"/>
      <sheetName val="APU item 1.26"/>
      <sheetName val="APU item 1.27"/>
      <sheetName val="APU item 1.31"/>
      <sheetName val="APU item 1.36"/>
      <sheetName val="APU item 1.40"/>
      <sheetName val="Materiales"/>
      <sheetName val="Materiales Desc"/>
      <sheetName val="Mano de Obra"/>
      <sheetName val="Herramienta"/>
      <sheetName val="S.M.L.V"/>
      <sheetName val="Forma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2">
          <cell r="A2" t="str">
            <v>Cemento gris Uso Gnral 50kg - ARGOS</v>
          </cell>
        </row>
        <row r="3">
          <cell r="A3" t="str">
            <v>Cemento Blanco</v>
          </cell>
        </row>
        <row r="4">
          <cell r="A4" t="str">
            <v>Concreto Premezclado</v>
          </cell>
        </row>
        <row r="5">
          <cell r="A5" t="str">
            <v>Revoque</v>
          </cell>
        </row>
        <row r="6">
          <cell r="A6" t="str">
            <v>Mortero 1:3</v>
          </cell>
        </row>
        <row r="7">
          <cell r="A7" t="str">
            <v>Arena de concreto</v>
          </cell>
        </row>
        <row r="8">
          <cell r="A8" t="str">
            <v>Arena de Revoque</v>
          </cell>
        </row>
        <row r="9">
          <cell r="A9" t="str">
            <v>Arena de pega</v>
          </cell>
        </row>
        <row r="10">
          <cell r="A10" t="str">
            <v>Triturado de 1/2"</v>
          </cell>
        </row>
        <row r="11">
          <cell r="A11" t="str">
            <v>Tierra no vegetal</v>
          </cell>
        </row>
        <row r="12">
          <cell r="A12" t="str">
            <v>Material Granular seleccionado</v>
          </cell>
        </row>
        <row r="13">
          <cell r="A13" t="str">
            <v>Afirmado</v>
          </cell>
        </row>
        <row r="14">
          <cell r="A14" t="str">
            <v>Costal</v>
          </cell>
        </row>
        <row r="15">
          <cell r="A15" t="str">
            <v>Material para filtro</v>
          </cell>
        </row>
        <row r="16">
          <cell r="A16" t="str">
            <v>Agua</v>
          </cell>
        </row>
        <row r="17">
          <cell r="A17" t="str">
            <v>Tela verde 100m x 2.10m</v>
          </cell>
        </row>
        <row r="18">
          <cell r="A18" t="str">
            <v>Bloque de cemento 0.10x0.20x0.40m estructural</v>
          </cell>
        </row>
        <row r="19">
          <cell r="A19" t="str">
            <v>Bloque de cemento 0.10x0.20x0.40m</v>
          </cell>
        </row>
        <row r="20">
          <cell r="A20" t="str">
            <v>Bloque de cemento 0.15x0.20x0.40m</v>
          </cell>
        </row>
        <row r="21">
          <cell r="A21" t="str">
            <v>Ladrillo prensado tipo Santa Fe 24.5x12x5.5cm</v>
          </cell>
        </row>
        <row r="22">
          <cell r="A22" t="str">
            <v>Ladrillo tolete común</v>
          </cell>
        </row>
        <row r="23">
          <cell r="A23" t="str">
            <v>Bloque #5 estándar 12 x 20 x 30 cm</v>
          </cell>
        </row>
        <row r="24">
          <cell r="A24" t="str">
            <v>Barniz intemperie brillante</v>
          </cell>
        </row>
        <row r="25">
          <cell r="A25" t="str">
            <v>Pintura Epoxica</v>
          </cell>
        </row>
        <row r="26">
          <cell r="A26" t="str">
            <v>Pintura Vinilo tipo I</v>
          </cell>
        </row>
        <row r="27">
          <cell r="A27" t="str">
            <v>Pintura Vinilo tipo II</v>
          </cell>
        </row>
        <row r="28">
          <cell r="A28" t="str">
            <v>Pintura Acriltex</v>
          </cell>
        </row>
        <row r="29">
          <cell r="A29" t="str">
            <v>Pintura Vinilo Exterior tipo KORAZA</v>
          </cell>
        </row>
        <row r="30">
          <cell r="A30" t="str">
            <v>Rodillo</v>
          </cell>
        </row>
        <row r="31">
          <cell r="A31" t="str">
            <v>Brocha</v>
          </cell>
        </row>
        <row r="32">
          <cell r="A32" t="str">
            <v>Tex Joint Juntas</v>
          </cell>
        </row>
        <row r="33">
          <cell r="A33" t="str">
            <v>Estuco Acrilico</v>
          </cell>
        </row>
        <row r="34">
          <cell r="A34" t="str">
            <v>Cielo Raso de PVC - Blanco</v>
          </cell>
        </row>
        <row r="35">
          <cell r="A35" t="str">
            <v>Placa de Yeso</v>
          </cell>
        </row>
        <row r="36">
          <cell r="A36" t="str">
            <v>Placa de Yeso RH</v>
          </cell>
        </row>
        <row r="37">
          <cell r="A37" t="str">
            <v>Placa de Fibrocemento 6mm</v>
          </cell>
        </row>
        <row r="38">
          <cell r="A38" t="str">
            <v>Placa de Fibrocemento 8mm</v>
          </cell>
        </row>
        <row r="39">
          <cell r="A39" t="str">
            <v>Placa de Fibrocemento 10mm</v>
          </cell>
        </row>
        <row r="40">
          <cell r="A40" t="str">
            <v>Placa de Fibrocemento 14mm</v>
          </cell>
        </row>
        <row r="41">
          <cell r="A41" t="str">
            <v>Placa de Fibrocemento 20mm</v>
          </cell>
        </row>
        <row r="42">
          <cell r="A42" t="str">
            <v>Omegas</v>
          </cell>
        </row>
        <row r="43">
          <cell r="A43" t="str">
            <v>Viguetas</v>
          </cell>
        </row>
        <row r="44">
          <cell r="A44" t="str">
            <v>Angulos 2x2</v>
          </cell>
        </row>
        <row r="45">
          <cell r="A45" t="str">
            <v>Paral base 6 cal 24</v>
          </cell>
        </row>
        <row r="46">
          <cell r="A46" t="str">
            <v>Canal base 6 cal 24</v>
          </cell>
        </row>
        <row r="47">
          <cell r="A47" t="str">
            <v>Paral base 9 cal 24</v>
          </cell>
        </row>
        <row r="48">
          <cell r="A48" t="str">
            <v>Canal base 9 cal 24</v>
          </cell>
        </row>
        <row r="49">
          <cell r="A49" t="str">
            <v>Paral base 9 cal 20</v>
          </cell>
        </row>
        <row r="50">
          <cell r="A50" t="str">
            <v>Canal base 9 cal 20</v>
          </cell>
        </row>
        <row r="51">
          <cell r="A51" t="str">
            <v>Tornilleria</v>
          </cell>
        </row>
        <row r="52">
          <cell r="A52" t="str">
            <v>Masilla Cuñete 28kg</v>
          </cell>
        </row>
        <row r="53">
          <cell r="A53" t="str">
            <v>Cinta malla</v>
          </cell>
        </row>
        <row r="54">
          <cell r="A54" t="str">
            <v>Cinta Papel</v>
          </cell>
        </row>
        <row r="55">
          <cell r="A55">
            <v>0</v>
          </cell>
        </row>
        <row r="56">
          <cell r="A56">
            <v>0</v>
          </cell>
        </row>
        <row r="57">
          <cell r="A57" t="str">
            <v>Hoja de lija</v>
          </cell>
        </row>
        <row r="58">
          <cell r="A58" t="str">
            <v>Carton Corrugado</v>
          </cell>
        </row>
        <row r="59">
          <cell r="A59" t="str">
            <v>Adhesivo epóxico - Sikadur AnchorFix-4</v>
          </cell>
        </row>
        <row r="60">
          <cell r="A60" t="str">
            <v>Acero de 37000 psi</v>
          </cell>
        </row>
        <row r="61">
          <cell r="A61" t="str">
            <v>Acero de 60000 psi</v>
          </cell>
        </row>
        <row r="62">
          <cell r="A62" t="str">
            <v>Grafil 5.5mm</v>
          </cell>
        </row>
        <row r="63">
          <cell r="A63" t="str">
            <v>Teja Blanca 5.9X0.94M 2.5Mm</v>
          </cell>
        </row>
        <row r="64">
          <cell r="A64" t="str">
            <v>Teja Española AC</v>
          </cell>
        </row>
        <row r="65">
          <cell r="A65" t="str">
            <v>Ganchos para teja AC</v>
          </cell>
        </row>
        <row r="66">
          <cell r="A66" t="str">
            <v>Amarras</v>
          </cell>
        </row>
        <row r="67">
          <cell r="A67" t="str">
            <v>Silicona</v>
          </cell>
        </row>
        <row r="68">
          <cell r="A68" t="str">
            <v>Igasol Cubierta</v>
          </cell>
        </row>
        <row r="69">
          <cell r="A69" t="str">
            <v>Cuarton de 2x4-3m</v>
          </cell>
        </row>
        <row r="70">
          <cell r="A70" t="str">
            <v>Caballete Teja Española AC</v>
          </cell>
        </row>
        <row r="71">
          <cell r="A71" t="str">
            <v>Tornillo autoperforante</v>
          </cell>
        </row>
        <row r="72">
          <cell r="A72" t="str">
            <v>Puntilla 2"</v>
          </cell>
        </row>
        <row r="73">
          <cell r="A73" t="str">
            <v>Tabla de 1"x10"-3m</v>
          </cell>
        </row>
        <row r="74">
          <cell r="A74" t="str">
            <v>Vareta 2"x2"-3m</v>
          </cell>
        </row>
        <row r="75">
          <cell r="A75" t="str">
            <v>Guadua 3m</v>
          </cell>
        </row>
        <row r="76">
          <cell r="A76" t="str">
            <v>Bloquelon 0.8x0.23x0.08</v>
          </cell>
        </row>
        <row r="77">
          <cell r="A77" t="str">
            <v>Perfil cal 19 (6m)</v>
          </cell>
        </row>
        <row r="78">
          <cell r="A78" t="str">
            <v>Antisol</v>
          </cell>
        </row>
        <row r="79">
          <cell r="A79" t="str">
            <v>Malla electrosoldada 15x15 4mm 1M2</v>
          </cell>
        </row>
        <row r="80">
          <cell r="A80" t="str">
            <v>Malla electrosoldada D-257 15x15  Ø 7-7 mm</v>
          </cell>
        </row>
        <row r="81">
          <cell r="A81" t="str">
            <v>Desmondante Sika Separol 3.5kg</v>
          </cell>
        </row>
        <row r="82">
          <cell r="A82" t="str">
            <v>Grapas</v>
          </cell>
        </row>
        <row r="83">
          <cell r="A83" t="str">
            <v>Poste de Madera</v>
          </cell>
        </row>
        <row r="84">
          <cell r="A84" t="str">
            <v>Impermeabilizante para concreto</v>
          </cell>
        </row>
        <row r="85">
          <cell r="A85" t="str">
            <v>Impermeabilizante integral para morteros</v>
          </cell>
        </row>
        <row r="86">
          <cell r="A86" t="str">
            <v>Acelerante</v>
          </cell>
        </row>
        <row r="87">
          <cell r="A87" t="str">
            <v>Piedra de canto rodado</v>
          </cell>
        </row>
        <row r="88">
          <cell r="A88" t="str">
            <v>Fuidificante para concreto</v>
          </cell>
        </row>
        <row r="89">
          <cell r="A89" t="str">
            <v>Alambre quemado</v>
          </cell>
        </row>
        <row r="90">
          <cell r="A90" t="str">
            <v>Valla en Tela vinílica con malla de poliester ( banner)</v>
          </cell>
        </row>
        <row r="91">
          <cell r="A91" t="str">
            <v>Material de peña (Recebo) en cantera</v>
          </cell>
        </row>
        <row r="92">
          <cell r="A92" t="str">
            <v>Tabla para formaleta 1" x 10" x 2.9m</v>
          </cell>
        </row>
        <row r="93">
          <cell r="A93" t="str">
            <v>Bisagra de hierro para puerta</v>
          </cell>
        </row>
        <row r="94">
          <cell r="A94" t="str">
            <v>Pintura esmalte para exteriores</v>
          </cell>
        </row>
        <row r="95">
          <cell r="A95" t="str">
            <v>Listo de sajo de 5 x 3 cm x 2.5m (varilla)</v>
          </cell>
        </row>
        <row r="96">
          <cell r="A96" t="str">
            <v>Cinta de Señalizacion cal 6</v>
          </cell>
        </row>
        <row r="97">
          <cell r="A97" t="str">
            <v>Señalizador tubular de 1m (2 lineas de cinta)</v>
          </cell>
        </row>
        <row r="98">
          <cell r="A98" t="str">
            <v>Tela de cerramiento a=2.10m (Rollo x 100m)</v>
          </cell>
        </row>
        <row r="99">
          <cell r="A99" t="str">
            <v>Malla eslabonada galvanizada Calibre 12 ojo 2"</v>
          </cell>
        </row>
        <row r="100">
          <cell r="A100" t="str">
            <v>Tubo de acero gal, de 48 mm y 1,5 mm de espesor</v>
          </cell>
        </row>
        <row r="101">
          <cell r="A101" t="str">
            <v>Soldadura para hierro estructural</v>
          </cell>
        </row>
        <row r="102">
          <cell r="A102" t="str">
            <v>Alambre Galvanizado C12</v>
          </cell>
        </row>
        <row r="103">
          <cell r="A103" t="str">
            <v>Angulo 1" x 1/8"</v>
          </cell>
        </row>
        <row r="104">
          <cell r="A104">
            <v>0</v>
          </cell>
        </row>
        <row r="105">
          <cell r="A105" t="str">
            <v>Tubo galvanizado para cerramiento de 1 1/2" x 6m</v>
          </cell>
        </row>
        <row r="106">
          <cell r="A106" t="str">
            <v>Gasolina</v>
          </cell>
        </row>
        <row r="107">
          <cell r="A107" t="str">
            <v>ACPM</v>
          </cell>
        </row>
        <row r="108">
          <cell r="A108" t="str">
            <v>Caseton en eterilla h=0.30 , a=0.65m</v>
          </cell>
        </row>
        <row r="109">
          <cell r="A109" t="str">
            <v>Malla con vena C24</v>
          </cell>
        </row>
        <row r="110">
          <cell r="A110" t="str">
            <v>Caseton en eterilla h=0.40 , a=0.65m</v>
          </cell>
        </row>
        <row r="111">
          <cell r="A111" t="str">
            <v>Caseton en eterilla h=0.45 , a=0.65m</v>
          </cell>
        </row>
        <row r="112">
          <cell r="A112" t="str">
            <v>Steeldeck, Cal 22 0.94x5.60m - e=0.75mm, Perfil e=1.5mm 90 mm L=6m</v>
          </cell>
        </row>
        <row r="113">
          <cell r="A113" t="str">
            <v>Ceramica</v>
          </cell>
        </row>
        <row r="114">
          <cell r="A114" t="str">
            <v>Pega para ceramica</v>
          </cell>
        </row>
        <row r="115">
          <cell r="A115" t="str">
            <v>Porcelanato</v>
          </cell>
        </row>
        <row r="116">
          <cell r="A116" t="str">
            <v>Pega para porcelanato</v>
          </cell>
        </row>
        <row r="117">
          <cell r="A117" t="str">
            <v>Boquilla para enchape</v>
          </cell>
        </row>
        <row r="118">
          <cell r="A118" t="str">
            <v>Piso Duropiso 33x33 cm</v>
          </cell>
        </row>
        <row r="119">
          <cell r="A119" t="str">
            <v>Estopa</v>
          </cell>
        </row>
        <row r="120">
          <cell r="A120" t="str">
            <v>Crucetas</v>
          </cell>
        </row>
        <row r="121">
          <cell r="A121" t="str">
            <v>Tubo EMT 1/2"</v>
          </cell>
        </row>
        <row r="122">
          <cell r="A122" t="str">
            <v>Curva EMT 1/2"</v>
          </cell>
        </row>
        <row r="123">
          <cell r="A123" t="str">
            <v>Union EMT 1/2" acero</v>
          </cell>
        </row>
        <row r="124">
          <cell r="A124" t="str">
            <v>Conector EMT 1/2"</v>
          </cell>
        </row>
        <row r="125">
          <cell r="A125" t="str">
            <v>Grapa 1 Doble Oreja x 10Und Galvanizada</v>
          </cell>
        </row>
        <row r="126">
          <cell r="A126" t="str">
            <v>Tubo Conduit PVC 1/2"</v>
          </cell>
        </row>
        <row r="127">
          <cell r="A127" t="str">
            <v>Curva Conduit PVC 1/2"</v>
          </cell>
        </row>
        <row r="128">
          <cell r="A128" t="str">
            <v>Adaptador Terminal PVC 1/2"</v>
          </cell>
        </row>
        <row r="129">
          <cell r="A129" t="str">
            <v>Limpiador PVC</v>
          </cell>
        </row>
        <row r="130">
          <cell r="A130" t="str">
            <v>Soldadura PVC</v>
          </cell>
        </row>
        <row r="131">
          <cell r="A131" t="str">
            <v>Caja 2x4 Metalica galvanizada</v>
          </cell>
        </row>
        <row r="132">
          <cell r="A132" t="str">
            <v>Cable Cu aislado #12 AWG THHN/THWN</v>
          </cell>
        </row>
        <row r="133">
          <cell r="A133" t="str">
            <v>Conector para cable</v>
          </cell>
        </row>
        <row r="134">
          <cell r="A134" t="str">
            <v>Cinta Aislante</v>
          </cell>
        </row>
        <row r="135">
          <cell r="A135" t="str">
            <v>Tubo Conduit PVC 1"</v>
          </cell>
        </row>
        <row r="136">
          <cell r="A136" t="str">
            <v>Curva Conduit PVC 1"</v>
          </cell>
        </row>
        <row r="137">
          <cell r="A137" t="str">
            <v>Adaptador Terminal PVC 1"</v>
          </cell>
        </row>
        <row r="138">
          <cell r="A138" t="str">
            <v>Cable Cu aislado #10 -#8 AWG THHN/THWN</v>
          </cell>
        </row>
        <row r="139">
          <cell r="A139" t="str">
            <v>Tablero monofásico 6 circuitos con barraje de 75 A</v>
          </cell>
        </row>
        <row r="140">
          <cell r="A140" t="str">
            <v>Interruptor enchufable 1x20 A 10 KA</v>
          </cell>
        </row>
        <row r="141">
          <cell r="A141" t="str">
            <v>Adhesivo impreso</v>
          </cell>
        </row>
        <row r="142">
          <cell r="A142" t="str">
            <v>Toma Trifilar 240v</v>
          </cell>
        </row>
        <row r="143">
          <cell r="A143" t="str">
            <v>Toma corriente normal 2P + T</v>
          </cell>
        </row>
        <row r="144">
          <cell r="A144" t="str">
            <v>Toma corriente GFCI</v>
          </cell>
        </row>
        <row r="145">
          <cell r="A145" t="str">
            <v>Roseta plástica (Plafon)</v>
          </cell>
        </row>
        <row r="146">
          <cell r="A146" t="str">
            <v>Interruptor Simple</v>
          </cell>
        </row>
        <row r="147">
          <cell r="A147" t="str">
            <v>Accesorio PVC presion</v>
          </cell>
        </row>
        <row r="148">
          <cell r="A148" t="str">
            <v>Tuberia PVC presion 1/2"</v>
          </cell>
        </row>
        <row r="149">
          <cell r="A149" t="str">
            <v>Niple de HG de 1/2" 15cm</v>
          </cell>
        </row>
        <row r="150">
          <cell r="A150" t="str">
            <v>Tuberia PVC presion 3/4"</v>
          </cell>
        </row>
        <row r="151">
          <cell r="A151" t="str">
            <v>Niple de HG de 3/4" 15cm</v>
          </cell>
        </row>
        <row r="152">
          <cell r="A152" t="str">
            <v>Tuberia PVC presion 1"</v>
          </cell>
        </row>
        <row r="153">
          <cell r="A153" t="str">
            <v>Niple de HG de 1" 15cm</v>
          </cell>
        </row>
        <row r="154">
          <cell r="A154" t="str">
            <v>Tuberia PVC presion 1 1/4"</v>
          </cell>
        </row>
        <row r="155">
          <cell r="A155" t="str">
            <v>Niple de HG de 1 1/4" 15cm</v>
          </cell>
        </row>
        <row r="156">
          <cell r="A156" t="str">
            <v>Tuberia PVC presion 1 1/2"</v>
          </cell>
        </row>
        <row r="157">
          <cell r="A157" t="str">
            <v>Niple de HG de 1 1/2" 15cm</v>
          </cell>
        </row>
        <row r="158">
          <cell r="A158" t="str">
            <v>Registro de corte de 1/2"</v>
          </cell>
        </row>
        <row r="159">
          <cell r="A159" t="str">
            <v>Cheque de 1/2" Presion</v>
          </cell>
        </row>
        <row r="160">
          <cell r="A160" t="str">
            <v>Cinta de Teflon 10m</v>
          </cell>
        </row>
        <row r="161">
          <cell r="A161" t="str">
            <v>Adaptador PVC macho de 1/2" presion</v>
          </cell>
        </row>
        <row r="162">
          <cell r="A162" t="str">
            <v>Adaptador PVC hembra de 1/2" presion</v>
          </cell>
        </row>
        <row r="163">
          <cell r="A163" t="str">
            <v>Llave de paso 1/2"</v>
          </cell>
        </row>
        <row r="164">
          <cell r="A164" t="str">
            <v>Tuberia PVC agua lluvia de 3"</v>
          </cell>
        </row>
        <row r="165">
          <cell r="A165" t="str">
            <v>Accesorio PVC agua lluvia</v>
          </cell>
        </row>
        <row r="166">
          <cell r="A166" t="str">
            <v>Soporte bajante PVC agua lluvia</v>
          </cell>
        </row>
        <row r="167">
          <cell r="A167" t="str">
            <v>Tuberia PVC ventilacion de 2"</v>
          </cell>
        </row>
        <row r="168">
          <cell r="A168" t="str">
            <v>Tapon de cobre</v>
          </cell>
        </row>
        <row r="169">
          <cell r="A169" t="str">
            <v>Adaptador macho cobre</v>
          </cell>
        </row>
        <row r="170">
          <cell r="A170" t="str">
            <v>Tuberia de cobre</v>
          </cell>
        </row>
        <row r="171">
          <cell r="A171" t="str">
            <v>Accesorio PVC sanitaria</v>
          </cell>
        </row>
        <row r="172">
          <cell r="A172" t="str">
            <v>Tuberia PVC Sanitaria 2"</v>
          </cell>
        </row>
        <row r="173">
          <cell r="A173" t="str">
            <v>Tuberia PVC Sanitaria 4"</v>
          </cell>
        </row>
        <row r="174">
          <cell r="A174" t="str">
            <v>Valvula de bola 1/2"</v>
          </cell>
        </row>
        <row r="175">
          <cell r="A175" t="str">
            <v>Valvula de Cheque 1/2"</v>
          </cell>
        </row>
        <row r="176">
          <cell r="A176" t="str">
            <v>Sanitario ACUAPLUS ultra Bone</v>
          </cell>
        </row>
        <row r="177">
          <cell r="A177" t="str">
            <v>Sanitario HAPPY REDONDO Single 4.8 litros</v>
          </cell>
        </row>
        <row r="178">
          <cell r="A178" t="str">
            <v>Sanitario MANANTIAL 4.8 Litros</v>
          </cell>
        </row>
        <row r="179">
          <cell r="A179" t="str">
            <v>Sanitario AQUAPRO Redondo 3.7 Litros</v>
          </cell>
        </row>
        <row r="180">
          <cell r="A180" t="str">
            <v>Sanitario ECOCLEAN Single Blanco</v>
          </cell>
        </row>
        <row r="181">
          <cell r="A181" t="str">
            <v>Sanitario MONTECARLO Novo Redondo</v>
          </cell>
        </row>
        <row r="182">
          <cell r="A182" t="str">
            <v>Sanitario MONTECARLO Novo Alongado</v>
          </cell>
        </row>
        <row r="183">
          <cell r="A183" t="str">
            <v>Brida Flexible 4"</v>
          </cell>
        </row>
        <row r="184">
          <cell r="A184" t="str">
            <v>Brida Flexible 3"</v>
          </cell>
        </row>
        <row r="185">
          <cell r="A185" t="str">
            <v>Lavamanos colgar ACUACER</v>
          </cell>
        </row>
        <row r="186">
          <cell r="A186" t="str">
            <v>Lavamanos Pedestal MILANO</v>
          </cell>
        </row>
        <row r="187">
          <cell r="A187" t="str">
            <v>Lavamanos Colgar MILANO</v>
          </cell>
        </row>
        <row r="188">
          <cell r="A188" t="str">
            <v xml:space="preserve">Lavamanos Pedestal AVANTI </v>
          </cell>
        </row>
        <row r="189">
          <cell r="A189" t="str">
            <v>Lavamanos colgar Happy Blanco</v>
          </cell>
        </row>
        <row r="190">
          <cell r="A190" t="str">
            <v>Grifería institucional de mesa tipo push para lavamanos</v>
          </cell>
        </row>
        <row r="191">
          <cell r="A191" t="str">
            <v>Grifería para Lavamanos Monocontrol</v>
          </cell>
        </row>
        <row r="192">
          <cell r="A192" t="str">
            <v>Grifería para Lavamanos NOGAL</v>
          </cell>
        </row>
        <row r="193">
          <cell r="A193" t="str">
            <v>Grifería sencilla lavaplatos</v>
          </cell>
        </row>
        <row r="194">
          <cell r="A194" t="str">
            <v>Grifería lavaplatos con mezclador</v>
          </cell>
        </row>
        <row r="195">
          <cell r="A195" t="str">
            <v>Kit Lavaplatos con Desague Tipo Push</v>
          </cell>
        </row>
        <row r="196">
          <cell r="A196" t="str">
            <v>Kit Lavamos con Desague Sencillo</v>
          </cell>
        </row>
        <row r="197">
          <cell r="A197" t="str">
            <v>Kit Lavamos con Desague Tipo Push</v>
          </cell>
        </row>
        <row r="198">
          <cell r="A198" t="str">
            <v>Ducha sencilla cromo</v>
          </cell>
        </row>
        <row r="199">
          <cell r="A199" t="str">
            <v>Mezclador de Ducha</v>
          </cell>
        </row>
        <row r="200">
          <cell r="A200" t="str">
            <v>Rejilla de piso Plastica 3x2</v>
          </cell>
        </row>
        <row r="201">
          <cell r="A201" t="str">
            <v>Rejilla de piso Metalica 3x2</v>
          </cell>
        </row>
        <row r="202">
          <cell r="A202" t="str">
            <v>Mesón en acero inox para cocineta 150x55cm + Poceta</v>
          </cell>
        </row>
        <row r="203">
          <cell r="A203" t="str">
            <v>Mesón en acero inox para cocineta 150x55cm + Poceta y 4 Puestos coccion</v>
          </cell>
        </row>
        <row r="204">
          <cell r="A204" t="str">
            <v>Kit Instalacion Sanitario</v>
          </cell>
        </row>
        <row r="205">
          <cell r="A205" t="str">
            <v>Kit Instalacion Lavaplatos</v>
          </cell>
        </row>
        <row r="206">
          <cell r="A206" t="str">
            <v>Detergente</v>
          </cell>
        </row>
        <row r="207">
          <cell r="A207" t="str">
            <v>Limpiavidrios</v>
          </cell>
        </row>
        <row r="208">
          <cell r="A208">
            <v>0</v>
          </cell>
        </row>
        <row r="209">
          <cell r="A209" t="str">
            <v>Ventana en Aluminio crudo de 1.00x1.00m</v>
          </cell>
        </row>
        <row r="210">
          <cell r="A210" t="str">
            <v>Puerta Metalica y Lamina de 1.00x2.10m</v>
          </cell>
        </row>
        <row r="211">
          <cell r="A211" t="str">
            <v>Puerta Metalica y madera de 0.80x2.10m</v>
          </cell>
        </row>
        <row r="212">
          <cell r="A212" t="str">
            <v>Puerta Metalica y madera de 0.70x2.10m</v>
          </cell>
        </row>
        <row r="213">
          <cell r="A213" t="str">
            <v>Puerta Metalica y Lamina de 0.80x2.10m</v>
          </cell>
        </row>
        <row r="214">
          <cell r="A214" t="str">
            <v>Bisagra de hierro para Puerta X3</v>
          </cell>
        </row>
        <row r="215">
          <cell r="A215" t="str">
            <v>Chapa Pomo Entrada Principal Acero</v>
          </cell>
        </row>
        <row r="216">
          <cell r="A216" t="str">
            <v>Chapa Pomo Alcoba Acero</v>
          </cell>
        </row>
        <row r="217">
          <cell r="A217" t="str">
            <v>Chapa Pomo Baño Acero</v>
          </cell>
        </row>
        <row r="218">
          <cell r="A218">
            <v>0</v>
          </cell>
        </row>
        <row r="219">
          <cell r="A219" t="str">
            <v>----------------------------</v>
          </cell>
        </row>
      </sheetData>
      <sheetData sheetId="27"/>
      <sheetData sheetId="28"/>
      <sheetData sheetId="29"/>
      <sheetData sheetId="30"/>
      <sheetData sheetId="3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APU"/>
      <sheetName val="Materiales"/>
      <sheetName val="Mano de Obra"/>
      <sheetName val="Herramienta"/>
      <sheetName val="Equipos"/>
      <sheetName val="Otros"/>
      <sheetName val="Manual"/>
      <sheetName val="Formato"/>
      <sheetName val="Hoja1"/>
    </sheetNames>
    <sheetDataSet>
      <sheetData sheetId="0" refreshError="1"/>
      <sheetData sheetId="1"/>
      <sheetData sheetId="2">
        <row r="2">
          <cell r="A2" t="str">
            <v>- Ninguno -</v>
          </cell>
        </row>
        <row r="3">
          <cell r="A3" t="str">
            <v>Abasto metalico para lavaplatos/lavamanos</v>
          </cell>
        </row>
        <row r="4">
          <cell r="A4" t="str">
            <v>Abasto metalico para sanitario</v>
          </cell>
        </row>
        <row r="5">
          <cell r="A5" t="str">
            <v>Abrazadera de 1 1/2" para tubo apretado+tornillos</v>
          </cell>
        </row>
        <row r="6">
          <cell r="A6" t="str">
            <v>Abrazadera de 2 1/2" para tubo apretado+tornillos</v>
          </cell>
        </row>
        <row r="7">
          <cell r="A7" t="str">
            <v>Abrazadera de 2" para tubo apretado+tornillos</v>
          </cell>
        </row>
        <row r="8">
          <cell r="A8" t="str">
            <v>Abrazadera de 3" para tubo apretado+tornillos</v>
          </cell>
        </row>
        <row r="9">
          <cell r="A9" t="str">
            <v>Abrazadera para Bajantes PVC-S de d= 3" + tornillos</v>
          </cell>
        </row>
        <row r="10">
          <cell r="A10" t="str">
            <v>Abrazadera para Bajantes PVC-S de d= 4" + tornillos</v>
          </cell>
        </row>
        <row r="11">
          <cell r="A11" t="str">
            <v>Abrazadera tipo orquilla para tubo de 1 1/2"+tornillos</v>
          </cell>
        </row>
        <row r="12">
          <cell r="A12" t="str">
            <v>Acces point WAP4000</v>
          </cell>
        </row>
        <row r="13">
          <cell r="A13" t="str">
            <v>Acces point WAP4033</v>
          </cell>
        </row>
        <row r="14">
          <cell r="A14" t="str">
            <v>Accesorios aluminio</v>
          </cell>
        </row>
        <row r="15">
          <cell r="A15" t="str">
            <v>Acero 4200kg/cm2, suministro, corte, figuracion e instalacion</v>
          </cell>
        </row>
        <row r="16">
          <cell r="A16" t="str">
            <v>Acero en Elementos Estructurales</v>
          </cell>
        </row>
        <row r="17">
          <cell r="A17" t="str">
            <v>acero para estructural PHR</v>
          </cell>
        </row>
        <row r="18">
          <cell r="A18" t="str">
            <v>Acero refuerzo G-60 figurado</v>
          </cell>
        </row>
        <row r="19">
          <cell r="A19" t="str">
            <v>Acero refuerzo G-60 sin figurar</v>
          </cell>
        </row>
        <row r="20">
          <cell r="A20" t="str">
            <v>Acero refuerzo sin figurar*</v>
          </cell>
        </row>
        <row r="21">
          <cell r="A21" t="str">
            <v>Acido nitrico</v>
          </cell>
        </row>
        <row r="22">
          <cell r="A22" t="str">
            <v>Acido nitrico x 200 litros</v>
          </cell>
        </row>
        <row r="23">
          <cell r="A23" t="str">
            <v>Acondicionador de Superficie Novafort x 250cc. - Pavco o equivalente.</v>
          </cell>
        </row>
        <row r="24">
          <cell r="A24" t="str">
            <v>Acondicionador de superficies Tipo Wash Primer o equivalente</v>
          </cell>
        </row>
        <row r="25">
          <cell r="A25" t="str">
            <v>Acondicionador de voltaje 10 KW monofasico</v>
          </cell>
        </row>
        <row r="26">
          <cell r="A26" t="str">
            <v>Acondicionador de voltaje trabajo pesado de 10KVA trifasico</v>
          </cell>
        </row>
        <row r="27">
          <cell r="A27" t="str">
            <v>Adaptador EMT 1"</v>
          </cell>
        </row>
        <row r="28">
          <cell r="A28" t="str">
            <v>Adaptador EMT 1/2"</v>
          </cell>
        </row>
        <row r="29">
          <cell r="A29" t="str">
            <v>Adaptador EMT 1-1/2"</v>
          </cell>
        </row>
        <row r="30">
          <cell r="A30" t="str">
            <v>Adaptador EMT 2"</v>
          </cell>
        </row>
        <row r="31">
          <cell r="A31" t="str">
            <v>Adaptador EMT 3/4"</v>
          </cell>
        </row>
        <row r="32">
          <cell r="A32" t="str">
            <v>Adaptador hembra de Cobre, d= 1"</v>
          </cell>
        </row>
        <row r="33">
          <cell r="A33" t="str">
            <v>Adaptador hembra de Cobre, d= 1/2".</v>
          </cell>
        </row>
        <row r="34">
          <cell r="A34" t="str">
            <v>Adaptador hembra de Cobre, d= 3/4".</v>
          </cell>
        </row>
        <row r="35">
          <cell r="A35" t="str">
            <v>Adaptador hembra PVC-P d= 1/2" - Pavco o equivalente.</v>
          </cell>
        </row>
        <row r="36">
          <cell r="A36" t="str">
            <v>Adaptador macho en cobre de 1"</v>
          </cell>
        </row>
        <row r="37">
          <cell r="A37" t="str">
            <v>Adaptador macho en cobre de 1/2"</v>
          </cell>
        </row>
        <row r="38">
          <cell r="A38" t="str">
            <v>Adaptador macho en cobre de 11/2"</v>
          </cell>
        </row>
        <row r="39">
          <cell r="A39" t="str">
            <v>Adaptador macho en cobre de 3/4"</v>
          </cell>
        </row>
        <row r="40">
          <cell r="A40" t="str">
            <v>Adaptador macho PVC-P d= 1 1/2"</v>
          </cell>
        </row>
        <row r="41">
          <cell r="A41" t="str">
            <v>Adaptador macho PVC-P d= 1"</v>
          </cell>
        </row>
        <row r="42">
          <cell r="A42" t="str">
            <v>Adaptador macho PVC-P d= 1/2"</v>
          </cell>
        </row>
        <row r="43">
          <cell r="A43" t="str">
            <v>Adaptador macho PVC-P d= 2 1/2"</v>
          </cell>
        </row>
        <row r="44">
          <cell r="A44" t="str">
            <v>Adaptador macho PVC-P d= 3"</v>
          </cell>
        </row>
        <row r="45">
          <cell r="A45" t="str">
            <v>Adaptador macho PVC-P d= 3/4"</v>
          </cell>
        </row>
        <row r="46">
          <cell r="A46" t="str">
            <v xml:space="preserve">Adaptador macho PVC-P Ø= 2 ½" </v>
          </cell>
        </row>
        <row r="47">
          <cell r="A47" t="str">
            <v xml:space="preserve">Adaptador macho PVC-P Ø= 2" </v>
          </cell>
        </row>
        <row r="48">
          <cell r="A48" t="str">
            <v>Adaptador PVC  1"</v>
          </cell>
        </row>
        <row r="49">
          <cell r="A49" t="str">
            <v>Adaptador PVC  1/2"</v>
          </cell>
        </row>
        <row r="50">
          <cell r="A50" t="str">
            <v>Adaptador PVC  1-1/2"</v>
          </cell>
        </row>
        <row r="51">
          <cell r="A51" t="str">
            <v>Adaptador PVC  2"</v>
          </cell>
        </row>
        <row r="52">
          <cell r="A52" t="str">
            <v>Adaptador PVC  3"</v>
          </cell>
        </row>
        <row r="53">
          <cell r="A53" t="str">
            <v>Adaptador PVC  3/4"</v>
          </cell>
        </row>
        <row r="54">
          <cell r="A54" t="str">
            <v>Adaptador PVC 1- 1/4"</v>
          </cell>
        </row>
        <row r="55">
          <cell r="A55" t="str">
            <v>Adercril (0,75 kg por cada m2 de e= 0,02/0,025 m.)</v>
          </cell>
        </row>
        <row r="56">
          <cell r="A56" t="str">
            <v>Adexivo epoxico (sikadur 31 AD)</v>
          </cell>
        </row>
        <row r="57">
          <cell r="A57" t="str">
            <v>Adhesivo ceramico Pegacor gris - Corona</v>
          </cell>
        </row>
        <row r="58">
          <cell r="A58" t="str">
            <v>Adhesivo Novafort x 310 ml. - Pavco o equivalente.</v>
          </cell>
        </row>
        <row r="59">
          <cell r="A59" t="str">
            <v>Adobe 10 x 20 x 40</v>
          </cell>
        </row>
        <row r="60">
          <cell r="A60" t="str">
            <v>Adobe 15 x 20 x 40</v>
          </cell>
        </row>
        <row r="61">
          <cell r="A61" t="str">
            <v>Adoquin color Amarillo, fuego, blanco arena 20*20*6</v>
          </cell>
        </row>
        <row r="62">
          <cell r="A62" t="str">
            <v>Adoquin cuadrado gris de 20x20x6 cm.</v>
          </cell>
        </row>
        <row r="63">
          <cell r="A63" t="str">
            <v>Adoquin rectangular amarillo de 20x10x6 cm.</v>
          </cell>
        </row>
        <row r="64">
          <cell r="A64" t="str">
            <v>Adoquin rectangular amarillo de 20x10x8 cm.</v>
          </cell>
        </row>
        <row r="65">
          <cell r="A65" t="str">
            <v>Adoquin rectangular gris de 20x10x6 cm.</v>
          </cell>
        </row>
        <row r="66">
          <cell r="A66" t="str">
            <v>Adoquin rectangular gris de 20x10x8 cm.</v>
          </cell>
        </row>
        <row r="67">
          <cell r="A67" t="str">
            <v>Adoquin tactil guia o alerta 20 x 20 x 6. Color amarilla</v>
          </cell>
        </row>
        <row r="68">
          <cell r="A68" t="str">
            <v>Adoquin tactil guia o alerta 20 x 20 x 6. Color gris.</v>
          </cell>
        </row>
        <row r="69">
          <cell r="A69" t="str">
            <v>Alambre de puas</v>
          </cell>
        </row>
        <row r="70">
          <cell r="A70" t="str">
            <v>Alambre galv C. 12</v>
          </cell>
        </row>
        <row r="71">
          <cell r="A71" t="str">
            <v>Alambre galvanizado C. 13 para amarre gaviones</v>
          </cell>
        </row>
        <row r="72">
          <cell r="A72" t="str">
            <v>Alambre No 10 AWG-CU-THHN/THWN-90ºC</v>
          </cell>
        </row>
        <row r="73">
          <cell r="A73" t="str">
            <v>Alambre No 12 AWG-CU-THHN/THWN-90 ºC</v>
          </cell>
        </row>
        <row r="74">
          <cell r="A74" t="str">
            <v>Alambre recocido C 12</v>
          </cell>
        </row>
        <row r="75">
          <cell r="A75" t="str">
            <v>Alambron  de aleacion de aluminio, silicio 8mm 50mm2</v>
          </cell>
        </row>
        <row r="76">
          <cell r="A76" t="str">
            <v>Alcorque maint de 40 (interno)</v>
          </cell>
        </row>
        <row r="77">
          <cell r="A77" t="str">
            <v>Alcorque prefabricado esquinero de 40cm</v>
          </cell>
        </row>
        <row r="78">
          <cell r="A78" t="str">
            <v>Alfaboquilla</v>
          </cell>
        </row>
        <row r="79">
          <cell r="A79" t="str">
            <v>Alfalisto o fijamix</v>
          </cell>
        </row>
        <row r="80">
          <cell r="A80" t="str">
            <v xml:space="preserve">Alfarda 21/2" x 6 comercial </v>
          </cell>
        </row>
        <row r="81">
          <cell r="A81" t="str">
            <v>Alfombra modular 50x50xreferencia 1 st avenue color camel numero 8148</v>
          </cell>
        </row>
        <row r="82">
          <cell r="A82" t="str">
            <v>Amarres teja Ajota</v>
          </cell>
        </row>
        <row r="83">
          <cell r="A83" t="str">
            <v>Amarres teja eternit</v>
          </cell>
        </row>
        <row r="84">
          <cell r="A84" t="str">
            <v>Amarres teja termoacustica</v>
          </cell>
        </row>
        <row r="85">
          <cell r="A85" t="str">
            <v>Amarres y costales de fique para siembra y transplante de árboles</v>
          </cell>
        </row>
        <row r="86">
          <cell r="A86" t="str">
            <v>Amplificador 270 W a 70/100v x 2, 270 W a 4 Ohmios x 2, 135 W a 8 ohmios x 2. Filtros hi-pass en 50 Hz, o 300Hz.</v>
          </cell>
        </row>
        <row r="87">
          <cell r="A87" t="str">
            <v>Amplificador de Potencia, para red de sonido de 1.600-WTS - RMS.</v>
          </cell>
        </row>
        <row r="88">
          <cell r="A88" t="str">
            <v>Anclaje argolla de 1/2" x 3"</v>
          </cell>
        </row>
        <row r="89">
          <cell r="A89" t="str">
            <v>Anclaje Cuña de expansión de 1/2" x 3 3/4"</v>
          </cell>
        </row>
        <row r="90">
          <cell r="A90" t="str">
            <v>Anclaje epoxico RE500 de 1/2" para refuerzo de d=5/8" profundidad=0,15 m.</v>
          </cell>
        </row>
        <row r="91">
          <cell r="A91" t="str">
            <v>Anclaje para PTS en losa de STEELDECK</v>
          </cell>
        </row>
        <row r="92">
          <cell r="A92" t="str">
            <v>Angulo de 1 1/2" x 3/16"</v>
          </cell>
        </row>
        <row r="93">
          <cell r="A93" t="str">
            <v>Angulo de 1" x 1/8"</v>
          </cell>
        </row>
        <row r="94">
          <cell r="A94" t="str">
            <v>Angulo de 1" x3,16"</v>
          </cell>
        </row>
        <row r="95">
          <cell r="A95" t="str">
            <v>Angulo de 11/4" x 3/16"</v>
          </cell>
        </row>
        <row r="96">
          <cell r="A96" t="str">
            <v>Angulo de 2" x 3/16"</v>
          </cell>
        </row>
        <row r="97">
          <cell r="A97" t="str">
            <v>Angulo de cuelga</v>
          </cell>
        </row>
        <row r="98">
          <cell r="A98" t="str">
            <v>Angulo metalico de 2" x 1/4"</v>
          </cell>
        </row>
        <row r="99">
          <cell r="A99" t="str">
            <v>Angulo metalico de 4"x4"x3/8"</v>
          </cell>
        </row>
        <row r="100">
          <cell r="A100" t="str">
            <v>Angulo perimetral calibre 26, longitud 2.44 m,  para cielo raso en Drywall</v>
          </cell>
        </row>
        <row r="101">
          <cell r="A101" t="str">
            <v>Angulo sup de 11/2" x 11/2" x 1/8"</v>
          </cell>
        </row>
        <row r="102">
          <cell r="A102" t="str">
            <v>Arbol Guayacan de H= 3.00 m.</v>
          </cell>
        </row>
        <row r="103">
          <cell r="A103" t="str">
            <v>Arena de cuarzo 12-20 con transporte</v>
          </cell>
        </row>
        <row r="104">
          <cell r="A104" t="str">
            <v>Arena de pega con transporte</v>
          </cell>
        </row>
        <row r="105">
          <cell r="A105" t="str">
            <v>Arena de revoque con transporte</v>
          </cell>
        </row>
        <row r="106">
          <cell r="A106" t="str">
            <v>Arena fina de concreto y mortero +  transporte</v>
          </cell>
        </row>
        <row r="107">
          <cell r="A107" t="str">
            <v xml:space="preserve">Arenilla con transporte </v>
          </cell>
        </row>
        <row r="108">
          <cell r="A108" t="str">
            <v>Arenon chino</v>
          </cell>
        </row>
        <row r="109">
          <cell r="A109" t="str">
            <v>Aula prefabricada todo costo</v>
          </cell>
        </row>
        <row r="110">
          <cell r="A110" t="str">
            <v>Aviso acralico abierto-cerrado para gas</v>
          </cell>
        </row>
        <row r="111">
          <cell r="A111" t="str">
            <v>Aviso acrilico para regulacion de gas</v>
          </cell>
        </row>
        <row r="112">
          <cell r="A112" t="str">
            <v>Aviso en acero inoxidable 304</v>
          </cell>
        </row>
        <row r="113">
          <cell r="A113" t="str">
            <v>Bafle de 5"- 15/20-Wts en linea  RMS, Con identificacion del cable polarizado y con TAPS de impedancia.       o s</v>
          </cell>
        </row>
        <row r="114">
          <cell r="A114" t="str">
            <v>Baldosa de Grano Monocapa fondo crema T-1-2-C, de 30x30 cm e= 2 cm.</v>
          </cell>
        </row>
        <row r="115">
          <cell r="A115" t="str">
            <v>Baldosa en grano tipo chocolatiana de 30 x 30 cm.</v>
          </cell>
        </row>
        <row r="116">
          <cell r="A116" t="str">
            <v>Baldosa grano trani 1-2 roca</v>
          </cell>
        </row>
        <row r="117">
          <cell r="A117" t="str">
            <v>Baldosa Monocapa en Grano Lavado Travertino No 1-2, Fondo Crema, de 30x30 cm e= 2 cm.</v>
          </cell>
        </row>
        <row r="118">
          <cell r="A118" t="str">
            <v xml:space="preserve">Baldosa monocolor 25 x25 </v>
          </cell>
        </row>
        <row r="119">
          <cell r="A119" t="str">
            <v>Baldosin tipo Corona 25 x 25 cm</v>
          </cell>
        </row>
        <row r="120">
          <cell r="A120" t="str">
            <v>Banca tipo Socoda o equivalente con espaldar en tuberia 2" Cal 16 acero inoxidable, soporte lamina col rolle y acero inoxidable</v>
          </cell>
        </row>
        <row r="121">
          <cell r="A121" t="str">
            <v>Bandeja de equipos para rack 34</v>
          </cell>
        </row>
        <row r="122">
          <cell r="A122" t="str">
            <v>Bandeja para cable de fibra</v>
          </cell>
        </row>
        <row r="123">
          <cell r="A123" t="str">
            <v>Bandeja portacable de 20X8 CMS</v>
          </cell>
        </row>
        <row r="124">
          <cell r="A124" t="str">
            <v>Barniz</v>
          </cell>
        </row>
        <row r="125">
          <cell r="A125" t="str">
            <v>Barra discapacitados de 18" acero inox de 11/4"</v>
          </cell>
        </row>
        <row r="126">
          <cell r="A126" t="str">
            <v>Barra discapacitados de 30" acero inox de 11/4"</v>
          </cell>
        </row>
        <row r="127">
          <cell r="A127" t="str">
            <v>Barra discapacitados de L = 150 mm. En  acero inox de 11/4"</v>
          </cell>
        </row>
        <row r="128">
          <cell r="A128" t="str">
            <v>Barra para discapacitados en acero inoxidable L=0.6 m x 1/4"</v>
          </cell>
        </row>
        <row r="129">
          <cell r="A129" t="str">
            <v>Barrade puesta a tierra</v>
          </cell>
        </row>
        <row r="130">
          <cell r="A130" t="str">
            <v>Base anticorrosiva y adherente</v>
          </cell>
        </row>
        <row r="131">
          <cell r="A131" t="str">
            <v>Base anticorrosiva y adherente</v>
          </cell>
        </row>
        <row r="132">
          <cell r="A132" t="str">
            <v>Base de concreto 80x40x30 cm</v>
          </cell>
        </row>
        <row r="133">
          <cell r="A133" t="str">
            <v>Base Granular con transporte</v>
          </cell>
        </row>
        <row r="134">
          <cell r="A134" t="str">
            <v>Base granular Tmax 11/2"</v>
          </cell>
        </row>
        <row r="135">
          <cell r="A135" t="str">
            <v>Base para microfono tripode c/boom</v>
          </cell>
        </row>
        <row r="136">
          <cell r="A136" t="str">
            <v>Base Wash primer (1/2 galon)</v>
          </cell>
        </row>
        <row r="137">
          <cell r="A137" t="str">
            <v>Bateria 12v - 7 ah</v>
          </cell>
        </row>
        <row r="138">
          <cell r="A138" t="str">
            <v>Bisagra metalica trabajo pesado en platina  de 4" x1"</v>
          </cell>
        </row>
        <row r="139">
          <cell r="A139" t="str">
            <v>Bisagra metalica trabajo pesado en platina  de 4" x11/2"x3/16"</v>
          </cell>
        </row>
        <row r="140">
          <cell r="A140" t="str">
            <v>Bisagra tambor</v>
          </cell>
        </row>
        <row r="141">
          <cell r="A141" t="str">
            <v>Bloque 20x20x40 R13 2 Perforaciones</v>
          </cell>
        </row>
        <row r="142">
          <cell r="A142" t="str">
            <v>Bloque 20x20x40 R13 2P</v>
          </cell>
        </row>
        <row r="143">
          <cell r="A143" t="str">
            <v>Bloque de concreto catalan color blanco de 10x15x30. Incluye transporte hasta la obra</v>
          </cell>
        </row>
        <row r="144">
          <cell r="A144" t="str">
            <v>Bloque de concreto R-10 Mpa (2p intermedio) de 0,15 x 0,20 x 0,40 m.</v>
          </cell>
        </row>
        <row r="145">
          <cell r="A145" t="str">
            <v>Bloque de concreto R-10 Mpa (3p intermedio) de 0,10 x 0,20 x 0,40 m.</v>
          </cell>
        </row>
        <row r="146">
          <cell r="A146" t="str">
            <v>Bloque de concreto R-10 Mpa (3p intermedio) de 0,20 x 0,20 x 0,40 m.</v>
          </cell>
        </row>
        <row r="147">
          <cell r="A147" t="str">
            <v>Bloque de concreto R-13 Mpa (2p intermedio) de 0,15 x 0,20 x 0,40 m.</v>
          </cell>
        </row>
        <row r="148">
          <cell r="A148" t="str">
            <v>Bloque de concreto R-8 Mpa (3p intermedio) de 0,10 x 0,20 x 0,40 m.</v>
          </cell>
        </row>
        <row r="149">
          <cell r="A149" t="str">
            <v>Bloque ecologico gramoquin 16x16x8</v>
          </cell>
        </row>
        <row r="150">
          <cell r="A150" t="str">
            <v>Bloque insulux dekora traslucido</v>
          </cell>
        </row>
        <row r="151">
          <cell r="A151" t="str">
            <v>Bloque terminal Doble para procesamiento de señal digital fantasma. ( Incluye fuente de 24 VDC, 10 filtros de entrada)</v>
          </cell>
        </row>
        <row r="152">
          <cell r="A152" t="str">
            <v>Bloque terminal Salidas balanceadas Doble para procesamiento digital de señal. ( Incluye fuente de 24 VDC, 10 filtros</v>
          </cell>
        </row>
        <row r="153">
          <cell r="A153" t="str">
            <v>Bombeo Concreto</v>
          </cell>
        </row>
        <row r="154">
          <cell r="A154" t="str">
            <v>Bombilla ahorradora 20W</v>
          </cell>
        </row>
        <row r="155">
          <cell r="A155" t="str">
            <v>Boquilla 1"</v>
          </cell>
        </row>
        <row r="156">
          <cell r="A156" t="str">
            <v>Boquilla 1/2"</v>
          </cell>
        </row>
        <row r="157">
          <cell r="A157" t="str">
            <v>Boquilla 2"</v>
          </cell>
        </row>
        <row r="158">
          <cell r="A158" t="str">
            <v>Boquilla 3/4"</v>
          </cell>
        </row>
        <row r="159">
          <cell r="A159" t="str">
            <v>Boquilla Blanca (concolor 5-15)- Sumicol</v>
          </cell>
        </row>
        <row r="160">
          <cell r="A160" t="str">
            <v xml:space="preserve">Boquilla concolor </v>
          </cell>
        </row>
        <row r="161">
          <cell r="A161" t="str">
            <v xml:space="preserve">Boquilla concolor 1-5mm. </v>
          </cell>
        </row>
        <row r="162">
          <cell r="A162" t="str">
            <v>Boquilla de 1 1/2 en bronce</v>
          </cell>
        </row>
        <row r="163">
          <cell r="A163" t="str">
            <v>Boquilla galv C24</v>
          </cell>
        </row>
        <row r="164">
          <cell r="A164" t="str">
            <v>Boquilla galvanizada de 1"</v>
          </cell>
        </row>
        <row r="165">
          <cell r="A165" t="str">
            <v>Boquilla galvanizada de 1-1/2"</v>
          </cell>
        </row>
        <row r="166">
          <cell r="A166" t="str">
            <v>Boquilla Galvanizada de 2"</v>
          </cell>
        </row>
        <row r="167">
          <cell r="A167" t="str">
            <v>Boquilla Galvanizada de 3"</v>
          </cell>
        </row>
        <row r="168">
          <cell r="A168" t="str">
            <v>Boquilla galvanizada de 3/4" con contratuerca</v>
          </cell>
        </row>
        <row r="169">
          <cell r="A169" t="str">
            <v>Borax</v>
          </cell>
        </row>
        <row r="170">
          <cell r="A170" t="str">
            <v>Bordillo para rebaje 60 cm, incluye transporte</v>
          </cell>
        </row>
        <row r="171">
          <cell r="A171" t="str">
            <v>Bordillo rectangular 15 x 45 x 40, incluye transporte</v>
          </cell>
        </row>
        <row r="172">
          <cell r="A172" t="str">
            <v>Bordillo remontable 15 x 45 x80, incluye transporte</v>
          </cell>
        </row>
        <row r="173">
          <cell r="A173" t="str">
            <v>Botonera analoga X5 (00LVS-05W)</v>
          </cell>
        </row>
        <row r="174">
          <cell r="A174" t="str">
            <v>brazo escualizable de 10" para sist VP-3831</v>
          </cell>
        </row>
        <row r="175">
          <cell r="A175" t="str">
            <v>Breaker bipolar enchufable 20-50Amperios</v>
          </cell>
        </row>
        <row r="176">
          <cell r="A176" t="str">
            <v>Breaker industrial ABB 240V - 250A</v>
          </cell>
        </row>
        <row r="177">
          <cell r="A177" t="str">
            <v>Breaker industrial SIEMENS 3x15-2x63A</v>
          </cell>
        </row>
        <row r="178">
          <cell r="A178" t="str">
            <v>Breaker monopolar enchufable 15-50Amperios</v>
          </cell>
        </row>
        <row r="179">
          <cell r="A179" t="str">
            <v>Brida de 6"</v>
          </cell>
        </row>
        <row r="180">
          <cell r="A180" t="str">
            <v>Brida de fijacion 4", sanit incluye tapon roscado y tornillos de fijacion</v>
          </cell>
        </row>
        <row r="181">
          <cell r="A181" t="str">
            <v>Broca de 3/8" para concreto.</v>
          </cell>
        </row>
        <row r="182">
          <cell r="A182" t="str">
            <v>Broca de 3/8" para concreto.(gas)</v>
          </cell>
        </row>
        <row r="183">
          <cell r="A183" t="str">
            <v>Broca HSS de 3/8" para metal tipo Dewalt.</v>
          </cell>
        </row>
        <row r="184">
          <cell r="A184" t="str">
            <v>Buje soldado PVC-P de 1 1/2" a 1 1/4"</v>
          </cell>
        </row>
        <row r="185">
          <cell r="A185" t="str">
            <v>Buje soldado PVC-P de 1 1/2" a 1"</v>
          </cell>
        </row>
        <row r="186">
          <cell r="A186" t="str">
            <v>Buje soldado PVC-P de 1 1/2" a 1/2"</v>
          </cell>
        </row>
        <row r="187">
          <cell r="A187" t="str">
            <v>Buje soldado PVC-P de 1 1/2" a 3/4"</v>
          </cell>
        </row>
        <row r="188">
          <cell r="A188" t="str">
            <v>Buje soldado PVC-P de 1" a 1/2"</v>
          </cell>
        </row>
        <row r="189">
          <cell r="A189" t="str">
            <v>Buje soldado PVC-P de 2 ½" a 1 1½"</v>
          </cell>
        </row>
        <row r="190">
          <cell r="A190" t="str">
            <v>Buje soldado PVC-P de 2 1/2" a 1 1/2"</v>
          </cell>
        </row>
        <row r="191">
          <cell r="A191" t="str">
            <v>Buje soldado PVC-P de 2" a 1 1/4"</v>
          </cell>
        </row>
        <row r="192">
          <cell r="A192" t="str">
            <v>Buje soldado PVC-P de 2" a 1 1½"</v>
          </cell>
        </row>
        <row r="193">
          <cell r="A193" t="str">
            <v>Buje soldado PVC-P de 2" a 1"</v>
          </cell>
        </row>
        <row r="194">
          <cell r="A194" t="str">
            <v>Buje soldado PVC-P de 2" a 1/2"</v>
          </cell>
        </row>
        <row r="195">
          <cell r="A195" t="str">
            <v>Buje soldado PVC-P de 3" a 2 1/2"</v>
          </cell>
        </row>
        <row r="196">
          <cell r="A196" t="str">
            <v>Buje soldado PVC-P de 3/4" a 1/2"</v>
          </cell>
        </row>
        <row r="197">
          <cell r="A197" t="str">
            <v>Buje soldado PVC-S de 2x11/2"</v>
          </cell>
        </row>
        <row r="198">
          <cell r="A198" t="str">
            <v>Buje soldado PVC-S de 3" a 2"</v>
          </cell>
        </row>
        <row r="199">
          <cell r="A199" t="str">
            <v>Buje soldado PVC-S de 4" a 2"</v>
          </cell>
        </row>
        <row r="200">
          <cell r="A200" t="str">
            <v>Buje soldado PVC-S de 4" a 3"</v>
          </cell>
        </row>
        <row r="201">
          <cell r="A201" t="str">
            <v>Caballete eternit</v>
          </cell>
        </row>
        <row r="202">
          <cell r="A202" t="str">
            <v>Cable 50 pares telefonico 0.4mm, barrera contra humedad.</v>
          </cell>
        </row>
        <row r="203">
          <cell r="A203" t="str">
            <v>cable blindado stereo para microfono</v>
          </cell>
        </row>
        <row r="204">
          <cell r="A204" t="str">
            <v>Cable blindado stereo RCA 2x1, Para procesos.</v>
          </cell>
        </row>
        <row r="205">
          <cell r="A205" t="str">
            <v>Cable desnudo de Cu No. 1/0</v>
          </cell>
        </row>
        <row r="206">
          <cell r="A206" t="str">
            <v>Cable encauchetado 2X18 AWG</v>
          </cell>
        </row>
        <row r="207">
          <cell r="A207" t="str">
            <v>Cable encauchetado ST 2X16 AWG</v>
          </cell>
        </row>
        <row r="208">
          <cell r="A208" t="str">
            <v>Cable fibra optica</v>
          </cell>
        </row>
        <row r="209">
          <cell r="A209" t="str">
            <v>Cable neoprene 2x18 doble chaqueta BH, uso exterior</v>
          </cell>
        </row>
        <row r="210">
          <cell r="A210" t="str">
            <v>Cable No 1/0 AWG-CUTHHN/THWN-90ºC</v>
          </cell>
        </row>
        <row r="211">
          <cell r="A211" t="str">
            <v>Cable No 3x14 AWG encauchetado</v>
          </cell>
        </row>
        <row r="212">
          <cell r="A212" t="str">
            <v>Cable No10 AWG-CU-THHN/THWN-90 ºC</v>
          </cell>
        </row>
        <row r="213">
          <cell r="A213" t="str">
            <v>cable No12 AWG-CU-THHN/THWN-90 ºC</v>
          </cell>
        </row>
        <row r="214">
          <cell r="A214" t="str">
            <v>Cable No2 AWG-CU-THHN/THWN-90 ºC</v>
          </cell>
        </row>
        <row r="215">
          <cell r="A215" t="str">
            <v>Cable No2/0 AWG-CU-THHN/THWN-90ºC</v>
          </cell>
        </row>
        <row r="216">
          <cell r="A216" t="str">
            <v>Cable No4 AWG-CU-THHN/THWN-90 ºC</v>
          </cell>
        </row>
        <row r="217">
          <cell r="A217" t="str">
            <v>Cable No6 AWG-CU-THHN/THWN-90 ºC</v>
          </cell>
        </row>
        <row r="218">
          <cell r="A218" t="str">
            <v>Cable No8 AWG-CU-THHN/THWN-90 ºC</v>
          </cell>
        </row>
        <row r="219">
          <cell r="A219" t="str">
            <v>Cable polarizado 2x18 para sonido</v>
          </cell>
        </row>
        <row r="220">
          <cell r="A220" t="str">
            <v>Cable trensado de acero galvanizado de 3/16"</v>
          </cell>
        </row>
        <row r="221">
          <cell r="A221" t="str">
            <v>Cable TV, RG-6 al 90%</v>
          </cell>
        </row>
        <row r="222">
          <cell r="A222" t="str">
            <v>Cable UTP cat 6 BH de cuatro pares</v>
          </cell>
        </row>
        <row r="223">
          <cell r="A223" t="str">
            <v>Cable UTP Cat 6 de 4 pares</v>
          </cell>
        </row>
        <row r="224">
          <cell r="A224" t="str">
            <v>Cable UTP, cat 6 incluye plug RJ-45</v>
          </cell>
        </row>
        <row r="225">
          <cell r="A225" t="str">
            <v>Caja  12x12 de sobreponer con tapa suplemento  calibre 20.</v>
          </cell>
        </row>
        <row r="226">
          <cell r="A226" t="str">
            <v>Caja  12x12x5 de sobreponer con tapa lisa calibre 20</v>
          </cell>
        </row>
        <row r="227">
          <cell r="A227" t="str">
            <v>Caja  4"x4" metalica galvanizada con tapa suplemento.</v>
          </cell>
        </row>
        <row r="228">
          <cell r="A228" t="str">
            <v>Caja  4"x4" metalica PVC  con tapa lisa.</v>
          </cell>
        </row>
        <row r="229">
          <cell r="A229" t="str">
            <v>Caja 10x10 cal 20 metalica galvanizada  con tapa atornillada</v>
          </cell>
        </row>
        <row r="230">
          <cell r="A230" t="str">
            <v>Caja 15x15 calibre 20</v>
          </cell>
        </row>
        <row r="231">
          <cell r="A231" t="str">
            <v>Caja 20x20 x15 tornillos</v>
          </cell>
        </row>
        <row r="232">
          <cell r="A232" t="str">
            <v>Caja 30x30 x15 telefónica cal 18</v>
          </cell>
        </row>
        <row r="233">
          <cell r="A233" t="str">
            <v>Caja 40x40 x15 telefonica cal 18</v>
          </cell>
        </row>
        <row r="234">
          <cell r="A234" t="str">
            <v>Caja 40x40 x20 telefonica cal 18</v>
          </cell>
        </row>
        <row r="235">
          <cell r="A235" t="str">
            <v>Caja de Empalme domiciliaria</v>
          </cell>
        </row>
        <row r="236">
          <cell r="A236" t="str">
            <v>Cajas de piso 60x80 para telecomunicaciones</v>
          </cell>
        </row>
        <row r="237">
          <cell r="A237" t="str">
            <v>Cal blanca hidratada por saco de 10 kg</v>
          </cell>
        </row>
        <row r="238">
          <cell r="A238" t="str">
            <v>Calado ceramico de 20 x 20 cm.</v>
          </cell>
        </row>
        <row r="239">
          <cell r="A239" t="str">
            <v>Camara 1/3" super Sony</v>
          </cell>
        </row>
        <row r="240">
          <cell r="A240" t="str">
            <v>Camara analoga, 1/3"  Sony Super HAD CCD, 270K</v>
          </cell>
        </row>
        <row r="241">
          <cell r="A241" t="str">
            <v>Camara IP,  C,CS,VIDEO,DC Auto Iris Lens/ OSD / 4 Programable Privacy Zone/Motion Detection,DNR(Digital Noise Reducti</v>
          </cell>
        </row>
        <row r="242">
          <cell r="A242" t="str">
            <v>Camara, 1/3"  Sony Super HAD CCD, 410K  /    Next 2120 Chipset</v>
          </cell>
        </row>
        <row r="243">
          <cell r="A243" t="str">
            <v>Campanilla tipo industrial</v>
          </cell>
        </row>
        <row r="244">
          <cell r="A244" t="str">
            <v>Canal 90</v>
          </cell>
        </row>
        <row r="245">
          <cell r="A245" t="str">
            <v>Canaleta metalica 12x5 cms, cal No 18 USG</v>
          </cell>
        </row>
        <row r="246">
          <cell r="A246" t="str">
            <v>Canasta gavion triple torsion C. 12 de 2x1x1</v>
          </cell>
        </row>
        <row r="247">
          <cell r="A247" t="str">
            <v>Canasta gavion triple torsion C. 12 de1x1x1</v>
          </cell>
        </row>
        <row r="248">
          <cell r="A248" t="str">
            <v>Canastilla lavaplatos 4" sifon en P - Grival</v>
          </cell>
        </row>
        <row r="249">
          <cell r="A249" t="str">
            <v xml:space="preserve">Canoa en L  Long =1 m. c 24 </v>
          </cell>
        </row>
        <row r="250">
          <cell r="A250" t="str">
            <v xml:space="preserve">Canoa en U L=0,70 m. c 24 </v>
          </cell>
        </row>
        <row r="251">
          <cell r="A251" t="str">
            <v xml:space="preserve">Canoa en U L=1 m. c 24 </v>
          </cell>
        </row>
        <row r="252">
          <cell r="A252" t="str">
            <v>Canoa Galvanizada Cal.24, L= 1.00 m.</v>
          </cell>
        </row>
        <row r="253">
          <cell r="A253" t="str">
            <v xml:space="preserve">Carguera 4" x8" </v>
          </cell>
        </row>
        <row r="254">
          <cell r="A254" t="str">
            <v>Carnaza (bolsa x Kg)</v>
          </cell>
        </row>
        <row r="255">
          <cell r="A255" t="str">
            <v>Carton corrugado proteccion piso ancho 1.33m</v>
          </cell>
        </row>
        <row r="256">
          <cell r="A256" t="str">
            <v>Cascajo sucio con transporte</v>
          </cell>
        </row>
        <row r="257">
          <cell r="A257" t="str">
            <v>Caseton de madera recuperable</v>
          </cell>
        </row>
        <row r="258">
          <cell r="A258" t="str">
            <v>Catalizador para pintura de poliuretano</v>
          </cell>
        </row>
        <row r="259">
          <cell r="A259" t="str">
            <v>Catalizador Para Pintura Epoxico Poliamida</v>
          </cell>
        </row>
        <row r="260">
          <cell r="A260" t="str">
            <v>Cemento blanco (saco 40 kilos)</v>
          </cell>
        </row>
        <row r="261">
          <cell r="A261" t="str">
            <v>Cemento ceramico IPB (25kg)</v>
          </cell>
        </row>
        <row r="262">
          <cell r="A262" t="str">
            <v>Cemento de color, en saco de 25 kg. Incluye transporte.</v>
          </cell>
        </row>
        <row r="263">
          <cell r="A263" t="str">
            <v>Cemento expansivo tipo Cras, No explosivo</v>
          </cell>
        </row>
        <row r="264">
          <cell r="A264" t="str">
            <v>Cemento gris argos</v>
          </cell>
        </row>
        <row r="265">
          <cell r="A265" t="str">
            <v>Cemento gris x 50 kg argos</v>
          </cell>
        </row>
        <row r="266">
          <cell r="A266" t="str">
            <v>Cemento portland tipo 1, por saco de 50 kl</v>
          </cell>
        </row>
        <row r="267">
          <cell r="A267" t="str">
            <v>Cenefa decorada</v>
          </cell>
        </row>
        <row r="268">
          <cell r="A268" t="str">
            <v>Cera Polimérica líquida para pisos.</v>
          </cell>
        </row>
        <row r="269">
          <cell r="A269" t="str">
            <v>Ceramica 20 x 30 Corona o Similar</v>
          </cell>
        </row>
        <row r="270">
          <cell r="A270" t="str">
            <v>Ceramica Duropiso de 33.8x33.8 cm. Color blanco - Corona o equivalente</v>
          </cell>
        </row>
        <row r="271">
          <cell r="A271" t="str">
            <v>Ceramica pared egeo de 0,20 5 x 0,205 m. blanca</v>
          </cell>
        </row>
        <row r="272">
          <cell r="A272" t="str">
            <v>Ceramica Rio de 0.425*0.425</v>
          </cell>
        </row>
        <row r="273">
          <cell r="A273" t="str">
            <v>Ceramica Verona Rectificada de 0,30x0,60</v>
          </cell>
        </row>
        <row r="274">
          <cell r="A274" t="str">
            <v>Cerradura de seguridad yale doble tambor</v>
          </cell>
        </row>
        <row r="275">
          <cell r="A275" t="str">
            <v>cerradura manija sencilla sist VP-3831</v>
          </cell>
        </row>
        <row r="276">
          <cell r="A276" t="str">
            <v>Cerradura Yale embutir pico loro de seguridad</v>
          </cell>
        </row>
        <row r="277">
          <cell r="A277" t="str">
            <v>Chapa catalan 15 x 30 cm.per vertical</v>
          </cell>
        </row>
        <row r="278">
          <cell r="A278" t="str">
            <v>Chapa con llave para tablero electrico</v>
          </cell>
        </row>
        <row r="279">
          <cell r="A279" t="str">
            <v>chazos y tornillos</v>
          </cell>
        </row>
        <row r="280">
          <cell r="A280" t="str">
            <v>Chazos y tornillos para inst mueble laboratorio</v>
          </cell>
        </row>
        <row r="281">
          <cell r="A281" t="str">
            <v>Chazos, conectores, encintada, tornillos</v>
          </cell>
        </row>
        <row r="282">
          <cell r="A282" t="str">
            <v>Cheque cortina de 1 1/2"</v>
          </cell>
        </row>
        <row r="283">
          <cell r="A283" t="str">
            <v>Cheque cortina de 1"</v>
          </cell>
        </row>
        <row r="284">
          <cell r="A284" t="str">
            <v>Cheque vertical de 3" para red contra incendio con aprobacion UL FM</v>
          </cell>
        </row>
        <row r="285">
          <cell r="A285" t="str">
            <v>Cicatrizante hormonal</v>
          </cell>
        </row>
        <row r="286">
          <cell r="A286" t="str">
            <v>Cilindro camara 1.20 (ext 0.20m)</v>
          </cell>
        </row>
        <row r="287">
          <cell r="A287" t="str">
            <v>Cilindro camara 1.20 (ext 0.50m)</v>
          </cell>
        </row>
        <row r="288">
          <cell r="A288" t="str">
            <v>Cilindro camara 1.20 (ext 1.00m)</v>
          </cell>
        </row>
        <row r="289">
          <cell r="A289" t="str">
            <v>Cinta 3M 18mm x 10m</v>
          </cell>
        </row>
        <row r="290">
          <cell r="A290" t="str">
            <v>Cinta bandir para bajante, incluye hebillas</v>
          </cell>
        </row>
        <row r="291">
          <cell r="A291" t="str">
            <v>Cinta de papel de 5 cm * 75 m para placas de yeso en el sistema drywall</v>
          </cell>
        </row>
        <row r="292">
          <cell r="A292" t="str">
            <v>Cinta de señalizacion para gas</v>
          </cell>
        </row>
        <row r="293">
          <cell r="A293" t="str">
            <v>Cinta doble faz de 12 mm. x 10 m.</v>
          </cell>
        </row>
        <row r="294">
          <cell r="A294" t="str">
            <v>Cinta en fibra de vidrio 91,5 m.</v>
          </cell>
        </row>
        <row r="295">
          <cell r="A295" t="str">
            <v>Cinta en fibra de vidrio de 50 mm.</v>
          </cell>
        </row>
        <row r="296">
          <cell r="A296" t="str">
            <v>Cinta para enmascarar de 3/4"</v>
          </cell>
        </row>
        <row r="297">
          <cell r="A297" t="str">
            <v>cinta para enmascarar de 3/4" x 40 m.</v>
          </cell>
        </row>
        <row r="298">
          <cell r="A298" t="str">
            <v>Cinta perimetral para acabado en cielos</v>
          </cell>
        </row>
        <row r="299">
          <cell r="A299" t="str">
            <v>Cinta Sellante Teflon 1/2"x10 m.</v>
          </cell>
        </row>
        <row r="300">
          <cell r="A300" t="str">
            <v>Clavija con polo a tierra</v>
          </cell>
        </row>
        <row r="301">
          <cell r="A301" t="str">
            <v>Clavo comun</v>
          </cell>
        </row>
        <row r="302">
          <cell r="A302" t="str">
            <v>Clavos de 1"</v>
          </cell>
        </row>
        <row r="303">
          <cell r="A303" t="str">
            <v>clavos de 11/2"/2"</v>
          </cell>
        </row>
        <row r="304">
          <cell r="A304" t="str">
            <v>Clip de fijacion</v>
          </cell>
        </row>
        <row r="305">
          <cell r="A305" t="str">
            <v>Cnadado</v>
          </cell>
        </row>
        <row r="306">
          <cell r="A306" t="str">
            <v>Cobertura toscana</v>
          </cell>
        </row>
        <row r="307">
          <cell r="A307" t="str">
            <v>Cobertura vegetal con siete cueros, chochos, helechos arboreos. Incluye mano de obra</v>
          </cell>
        </row>
        <row r="308">
          <cell r="A308" t="str">
            <v>Codo 45º de Cobre, Ø= ½".</v>
          </cell>
        </row>
        <row r="309">
          <cell r="A309" t="str">
            <v>Codo 45º de Cobre, Ø= 3/4".</v>
          </cell>
        </row>
        <row r="310">
          <cell r="A310" t="str">
            <v>Codo 45º PVC-P Ø= 2"</v>
          </cell>
        </row>
        <row r="311">
          <cell r="A311" t="str">
            <v>Codo 90º bridado de hierro ductil de d= 4"</v>
          </cell>
        </row>
        <row r="312">
          <cell r="A312" t="str">
            <v>Codo 90º bridado de hierro ductil de d= 6"</v>
          </cell>
        </row>
        <row r="313">
          <cell r="A313" t="str">
            <v>Codo 90º de Cobre, Ø= ½".</v>
          </cell>
        </row>
        <row r="314">
          <cell r="A314" t="str">
            <v>Codo 90º de Cobre, Ø= 3/4".</v>
          </cell>
        </row>
        <row r="315">
          <cell r="A315" t="str">
            <v>Codo 90º de hierro ductil de d= 4"</v>
          </cell>
        </row>
        <row r="316">
          <cell r="A316" t="str">
            <v>Codo 90º PVC-P d= 1"</v>
          </cell>
        </row>
        <row r="317">
          <cell r="A317" t="str">
            <v>Codo 90º PVC-P d= 11/2"</v>
          </cell>
        </row>
        <row r="318">
          <cell r="A318" t="str">
            <v>Codo 90º PVC-P d= 2 1/2"</v>
          </cell>
        </row>
        <row r="319">
          <cell r="A319" t="str">
            <v>Codo 90º PVC-P Ø= 2"</v>
          </cell>
        </row>
        <row r="320">
          <cell r="A320" t="str">
            <v>Codo 90º PVC-Presion, d= 1/2" - Pavco o equivalente.</v>
          </cell>
        </row>
        <row r="321">
          <cell r="A321" t="str">
            <v>Codo 90º PVC-Presion, d= 3" - Pavco o equivalente.</v>
          </cell>
        </row>
        <row r="322">
          <cell r="A322" t="str">
            <v>Codo 90º PVC-Presion, d= 3/4" - Pavco o equivalente.</v>
          </cell>
        </row>
        <row r="323">
          <cell r="A323" t="str">
            <v>Codo 90º ranurado d= 1 1/2" UL/FM</v>
          </cell>
        </row>
        <row r="324">
          <cell r="A324" t="str">
            <v>Codo 90º ranurado d= 1 1/4" UL/FM</v>
          </cell>
        </row>
        <row r="325">
          <cell r="A325" t="str">
            <v>Codo 90º ranurado d= 2 1/2" UL/FM</v>
          </cell>
        </row>
        <row r="326">
          <cell r="A326" t="str">
            <v>Codo 90º ranurado d= 3" UL/FM</v>
          </cell>
        </row>
        <row r="327">
          <cell r="A327" t="str">
            <v>Codo cobre para agua caliente 1/2"</v>
          </cell>
        </row>
        <row r="328">
          <cell r="A328" t="str">
            <v>Codo cobre para agua caliente 3/4"</v>
          </cell>
        </row>
        <row r="329">
          <cell r="A329" t="str">
            <v>Codo de 450º en acero galvanizado de 3/4"</v>
          </cell>
        </row>
        <row r="330">
          <cell r="A330" t="str">
            <v>Codo de 45º en acero galvanizado de 1/2"</v>
          </cell>
        </row>
        <row r="331">
          <cell r="A331" t="str">
            <v>Codo de 90º en acero galvanizado de 1/2"</v>
          </cell>
        </row>
        <row r="332">
          <cell r="A332" t="str">
            <v>Codo de 90º en acero galvanizado de 3/4"</v>
          </cell>
        </row>
        <row r="333">
          <cell r="A333" t="str">
            <v>Codo de 90º exterior (calle), en acero galvanizado de 1/2"</v>
          </cell>
        </row>
        <row r="334">
          <cell r="A334" t="str">
            <v>Codo de 90º exterior(calle), en acero galvanizado de 3/4"</v>
          </cell>
        </row>
        <row r="335">
          <cell r="A335" t="str">
            <v>Codo de cobre 45 de 1 1/2"</v>
          </cell>
        </row>
        <row r="336">
          <cell r="A336" t="str">
            <v>Codo de cobre 45 de 1"</v>
          </cell>
        </row>
        <row r="337">
          <cell r="A337" t="str">
            <v>Codo de cobre de 1 1/2"</v>
          </cell>
        </row>
        <row r="338">
          <cell r="A338" t="str">
            <v>Codo de cobre de 1"</v>
          </cell>
        </row>
        <row r="339">
          <cell r="A339" t="str">
            <v>Codo galvanizado 1 1/2" x 90</v>
          </cell>
        </row>
        <row r="340">
          <cell r="A340" t="str">
            <v>Codo GRAN RADIO 11.25 PLATINO, d= 6" - Pavco o equivalente.</v>
          </cell>
        </row>
        <row r="341">
          <cell r="A341" t="str">
            <v>Codo GRAN RADIO 22.5 PLATINO, d= 6" - Pavco o equivalente.</v>
          </cell>
        </row>
        <row r="342">
          <cell r="A342" t="str">
            <v>Codo GRAN RADIO 45 PLATINO, d= 6" - Pavco o equivalente.</v>
          </cell>
        </row>
        <row r="343">
          <cell r="A343" t="str">
            <v>Codo GRAN RADIO 90 PLATINO, d= 6" - Pavco o equivalente.</v>
          </cell>
        </row>
        <row r="344">
          <cell r="A344" t="str">
            <v>Codo PVC-S 45º CxC d= 1 1/2" - Pavco o equivalente.</v>
          </cell>
        </row>
        <row r="345">
          <cell r="A345" t="str">
            <v>Codo PVC-S 45º CxC d= 2" - Pavco o equivalente.</v>
          </cell>
        </row>
        <row r="346">
          <cell r="A346" t="str">
            <v>Codo PVC-S 45º CxC d= 3" - Pavco o equivalente.</v>
          </cell>
        </row>
        <row r="347">
          <cell r="A347" t="str">
            <v>Codo PVC-S 45º CxC d= 4" - Pavco o equivalente.</v>
          </cell>
        </row>
        <row r="348">
          <cell r="A348" t="str">
            <v>Codo PVC-S 45º CxC d= 6" - Pavco o equivalente.</v>
          </cell>
        </row>
        <row r="349">
          <cell r="A349" t="str">
            <v>Codo PVC-S 45º CxC d= 8" - Pavco o equivalente.</v>
          </cell>
        </row>
        <row r="350">
          <cell r="A350" t="str">
            <v>Codo PVC-S 90º CxC d= 1 1/2" - Pavco o equivalente.</v>
          </cell>
        </row>
        <row r="351">
          <cell r="A351" t="str">
            <v>Codo PVC-S 90º CxC d= 2" - Pavco o equivalente.</v>
          </cell>
        </row>
        <row r="352">
          <cell r="A352" t="str">
            <v>Codo PVC-S 90º CxC d= 3" - Pavco o equivalente.</v>
          </cell>
        </row>
        <row r="353">
          <cell r="A353" t="str">
            <v>Codo PVC-S 90º CxC d= 4" - Pavco o equivalente.</v>
          </cell>
        </row>
        <row r="354">
          <cell r="A354" t="str">
            <v>Codo PVC-S 90º CxC d= 6" - Pavco o equivalente.</v>
          </cell>
        </row>
        <row r="355">
          <cell r="A355" t="str">
            <v>Codo PVC-S 90º CxC d= 8" - Pavco o equivalente.</v>
          </cell>
        </row>
        <row r="356">
          <cell r="A356" t="str">
            <v>Codo PVC-S 90º CxE d= 3" - Pavco o equivalente.</v>
          </cell>
        </row>
        <row r="357">
          <cell r="A357" t="str">
            <v>Codo roscado 1 1/2" x 1/2 UL/FM</v>
          </cell>
        </row>
        <row r="358">
          <cell r="A358" t="str">
            <v>Codo roscado 1 UL/FM</v>
          </cell>
        </row>
        <row r="359">
          <cell r="A359" t="str">
            <v>Codo roscado 1 x 1/2 UL/FM</v>
          </cell>
        </row>
        <row r="360">
          <cell r="A360" t="str">
            <v>Color mineral</v>
          </cell>
        </row>
        <row r="361">
          <cell r="A361" t="str">
            <v>Combo dispensador de jabon Spray de 800ml mas jabon 8008 tipo familia o equivalente</v>
          </cell>
        </row>
        <row r="362">
          <cell r="A362" t="str">
            <v>Combo dispensador de papel higienico jumbo mas 1 rollo de papel higienico Ref.7115 tipo familia o equivalente</v>
          </cell>
        </row>
        <row r="363">
          <cell r="A363" t="str">
            <v>Combo dispensador de toallas de manos doblada en Z+2 paquetes de toalla de manos Ref. 7352  tipo familia o equivalente</v>
          </cell>
        </row>
        <row r="364">
          <cell r="A364" t="str">
            <v>Concreto color de 21 Mpa.</v>
          </cell>
        </row>
        <row r="365">
          <cell r="A365" t="str">
            <v>Concreto de 14 Mpa preparado en obra</v>
          </cell>
        </row>
        <row r="366">
          <cell r="A366" t="str">
            <v>Concreto de 17.5 Mpa preparado en obra</v>
          </cell>
        </row>
        <row r="367">
          <cell r="A367" t="str">
            <v>Concreto de 21 Mpa preparado en obra</v>
          </cell>
        </row>
        <row r="368">
          <cell r="A368" t="str">
            <v>Concreto de 28 Mpa preparado en obra</v>
          </cell>
        </row>
        <row r="369">
          <cell r="A369" t="str">
            <v>Concreto de 35 Mpa preparado en obra</v>
          </cell>
        </row>
        <row r="370">
          <cell r="A370" t="str">
            <v>Concreto Grouting de 17.5 Mpa preparado en obra</v>
          </cell>
        </row>
        <row r="371">
          <cell r="A371" t="str">
            <v>Concreto Premezclado 3000 (21 Mpa)</v>
          </cell>
        </row>
        <row r="372">
          <cell r="A372" t="str">
            <v>Concreto Premezclado 3500 (28 Mpa)</v>
          </cell>
        </row>
        <row r="373">
          <cell r="A373" t="str">
            <v>Concreto Premezclado 4000 (35 Mpa)</v>
          </cell>
        </row>
        <row r="374">
          <cell r="A374" t="str">
            <v>Conduleta metalicas en L,T o recta</v>
          </cell>
        </row>
        <row r="375">
          <cell r="A375" t="str">
            <v>Conector 1/0</v>
          </cell>
        </row>
        <row r="376">
          <cell r="A376" t="str">
            <v>Conector abrazadera para pipeta</v>
          </cell>
        </row>
        <row r="377">
          <cell r="A377" t="str">
            <v>Conector compresión</v>
          </cell>
        </row>
        <row r="378">
          <cell r="A378" t="str">
            <v>Conector cu No.4-6</v>
          </cell>
        </row>
        <row r="379">
          <cell r="A379" t="str">
            <v>Conector de acero flexible inoxidable enchaquetado de 24"</v>
          </cell>
        </row>
        <row r="380">
          <cell r="A380" t="str">
            <v>Conector de compresion tipo H</v>
          </cell>
        </row>
        <row r="381">
          <cell r="A381" t="str">
            <v>Conector de medidor  MR8</v>
          </cell>
        </row>
        <row r="382">
          <cell r="A382" t="str">
            <v>Conector hembra Cu de Ø= ½"</v>
          </cell>
        </row>
        <row r="383">
          <cell r="A383" t="str">
            <v>Conector hembra de cobre 3/4"</v>
          </cell>
        </row>
        <row r="384">
          <cell r="A384" t="str">
            <v>Conector macho Cu de 3/4"</v>
          </cell>
        </row>
        <row r="385">
          <cell r="A385" t="str">
            <v>Conector macho Cu de Ø= ½".</v>
          </cell>
        </row>
        <row r="386">
          <cell r="A386" t="str">
            <v>conector neutrick speakon nl4fx para  bafle</v>
          </cell>
        </row>
        <row r="387">
          <cell r="A387" t="str">
            <v>Conector OB 1010</v>
          </cell>
        </row>
        <row r="388">
          <cell r="A388" t="str">
            <v>Conector para fibra optica multimodo SC-ST y/o LC-LC</v>
          </cell>
        </row>
        <row r="389">
          <cell r="A389" t="str">
            <v>Conector RG-6</v>
          </cell>
        </row>
        <row r="390">
          <cell r="A390" t="str">
            <v>Conector terminal bimet lico para cables 1/0, marca 3M ref 40032 aluminio con recubrimiento en bronce</v>
          </cell>
        </row>
        <row r="391">
          <cell r="A391" t="str">
            <v>Conectores cobre 1/0 con encintada.</v>
          </cell>
        </row>
        <row r="392">
          <cell r="A392" t="str">
            <v>Conectores cobre 10 y  encintada.</v>
          </cell>
        </row>
        <row r="393">
          <cell r="A393" t="str">
            <v>Conectores cobre 12 y  encintada.</v>
          </cell>
        </row>
        <row r="394">
          <cell r="A394" t="str">
            <v>Conectores cobre 2/0 y  encintada.</v>
          </cell>
        </row>
        <row r="395">
          <cell r="A395" t="str">
            <v>Conectores cobre 4 y  encintada.</v>
          </cell>
        </row>
        <row r="396">
          <cell r="A396" t="str">
            <v>Conectores cobre 6 y  encintada.</v>
          </cell>
        </row>
        <row r="397">
          <cell r="A397" t="str">
            <v>Conectores cobre 8 y  encintada.</v>
          </cell>
        </row>
        <row r="398">
          <cell r="A398" t="str">
            <v>Conectores cobre No 2 y encintada</v>
          </cell>
        </row>
        <row r="399">
          <cell r="A399" t="str">
            <v>Conectores de empalme.</v>
          </cell>
        </row>
        <row r="400">
          <cell r="A400" t="str">
            <v>Cono excentrico para camara de 1.2m</v>
          </cell>
        </row>
        <row r="401">
          <cell r="A401" t="str">
            <v>contacto. magnetico. tipo pesado</v>
          </cell>
        </row>
        <row r="402">
          <cell r="A402" t="str">
            <v>Contador de 1 1/2"</v>
          </cell>
        </row>
        <row r="403">
          <cell r="A403" t="str">
            <v>Contador de 1"</v>
          </cell>
        </row>
        <row r="404">
          <cell r="A404" t="str">
            <v>contador de lectura indirecta 1F-3H 2.5/10A 2x120V</v>
          </cell>
        </row>
        <row r="405">
          <cell r="A405" t="str">
            <v>Controladores de volumen con transformador, hasta 30 wts</v>
          </cell>
        </row>
        <row r="406">
          <cell r="A406" t="str">
            <v>Cordon prefabricado 15 x 45 x 80 cm.</v>
          </cell>
        </row>
        <row r="407">
          <cell r="A407" t="str">
            <v>Cordon prefabricado de  15 x 35 x 80 cm.</v>
          </cell>
        </row>
        <row r="408">
          <cell r="A408" t="str">
            <v>Correa plastica trafo</v>
          </cell>
        </row>
        <row r="409">
          <cell r="A409" t="str">
            <v>Cortacircuitos fusible con accesorios</v>
          </cell>
        </row>
        <row r="410">
          <cell r="A410" t="str">
            <v>Corte de lamina cold rolled C. 18</v>
          </cell>
        </row>
        <row r="411">
          <cell r="A411" t="str">
            <v>Corte de lamina cold rolled de 3/8"</v>
          </cell>
        </row>
        <row r="412">
          <cell r="A412" t="str">
            <v>Cortina enrrollable + tapa rollo</v>
          </cell>
        </row>
        <row r="413">
          <cell r="A413" t="str">
            <v>Costal de fique (Gante para curado)</v>
          </cell>
        </row>
        <row r="414">
          <cell r="A414" t="str">
            <v>cristal claro templado de 6 mm.</v>
          </cell>
        </row>
        <row r="415">
          <cell r="A415" t="str">
            <v>Cristal láminado templado de 3+3mm.</v>
          </cell>
        </row>
        <row r="416">
          <cell r="A416" t="str">
            <v>Cristal templado laminado de 5+5 mm.</v>
          </cell>
        </row>
        <row r="417">
          <cell r="A417" t="str">
            <v xml:space="preserve">Cristanac color 30 x30 cm. </v>
          </cell>
        </row>
        <row r="418">
          <cell r="A418" t="str">
            <v>Cristanac cristal color</v>
          </cell>
        </row>
        <row r="419">
          <cell r="A419" t="str">
            <v>Cristanac vidrio cristal rojo/azul de 0,30x0,30m.</v>
          </cell>
        </row>
        <row r="420">
          <cell r="A420" t="str">
            <v>Cruceta plastica 2 mm</v>
          </cell>
        </row>
        <row r="421">
          <cell r="A421" t="str">
            <v>cruceta plastica para juntas de 10mm.</v>
          </cell>
        </row>
        <row r="422">
          <cell r="A422" t="str">
            <v>Cubierta acero inox sobre machones</v>
          </cell>
        </row>
        <row r="423">
          <cell r="A423" t="str">
            <v xml:space="preserve">Cubierta con patas + entrepaño AISI C18 </v>
          </cell>
        </row>
        <row r="424">
          <cell r="A424" t="str">
            <v>Cubierta en policarbonato alveolar de 6 mm + estruct T.C.</v>
          </cell>
        </row>
        <row r="425">
          <cell r="A425" t="str">
            <v>Cubierta entrega y recibo AISI c 18</v>
          </cell>
        </row>
        <row r="426">
          <cell r="A426" t="str">
            <v>Cuellos prefabricado  para camara de 1.2m</v>
          </cell>
        </row>
        <row r="427">
          <cell r="A427" t="str">
            <v>Curva EMT 1"</v>
          </cell>
        </row>
        <row r="428">
          <cell r="A428" t="str">
            <v>Curva EMT 1/2"</v>
          </cell>
        </row>
        <row r="429">
          <cell r="A429" t="str">
            <v>Curva EMT 1-1/2"</v>
          </cell>
        </row>
        <row r="430">
          <cell r="A430" t="str">
            <v>Curva EMT 2"</v>
          </cell>
        </row>
        <row r="431">
          <cell r="A431" t="str">
            <v>Curva EMT 3/4"</v>
          </cell>
        </row>
        <row r="432">
          <cell r="A432" t="str">
            <v>Curva horizontal 20x8</v>
          </cell>
        </row>
        <row r="433">
          <cell r="A433" t="str">
            <v>Curva MGC  1"</v>
          </cell>
        </row>
        <row r="434">
          <cell r="A434" t="str">
            <v>Curva MGC  1-1/2"</v>
          </cell>
        </row>
        <row r="435">
          <cell r="A435" t="str">
            <v>Curva plastica de e=4 mm.</v>
          </cell>
        </row>
        <row r="436">
          <cell r="A436" t="str">
            <v>Curva premoldedada de long desarrollo 20cm.</v>
          </cell>
        </row>
        <row r="437">
          <cell r="A437" t="str">
            <v>Curva PVC  1"</v>
          </cell>
        </row>
        <row r="438">
          <cell r="A438" t="str">
            <v>Curva PVC  1/2"</v>
          </cell>
        </row>
        <row r="439">
          <cell r="A439" t="str">
            <v>Curva PVC  1-1/2"</v>
          </cell>
        </row>
        <row r="440">
          <cell r="A440" t="str">
            <v>Curva PVC  1-1/4"</v>
          </cell>
        </row>
        <row r="441">
          <cell r="A441" t="str">
            <v>Curva pvc  2"</v>
          </cell>
        </row>
        <row r="442">
          <cell r="A442" t="str">
            <v>Curva pvc  3"</v>
          </cell>
        </row>
        <row r="443">
          <cell r="A443" t="str">
            <v>Curva pvc  3/4"</v>
          </cell>
        </row>
        <row r="444">
          <cell r="A444" t="str">
            <v xml:space="preserve">Demarcaciòn + cinta placa poli </v>
          </cell>
        </row>
        <row r="445">
          <cell r="A445" t="str">
            <v>Desague cromado lavamanos</v>
          </cell>
        </row>
        <row r="446">
          <cell r="A446" t="str">
            <v>detector de mov. antimascota</v>
          </cell>
        </row>
        <row r="447">
          <cell r="A447" t="str">
            <v>detector de mov. doble tec. antimascota new</v>
          </cell>
        </row>
        <row r="448">
          <cell r="A448" t="str">
            <v>Dilataciones en madera 1.5 x 8 cm</v>
          </cell>
        </row>
        <row r="449">
          <cell r="A449" t="str">
            <v>Dimmer sencillo MARK10 1000W T8-T5 3V CUA</v>
          </cell>
        </row>
        <row r="450">
          <cell r="A450" t="str">
            <v>Dinamita y estopines</v>
          </cell>
        </row>
        <row r="451">
          <cell r="A451" t="str">
            <v>Dioxido de titanio</v>
          </cell>
        </row>
        <row r="452">
          <cell r="A452" t="str">
            <v xml:space="preserve">Disolvente  </v>
          </cell>
        </row>
        <row r="453">
          <cell r="A453" t="str">
            <v>Disolvente para Pinturas a Base de Aceite.</v>
          </cell>
        </row>
        <row r="454">
          <cell r="A454" t="str">
            <v>Division para orinal de 0.46 x 0.96 m. en acero inoxidable AISI 304, cal 20, e= 3 cm.</v>
          </cell>
        </row>
        <row r="455">
          <cell r="A455" t="str">
            <v>Doblez en lamina coled rolled C. 18</v>
          </cell>
        </row>
        <row r="456">
          <cell r="A456" t="str">
            <v>DPS Clase C, ref. LEV 52120-M2</v>
          </cell>
        </row>
        <row r="457">
          <cell r="A457" t="str">
            <v>Ducha cromada</v>
          </cell>
        </row>
        <row r="458">
          <cell r="A458" t="str">
            <v>Ducha Cromada Ref. 01587 Grival o similar+ manija Ref 01752</v>
          </cell>
        </row>
        <row r="459">
          <cell r="A459" t="str">
            <v>Ducto EMT 1"</v>
          </cell>
        </row>
        <row r="460">
          <cell r="A460" t="str">
            <v>Ducto EMT 1/2"</v>
          </cell>
        </row>
        <row r="461">
          <cell r="A461" t="str">
            <v>Ducto EMT 1-1/2"</v>
          </cell>
        </row>
        <row r="462">
          <cell r="A462" t="str">
            <v>Ducto EMT 3/4"</v>
          </cell>
        </row>
        <row r="463">
          <cell r="A463" t="str">
            <v>Elabor planos y legal red gas restaurantes escolares</v>
          </cell>
        </row>
        <row r="464">
          <cell r="A464" t="str">
            <v>Elaboracion de planos de vlo instalado y legalizacion. Incluye:  Actualizacion planos, gestion ante EE.PP</v>
          </cell>
        </row>
        <row r="465">
          <cell r="A465" t="str">
            <v>Elaboracion de Rosca de 1 1/2 con tarraja</v>
          </cell>
        </row>
        <row r="466">
          <cell r="A466" t="str">
            <v>Elaboracion de Rosca de 1 con tarraja</v>
          </cell>
        </row>
        <row r="467">
          <cell r="A467" t="str">
            <v>Elementos de fij zocalo mediacaña PVC</v>
          </cell>
        </row>
        <row r="468">
          <cell r="A468" t="str">
            <v>Elementos fijacion</v>
          </cell>
        </row>
        <row r="469">
          <cell r="A469" t="str">
            <v>Elementos para la soldadura</v>
          </cell>
        </row>
        <row r="470">
          <cell r="A470" t="str">
            <v>Elevador de 25mm</v>
          </cell>
        </row>
        <row r="471">
          <cell r="A471" t="str">
            <v>Embudo galv C16</v>
          </cell>
        </row>
        <row r="472">
          <cell r="A472" t="str">
            <v>Embudo galv C24</v>
          </cell>
        </row>
        <row r="473">
          <cell r="A473" t="str">
            <v>Empaque neopreno</v>
          </cell>
        </row>
        <row r="474">
          <cell r="A474" t="str">
            <v>Empaque neopreno en u</v>
          </cell>
        </row>
        <row r="475">
          <cell r="A475" t="str">
            <v>Empotrada del tablero en la pared o muro</v>
          </cell>
        </row>
        <row r="476">
          <cell r="A476" t="str">
            <v>Emulsión asfaltica</v>
          </cell>
        </row>
        <row r="477">
          <cell r="A477" t="str">
            <v>Entrepaños en acero inoxidable cal 20 AISI 304 (incluye pieamigos para instalacion)</v>
          </cell>
        </row>
        <row r="478">
          <cell r="A478" t="str">
            <v>Esmalte a Base de Aceite</v>
          </cell>
        </row>
        <row r="479">
          <cell r="A479" t="str">
            <v>Espaciador tipo esp rrago de 3/8 por 1metro marca mecano ref. 21E38100</v>
          </cell>
        </row>
        <row r="480">
          <cell r="A480" t="str">
            <v>Esparrago 3/8" para bandeja</v>
          </cell>
        </row>
        <row r="481">
          <cell r="A481" t="str">
            <v>Espejo en cristal de 4 mm.</v>
          </cell>
        </row>
        <row r="482">
          <cell r="A482" t="str">
            <v>Estacion de 10 zonas flex F 410 24 Vdc. ampliable a 20 zonas</v>
          </cell>
        </row>
        <row r="483">
          <cell r="A483" t="str">
            <v>Estacion panico con llave</v>
          </cell>
        </row>
        <row r="484">
          <cell r="A484" t="str">
            <v>Estanteria  plana para despensa acero inox</v>
          </cell>
        </row>
        <row r="485">
          <cell r="A485" t="str">
            <v>Estanteria ollas acero inox</v>
          </cell>
        </row>
        <row r="486">
          <cell r="A486" t="str">
            <v>Estopa</v>
          </cell>
        </row>
        <row r="487">
          <cell r="A487" t="str">
            <v>Estribo según norma RA6-009</v>
          </cell>
        </row>
        <row r="488">
          <cell r="A488" t="str">
            <v>Estrobo rojo de 20-30VDC</v>
          </cell>
        </row>
        <row r="489">
          <cell r="A489" t="str">
            <v>Estucor (25 kg) - Sumicol</v>
          </cell>
        </row>
        <row r="490">
          <cell r="A490" t="str">
            <v>Estufa gas cuatro puestos en acero inox</v>
          </cell>
        </row>
        <row r="491">
          <cell r="A491" t="str">
            <v>Estufa gas tres puestos en acero inox</v>
          </cell>
        </row>
        <row r="492">
          <cell r="A492" t="str">
            <v>Excavacion en roca con explosivo, incluye voladura</v>
          </cell>
        </row>
        <row r="493">
          <cell r="A493" t="str">
            <v>Excavacion y lleno de 0.125 m3</v>
          </cell>
        </row>
        <row r="494">
          <cell r="A494" t="str">
            <v>Extintor tipo ABC multiproposito de 10 lb</v>
          </cell>
        </row>
        <row r="495">
          <cell r="A495" t="str">
            <v>Extractor</v>
          </cell>
        </row>
        <row r="496">
          <cell r="A496" t="str">
            <v>Falleba de 5/8"</v>
          </cell>
        </row>
        <row r="497">
          <cell r="A497" t="str">
            <v>Ficho</v>
          </cell>
        </row>
        <row r="498">
          <cell r="A498" t="str">
            <v>Fijacones para panel tipo metecno</v>
          </cell>
        </row>
        <row r="499">
          <cell r="A499" t="str">
            <v>Fijador de 1/2", para tubo de gas, ref FT2AG050, marca MECANO.</v>
          </cell>
        </row>
        <row r="500">
          <cell r="A500" t="str">
            <v>Fijador de 2 1/2, para tubo, ref FT2AG250, marca MECANO.</v>
          </cell>
        </row>
        <row r="501">
          <cell r="A501" t="str">
            <v>Fijador de 2, para tubo, ref FT2AG150, marca MECANO.</v>
          </cell>
        </row>
        <row r="502">
          <cell r="A502" t="str">
            <v>Fijador de 3, para tubo</v>
          </cell>
        </row>
        <row r="503">
          <cell r="A503" t="str">
            <v>Fijador de 3/4", para tubo de gas, ref FT2AG075, marca MECANO.</v>
          </cell>
        </row>
        <row r="504">
          <cell r="A504" t="str">
            <v>Filtro en "Y" roscado de 1"</v>
          </cell>
        </row>
        <row r="505">
          <cell r="A505" t="str">
            <v>Filtro en "Y" roscado de 11/2"</v>
          </cell>
        </row>
        <row r="506">
          <cell r="A506" t="str">
            <v>Formaleta columna circular de 50x2,4m (2t)</v>
          </cell>
        </row>
        <row r="507">
          <cell r="A507" t="str">
            <v>Formaleta para concreto a la vista tipo super T formaleta.19mm</v>
          </cell>
        </row>
        <row r="508">
          <cell r="A508" t="str">
            <v>Formaleta tapa lateral de 5x2 cm</v>
          </cell>
        </row>
        <row r="509">
          <cell r="A509" t="str">
            <v>Formas Mediacaña de aluminio, e=3mm. Incluye transporte.</v>
          </cell>
        </row>
        <row r="510">
          <cell r="A510" t="str">
            <v>Fuente de poder con cargador de bateria</v>
          </cell>
        </row>
        <row r="511">
          <cell r="A511" t="str">
            <v xml:space="preserve">Fundente para soldar cobre, caja </v>
          </cell>
        </row>
        <row r="512">
          <cell r="A512" t="str">
            <v xml:space="preserve">Fundente para soldar cobre, caja x dos onzas </v>
          </cell>
        </row>
        <row r="513">
          <cell r="A513" t="str">
            <v>Fusible cortacircuitos</v>
          </cell>
        </row>
        <row r="514">
          <cell r="A514" t="str">
            <v>Gabinete de 0.30 x 0.30 mt., para vavula y elevador de red de gas.</v>
          </cell>
        </row>
        <row r="515">
          <cell r="A515" t="str">
            <v>Gabinete de 0.50 x 0.50 mt., con espaldar metalico, para regulacion de 1ª etapa.</v>
          </cell>
        </row>
        <row r="516">
          <cell r="A516" t="str">
            <v>Gabinete de 77x99x22 cm con canastilla para manguera red contra incendios</v>
          </cell>
        </row>
        <row r="517">
          <cell r="A517" t="str">
            <v>Gabinete gas de 0,60 x 0,60 x 0,22</v>
          </cell>
        </row>
        <row r="518">
          <cell r="A518" t="str">
            <v>Gancho fij canoa</v>
          </cell>
        </row>
        <row r="519">
          <cell r="A519" t="str">
            <v>Gas para fundente x 40 lb</v>
          </cell>
        </row>
        <row r="520">
          <cell r="A520" t="str">
            <v>Gas propano</v>
          </cell>
        </row>
        <row r="521">
          <cell r="A521" t="str">
            <v>Geotextil No Tejido 2500 (ancho= 3.8 m. X 150 m)</v>
          </cell>
        </row>
        <row r="522">
          <cell r="A522" t="str">
            <v>Geotextil NT1600 - Pavco o equivalente</v>
          </cell>
        </row>
        <row r="523">
          <cell r="A523" t="str">
            <v>Geotextil tejido 2400 pavco o equivalente</v>
          </cell>
        </row>
        <row r="524">
          <cell r="A524" t="str">
            <v>Grama tipo macana puesta en obra</v>
          </cell>
        </row>
        <row r="525">
          <cell r="A525" t="str">
            <v>Grama tipo San Agustin.</v>
          </cell>
        </row>
        <row r="526">
          <cell r="A526" t="str">
            <v>gramoquin liviano de 40x40x8 cm.color gris</v>
          </cell>
        </row>
        <row r="527">
          <cell r="A527" t="str">
            <v>Granito negro 1-2 (San Gil)</v>
          </cell>
        </row>
        <row r="528">
          <cell r="A528" t="str">
            <v>Grano 1 + aglutinante (preparado)</v>
          </cell>
        </row>
        <row r="529">
          <cell r="A529" t="str">
            <v>Grano negro # 1</v>
          </cell>
        </row>
        <row r="530">
          <cell r="A530" t="str">
            <v>Grano preparado</v>
          </cell>
        </row>
        <row r="531">
          <cell r="A531" t="str">
            <v>Grano Travertino  Nº 1. Bolsa 25</v>
          </cell>
        </row>
        <row r="532">
          <cell r="A532" t="str">
            <v>Grapa 5/8" para varilla Coperwell</v>
          </cell>
        </row>
        <row r="533">
          <cell r="A533" t="str">
            <v>Grapa doble ala de 1". incluye el chazo y el tornillo</v>
          </cell>
        </row>
        <row r="534">
          <cell r="A534" t="str">
            <v>Grapa doble ala de 1/2". incluye el chazo y el tornillo</v>
          </cell>
        </row>
        <row r="535">
          <cell r="A535" t="str">
            <v>Grapa doble ala de 1-1/2". incluye el chazo y el tornillo</v>
          </cell>
        </row>
        <row r="536">
          <cell r="A536" t="str">
            <v>Grapa doble ala de 2". incluye el chazo y el tornillo</v>
          </cell>
        </row>
        <row r="537">
          <cell r="A537" t="str">
            <v>Grapa doble ala de 3/4". incluye el chazo y el tornillo</v>
          </cell>
        </row>
        <row r="538">
          <cell r="A538" t="str">
            <v>Grapas para soporte de aparatos sanitarios</v>
          </cell>
        </row>
        <row r="539">
          <cell r="A539" t="str">
            <v>Grasa para tarraja</v>
          </cell>
        </row>
        <row r="540">
          <cell r="A540" t="str">
            <v>Gravilla limpia con transporte hasta 15 km</v>
          </cell>
        </row>
        <row r="541">
          <cell r="A541" t="str">
            <v>Grifería automatica de push antivandalica ref 71300</v>
          </cell>
        </row>
        <row r="542">
          <cell r="A542" t="str">
            <v>Griferia cuello de ganso</v>
          </cell>
        </row>
        <row r="543">
          <cell r="A543" t="str">
            <v>Griferia cuello de ganso ref 90500000 grival</v>
          </cell>
        </row>
        <row r="544">
          <cell r="A544" t="str">
            <v>Griferia de Push antivandalica, ref 75121</v>
          </cell>
        </row>
        <row r="545">
          <cell r="A545" t="str">
            <v>Griferia Galaxia</v>
          </cell>
        </row>
        <row r="546">
          <cell r="A546" t="str">
            <v>Griferia lav en acero ref 040-CSLPC Classic</v>
          </cell>
        </row>
        <row r="547">
          <cell r="A547" t="str">
            <v>Griferia marruecos ref 791110001</v>
          </cell>
        </row>
        <row r="548">
          <cell r="A548" t="str">
            <v>Griferia metalica, acabado cromado, tipo marruecos</v>
          </cell>
        </row>
        <row r="549">
          <cell r="A549" t="str">
            <v xml:space="preserve">Griferia orinal sencilla </v>
          </cell>
        </row>
        <row r="550">
          <cell r="A550" t="str">
            <v>Grillete para guaya</v>
          </cell>
        </row>
        <row r="551">
          <cell r="A551" t="str">
            <v>guaya</v>
          </cell>
        </row>
        <row r="552">
          <cell r="A552" t="str">
            <v>Hacha pico de 4 1/2" con cabo de madera</v>
          </cell>
        </row>
        <row r="553">
          <cell r="A553" t="str">
            <v>Herraje Caja Medidor Acueducto de 1 1/2" (60 x 200cm incluye tapa contador)</v>
          </cell>
        </row>
        <row r="554">
          <cell r="A554" t="str">
            <v>Herraje Caja Medidor Acueducto de 1" (60 x 200cm incluye tapa contador)</v>
          </cell>
        </row>
        <row r="555">
          <cell r="A555" t="str">
            <v>Herraje de 120x120 cm. para caja inspeccion de 100x100 cm.</v>
          </cell>
        </row>
        <row r="556">
          <cell r="A556" t="str">
            <v>Herraje de 30x30 cm. para caja inspeccion</v>
          </cell>
        </row>
        <row r="557">
          <cell r="A557" t="str">
            <v>Herraje de 50x50 caja insp</v>
          </cell>
        </row>
        <row r="558">
          <cell r="A558" t="str">
            <v>Herraje de 50x50 cm. para caja inspeccion de 40x40 cm.</v>
          </cell>
        </row>
        <row r="559">
          <cell r="A559" t="str">
            <v>Herraje de 60 x 80 para caja el‚ctrica</v>
          </cell>
        </row>
        <row r="560">
          <cell r="A560" t="str">
            <v>Herraje de 70x70 cm. para caja inspeccion de 60x60 cm.</v>
          </cell>
        </row>
        <row r="561">
          <cell r="A561" t="str">
            <v>Herraje de 80x80 cm. para caja inspeccion de 70x70 cm.</v>
          </cell>
        </row>
        <row r="562">
          <cell r="A562" t="str">
            <v>Hidrante Bridado 6"</v>
          </cell>
        </row>
        <row r="563">
          <cell r="A563" t="str">
            <v>Hidrosello-Novafort d= 200 mm. - Pavco o equivalente.</v>
          </cell>
        </row>
        <row r="564">
          <cell r="A564" t="str">
            <v>Hidrosello-Novafort d= 250 mm. - Pavco o equivalente.</v>
          </cell>
        </row>
        <row r="565">
          <cell r="A565" t="str">
            <v>Hidrosello-Novafort Ø= 160 mm. - Pavco o equivalente.</v>
          </cell>
        </row>
        <row r="566">
          <cell r="A566" t="str">
            <v>Hidrosil concreto</v>
          </cell>
        </row>
        <row r="567">
          <cell r="A567" t="str">
            <v>Hidrosolve</v>
          </cell>
        </row>
        <row r="568">
          <cell r="A568" t="str">
            <v>Hidrosolve x 200 litros</v>
          </cell>
        </row>
        <row r="569">
          <cell r="A569" t="str">
            <v>Hoja de sierra para segueta bimetalica Incolma</v>
          </cell>
        </row>
        <row r="570">
          <cell r="A570" t="str">
            <v>Icopor  D-12 20 mm (lamina de 0,62 x 1,24 m)</v>
          </cell>
        </row>
        <row r="571">
          <cell r="A571" t="str">
            <v>Icopor de 4cm.</v>
          </cell>
        </row>
        <row r="572">
          <cell r="A572" t="str">
            <v>Igol denso</v>
          </cell>
        </row>
        <row r="573">
          <cell r="A573" t="str">
            <v>igol denso *</v>
          </cell>
        </row>
        <row r="574">
          <cell r="A574" t="str">
            <v>Igol imprimante</v>
          </cell>
        </row>
        <row r="575">
          <cell r="A575" t="str">
            <v>Impermeabilizacion de losa en conconcreto con sistema Monolitico en Poliuretano.</v>
          </cell>
        </row>
        <row r="576">
          <cell r="A576" t="str">
            <v>Inmunizante madera incoloro (5 gal)</v>
          </cell>
        </row>
        <row r="577">
          <cell r="A577" t="str">
            <v>Inst Sikaplan 12 GCO+ geotextil  todo costo</v>
          </cell>
        </row>
        <row r="578">
          <cell r="A578" t="str">
            <v>Interruptor Doble Leviton</v>
          </cell>
        </row>
        <row r="579">
          <cell r="A579" t="str">
            <v>Interruptor Sencillo Leviton</v>
          </cell>
        </row>
        <row r="580">
          <cell r="A580" t="str">
            <v>Interruptor Triple Leviton</v>
          </cell>
        </row>
        <row r="581">
          <cell r="A581" t="str">
            <v>jabonera linea economica</v>
          </cell>
        </row>
        <row r="582">
          <cell r="A582" t="str">
            <v>Juego Incrustaciones linea economica</v>
          </cell>
        </row>
        <row r="583">
          <cell r="A583" t="str">
            <v>Juego integrado de microfutbol y baloncesto</v>
          </cell>
        </row>
        <row r="584">
          <cell r="A584" t="str">
            <v>Juego modular ref Nro. 9 especial + inst</v>
          </cell>
        </row>
        <row r="585">
          <cell r="A585" t="str">
            <v>Kit adaptador LC para bandeja</v>
          </cell>
        </row>
        <row r="586">
          <cell r="A586" t="str">
            <v>Kit sifon pozuelo+ canastilla</v>
          </cell>
        </row>
        <row r="587">
          <cell r="A587" t="str">
            <v>Ladrillo 10 x 20 x 40 rayado</v>
          </cell>
        </row>
        <row r="588">
          <cell r="A588" t="str">
            <v>Ladrillo catalan estructural 10 x 15 x 30 cm. Perforación vertical</v>
          </cell>
        </row>
        <row r="589">
          <cell r="A589" t="str">
            <v>Ladrillo catalan estructural 10 x 15 x 30 cm.perforación horizontal</v>
          </cell>
        </row>
        <row r="590">
          <cell r="A590" t="str">
            <v>lagrimal de 50 x 30 para muro 20</v>
          </cell>
        </row>
        <row r="591">
          <cell r="A591" t="str">
            <v>Lamina Cal.24, para remate en teja METECNO.</v>
          </cell>
        </row>
        <row r="592">
          <cell r="A592" t="str">
            <v>Lamina cold rolled C. 18 de 1,20 x 2,40 m.</v>
          </cell>
        </row>
        <row r="593">
          <cell r="A593" t="str">
            <v>Lamina de 1/2" de 1.20 x 2.40 m.</v>
          </cell>
        </row>
        <row r="594">
          <cell r="A594" t="str">
            <v>Lamina de acero de 1/2"</v>
          </cell>
        </row>
        <row r="595">
          <cell r="A595" t="str">
            <v>Lamina de icopor de 40mm. De 1,0 x1,0 m.</v>
          </cell>
        </row>
        <row r="596">
          <cell r="A596" t="str">
            <v xml:space="preserve">Lamina Galvanizada Cal.20, </v>
          </cell>
        </row>
        <row r="597">
          <cell r="A597" t="str">
            <v>Lamina metalica calibe 20.</v>
          </cell>
        </row>
        <row r="598">
          <cell r="A598" t="str">
            <v>Lamina metalica de 3/16" o 5mm</v>
          </cell>
        </row>
        <row r="599">
          <cell r="A599" t="str">
            <v>Lámina metálica de 3/8" de 1.20 x 2.40 m.</v>
          </cell>
        </row>
        <row r="600">
          <cell r="A600" t="str">
            <v>Lamina Super board de  6 mm. De 1,22 x 2,44 x 0,06 m.</v>
          </cell>
        </row>
        <row r="601">
          <cell r="A601" t="str">
            <v>Lámpara  tipo Wall  Pack para bombillo Na de  150 W  - 240 V</v>
          </cell>
        </row>
        <row r="602">
          <cell r="A602" t="str">
            <v>lampara 2x26W tipo cilinder ovalada dimerizable. Incluye bombillos</v>
          </cell>
        </row>
        <row r="603">
          <cell r="A603" t="str">
            <v>lampara 2x54W 30x120 especular  rejillas. incluye tubos</v>
          </cell>
        </row>
        <row r="604">
          <cell r="A604" t="str">
            <v>lampara 2x54W tipo EASY. Incluye bombillos</v>
          </cell>
        </row>
        <row r="605">
          <cell r="A605" t="str">
            <v>Lámpara circular de lujo doble anillo de 2x13 W</v>
          </cell>
        </row>
        <row r="606">
          <cell r="A606" t="str">
            <v>Lampara de emrgencia ELM2</v>
          </cell>
        </row>
        <row r="607">
          <cell r="A607" t="str">
            <v>Lampara fluorescente 2x54W AF -RS IP65 con balastro electronico. Incluye los bombillos</v>
          </cell>
        </row>
        <row r="608">
          <cell r="A608" t="str">
            <v>Lampara Inser-Rejilla 1 x 13 W</v>
          </cell>
        </row>
        <row r="609">
          <cell r="A609" t="str">
            <v>Lampara Jupiter 4x24W. Incluye bombillos</v>
          </cell>
        </row>
        <row r="610">
          <cell r="A610" t="str">
            <v>Lampara ojo de buey 2x26 W. Incluye los bombillos</v>
          </cell>
        </row>
        <row r="611">
          <cell r="A611" t="str">
            <v>Lampara ojo de buey 2x32 W ISO 49V. Incluye los bombillos y balastro dimerizable 0-10</v>
          </cell>
        </row>
        <row r="612">
          <cell r="A612" t="str">
            <v>Lampara turtuga 1x26W, grande con rejilla, incluye bombillos</v>
          </cell>
        </row>
        <row r="613">
          <cell r="A613" t="str">
            <v>lampra 2x32W - 30x120 con acrilico, incluye tubos</v>
          </cell>
        </row>
        <row r="614">
          <cell r="A614" t="str">
            <v>lampra 2x32W - 30x120 industrial, con kid de emergencia, incluye tubos</v>
          </cell>
        </row>
        <row r="615">
          <cell r="A615" t="str">
            <v>lampra 2x32W - 30x120 industrial, incluye tubos</v>
          </cell>
        </row>
        <row r="616">
          <cell r="A616" t="str">
            <v>Larguero de madera comun de 1" x 1"</v>
          </cell>
        </row>
        <row r="617">
          <cell r="A617" t="str">
            <v>Larguero madera comun 4cmx8cmx2.80m</v>
          </cell>
        </row>
        <row r="618">
          <cell r="A618" t="str">
            <v>Largueros de 2"X2" por 3m</v>
          </cell>
        </row>
        <row r="619">
          <cell r="A619" t="str">
            <v>Lavamanos acuacer de colgar</v>
          </cell>
        </row>
        <row r="620">
          <cell r="A620" t="str">
            <v>Lavamanos Avanti de colgar</v>
          </cell>
        </row>
        <row r="621">
          <cell r="A621" t="str">
            <v>Lavamanos Avanti de colgar *</v>
          </cell>
        </row>
        <row r="622">
          <cell r="A622" t="str">
            <v>Lavamanos con pedal acero inox+ griferia de un puesto</v>
          </cell>
        </row>
        <row r="623">
          <cell r="A623" t="str">
            <v>Lavamanos de colgar para discapacitados, linea Acuajet.</v>
          </cell>
        </row>
        <row r="624">
          <cell r="A624" t="str">
            <v xml:space="preserve">Lavamanos de empotrar en acero inox C. 20 de D= 32cm. </v>
          </cell>
        </row>
        <row r="625">
          <cell r="A625" t="str">
            <v>Lavamanos de empotrar en acero inoxidable cal 20 de d=0.30 m. Incluye transporte</v>
          </cell>
        </row>
        <row r="626">
          <cell r="A626" t="str">
            <v>Lavamanos de empotrar en acero inoxidable cal 20 de d=0.40 m.</v>
          </cell>
        </row>
        <row r="627">
          <cell r="A627" t="str">
            <v>Lavamanos ovalado de sobreponer</v>
          </cell>
        </row>
        <row r="628">
          <cell r="A628" t="str">
            <v>Lavamanos sobreponer *</v>
          </cell>
        </row>
        <row r="629">
          <cell r="A629" t="str">
            <v>Lavaollas acero inox AISI C 16</v>
          </cell>
        </row>
        <row r="630">
          <cell r="A630" t="str">
            <v>lavaplatos de sobreponer socoda de 1,20 x 0,60 m. con pozuelo + transp</v>
          </cell>
        </row>
        <row r="631">
          <cell r="A631" t="str">
            <v>Lecha color crema</v>
          </cell>
        </row>
        <row r="632">
          <cell r="A632" t="str">
            <v>Lechada con boquilla (con-color)</v>
          </cell>
        </row>
        <row r="633">
          <cell r="A633" t="str">
            <v>Lechada con pigmento integral color negro</v>
          </cell>
        </row>
        <row r="634">
          <cell r="A634" t="str">
            <v>Lechada preparada</v>
          </cell>
        </row>
        <row r="635">
          <cell r="A635" t="str">
            <v>Liga pavimentos</v>
          </cell>
        </row>
        <row r="636">
          <cell r="A636" t="str">
            <v>Lija 180</v>
          </cell>
        </row>
        <row r="637">
          <cell r="A637" t="str">
            <v>Lija 200</v>
          </cell>
        </row>
        <row r="638">
          <cell r="A638" t="str">
            <v>Lija de agua 150 super</v>
          </cell>
        </row>
        <row r="639">
          <cell r="A639" t="str">
            <v>Lija de agua 400</v>
          </cell>
        </row>
        <row r="640">
          <cell r="A640" t="str">
            <v>Limpiador Removedor PVC x 1/4 de galon.</v>
          </cell>
        </row>
        <row r="641">
          <cell r="A641" t="str">
            <v>listelo de 0,25 m.</v>
          </cell>
        </row>
        <row r="642">
          <cell r="A642" t="str">
            <v>Listelo tipo Corona 25 x 12.5 cm</v>
          </cell>
        </row>
        <row r="643">
          <cell r="A643" t="str">
            <v>Liston en Teka de 5"x 2"</v>
          </cell>
        </row>
        <row r="644">
          <cell r="A644" t="str">
            <v>Llave bocamanguera 1/2"</v>
          </cell>
        </row>
        <row r="645">
          <cell r="A645" t="str">
            <v>Llave bocamanguera cromada de grival o su equivalente</v>
          </cell>
        </row>
        <row r="646">
          <cell r="A646" t="str">
            <v>Llave de corte universal 1 1/2"</v>
          </cell>
        </row>
        <row r="647">
          <cell r="A647" t="str">
            <v>Llave de corte universal 1"</v>
          </cell>
        </row>
        <row r="648">
          <cell r="A648" t="str">
            <v>Llave metalica con acabado en cromo</v>
          </cell>
        </row>
        <row r="649">
          <cell r="A649" t="str">
            <v>Llave spanner</v>
          </cell>
        </row>
        <row r="650">
          <cell r="A650" t="str">
            <v>Loceta egipcia 10x10x cm.</v>
          </cell>
        </row>
        <row r="651">
          <cell r="A651" t="str">
            <v>Loceta tactil 20x20x6 cm. color amarillo</v>
          </cell>
        </row>
        <row r="652">
          <cell r="A652" t="str">
            <v>Loseta LOST-GU o AL color, tactil 20X20X6</v>
          </cell>
        </row>
        <row r="653">
          <cell r="A653" t="str">
            <v>Lubricante Tyton 500 gr</v>
          </cell>
        </row>
        <row r="654">
          <cell r="A654" t="str">
            <v>Luminaria fluorescente 2x32W STRL 14</v>
          </cell>
        </row>
        <row r="655">
          <cell r="A655" t="str">
            <v>Luminaria rejillas 60x60 4x14W para instalar en cielo falso. incluye bombillos</v>
          </cell>
        </row>
        <row r="656">
          <cell r="A656" t="str">
            <v>Madera pino patula de 4 " inmunizada</v>
          </cell>
        </row>
        <row r="657">
          <cell r="A657" t="str">
            <v>Maija acero inoxidable de L= 13 cm.</v>
          </cell>
        </row>
        <row r="658">
          <cell r="A658" t="str">
            <v>Malla electrosoldada D 131</v>
          </cell>
        </row>
        <row r="659">
          <cell r="A659" t="str">
            <v>Malla electrosoldada D-106</v>
          </cell>
        </row>
        <row r="660">
          <cell r="A660" t="str">
            <v>Malla electrosoldada D-188</v>
          </cell>
        </row>
        <row r="661">
          <cell r="A661" t="str">
            <v>Malla electrosoldada D-50</v>
          </cell>
        </row>
        <row r="662">
          <cell r="A662" t="str">
            <v>Malla electrosoldada D-84</v>
          </cell>
        </row>
        <row r="663">
          <cell r="A663" t="str">
            <v>Malla electrosoldada U-50</v>
          </cell>
        </row>
        <row r="664">
          <cell r="A664" t="str">
            <v>Malla nylon ojo 10 x 10</v>
          </cell>
        </row>
        <row r="665">
          <cell r="A665" t="str">
            <v>Malla ojo 5 C. 10</v>
          </cell>
        </row>
        <row r="666">
          <cell r="A666" t="str">
            <v>malla ondulada plana de 1"x1"</v>
          </cell>
        </row>
        <row r="667">
          <cell r="A667" t="str">
            <v>Manguera de 1 1/2 * 30 M a 250 PSI  DE DOBLE CHAQUETA</v>
          </cell>
        </row>
        <row r="668">
          <cell r="A668" t="str">
            <v>Manija en acero inox de L = 316 mm.</v>
          </cell>
        </row>
        <row r="669">
          <cell r="A669" t="str">
            <v xml:space="preserve">manija en acero inoxidable de 6" x 3/4" </v>
          </cell>
        </row>
        <row r="670">
          <cell r="A670" t="str">
            <v>Mantenimiento ventanas todo costo</v>
          </cell>
        </row>
        <row r="671">
          <cell r="A671" t="str">
            <v>Manto de 3 mm.</v>
          </cell>
        </row>
        <row r="672">
          <cell r="A672" t="str">
            <v>Manto edil estandar 2 mm</v>
          </cell>
        </row>
        <row r="673">
          <cell r="A673" t="str">
            <v>Manto foil de aluminio de 3 mm.</v>
          </cell>
        </row>
        <row r="674">
          <cell r="A674" t="str">
            <v>Manto Zetal 600x1 de 3 mm. con foil de aluminio</v>
          </cell>
        </row>
        <row r="675">
          <cell r="A675" t="str">
            <v>Marcacion fibra</v>
          </cell>
        </row>
        <row r="676">
          <cell r="A676" t="str">
            <v>Marcacion pach panel</v>
          </cell>
        </row>
        <row r="677">
          <cell r="A677" t="str">
            <v>Marcacion rack</v>
          </cell>
        </row>
        <row r="678">
          <cell r="A678" t="str">
            <v>Marcacion regleta</v>
          </cell>
        </row>
        <row r="679">
          <cell r="A679" t="str">
            <v>Marcacion termica o en acrilico</v>
          </cell>
        </row>
        <row r="680">
          <cell r="A680" t="str">
            <v>Marco DRYWALL con moldura en aluminio</v>
          </cell>
        </row>
        <row r="681">
          <cell r="A681" t="str">
            <v>Marco metalico para puerta en lamina cold rolled</v>
          </cell>
        </row>
        <row r="682">
          <cell r="A682" t="str">
            <v>Marco metalico para puerta en lamina cold rolled de 1,20 m.</v>
          </cell>
        </row>
        <row r="683">
          <cell r="A683" t="str">
            <v>Mariposa de fijación para reja del carcamo</v>
          </cell>
        </row>
        <row r="684">
          <cell r="A684" t="str">
            <v>Masilla acrilica para interiores en  drywall (5galones)</v>
          </cell>
        </row>
        <row r="685">
          <cell r="A685" t="str">
            <v>Masilla para fij de vidrios</v>
          </cell>
        </row>
        <row r="686">
          <cell r="A686" t="str">
            <v>Masilla topex</v>
          </cell>
        </row>
        <row r="687">
          <cell r="A687" t="str">
            <v>Material granular para filtros de 1" - 1 1/2" para filtros</v>
          </cell>
        </row>
        <row r="688">
          <cell r="A688" t="str">
            <v>Medidor G 1.6 marca METREX, con conectores</v>
          </cell>
        </row>
        <row r="689">
          <cell r="A689" t="str">
            <v>Medidor G 4 marca METREX, con conectores</v>
          </cell>
        </row>
        <row r="690">
          <cell r="A690" t="str">
            <v>Medodor gas MR8 invesys</v>
          </cell>
        </row>
        <row r="691">
          <cell r="A691" t="str">
            <v>Merulex</v>
          </cell>
        </row>
        <row r="692">
          <cell r="A692" t="str">
            <v>Mesa en acero inox de 1,2mx0,69x0,86M</v>
          </cell>
        </row>
        <row r="693">
          <cell r="A693" t="str">
            <v>Mesa movil avero inox + ruedas+trans</v>
          </cell>
        </row>
        <row r="694">
          <cell r="A694" t="str">
            <v>Meson acero Inoxidable con perforacion para pozuelo</v>
          </cell>
        </row>
        <row r="695">
          <cell r="A695" t="str">
            <v>Meson Corian Hot, ancho 0.50 - 0.70 m un espesor de 12mm</v>
          </cell>
        </row>
        <row r="696">
          <cell r="A696" t="str">
            <v>Mezcal asfaltica parcheo</v>
          </cell>
        </row>
        <row r="697">
          <cell r="A697" t="str">
            <v>Mezcla asfaltica (Rodadura)</v>
          </cell>
        </row>
        <row r="698">
          <cell r="A698" t="str">
            <v>Mezcla cemento y arena</v>
          </cell>
        </row>
        <row r="699">
          <cell r="A699" t="str">
            <v>Mezclador de audio: Para conexion de perifericos y procesos</v>
          </cell>
        </row>
        <row r="700">
          <cell r="A700" t="str">
            <v>MGB-SX 1000 BASE-SX para modulo LC 10/100/1000mbps</v>
          </cell>
        </row>
        <row r="701">
          <cell r="A701" t="str">
            <v>Microfono alambrico de sobre-poner, para llamados ambientales, doble impedancia, Cardioide,  Incluye cables , terminal</v>
          </cell>
        </row>
        <row r="702">
          <cell r="A702" t="str">
            <v>Microfono inalambrico UHF Profesional de Trabajo pesado, de largo alcance, diversificado.</v>
          </cell>
        </row>
        <row r="703">
          <cell r="A703" t="str">
            <v>Modulo expansor de 8 zonas</v>
          </cell>
        </row>
        <row r="704">
          <cell r="A704" t="str">
            <v>Moldura en madera 1/4 bocel de L=2,80 m.</v>
          </cell>
        </row>
        <row r="705">
          <cell r="A705" t="str">
            <v>Moldura plastica blanco (toro plastico) 2.40m</v>
          </cell>
        </row>
        <row r="706">
          <cell r="A706" t="str">
            <v>Mortero 0.25:1:4 (Cal:cemento:arena) en obra</v>
          </cell>
        </row>
        <row r="707">
          <cell r="A707" t="str">
            <v>Mortero 0.3:1:3.2 (Cal:cemento:arena) en obra</v>
          </cell>
        </row>
        <row r="708">
          <cell r="A708" t="str">
            <v>Mortero 1:3 en obra</v>
          </cell>
        </row>
        <row r="709">
          <cell r="A709" t="str">
            <v>Mortero 1:4 en obra</v>
          </cell>
        </row>
        <row r="710">
          <cell r="A710" t="str">
            <v>Mortero 1:5 en obra</v>
          </cell>
        </row>
        <row r="711">
          <cell r="A711" t="str">
            <v>Mortero 1:6 en obra.</v>
          </cell>
        </row>
        <row r="712">
          <cell r="A712" t="str">
            <v>Mosaico cristal azul/rojo de 0,15x0,15 (und de 4 piezas de 0,30x0,30m.)</v>
          </cell>
        </row>
        <row r="713">
          <cell r="A713" t="str">
            <v>Multitoma grado Hospitalaria de 6 tomas, con varistores de seguridad</v>
          </cell>
        </row>
        <row r="714">
          <cell r="A714" t="str">
            <v>Multitoma grado Hospitalaria de 6 tomas, con varistores de seguridad</v>
          </cell>
        </row>
        <row r="715">
          <cell r="A715" t="str">
            <v>Niple en acero de carbono de 1/2" x 10 cm</v>
          </cell>
        </row>
        <row r="716">
          <cell r="A716" t="str">
            <v>Niple en acero de carbono de 3/4" x 10 cm.</v>
          </cell>
        </row>
        <row r="717">
          <cell r="A717" t="str">
            <v>Niple en acero de carbono de 3/4" x 5 cm</v>
          </cell>
        </row>
        <row r="718">
          <cell r="A718" t="str">
            <v>Ojo de buey ZAMAK de incrustar, con bombilla dicroica de 50W</v>
          </cell>
        </row>
        <row r="719">
          <cell r="A719" t="str">
            <v>Organizador de cabcableado sonido</v>
          </cell>
        </row>
        <row r="720">
          <cell r="A720" t="str">
            <v>Organizador de cables 40x40</v>
          </cell>
        </row>
        <row r="721">
          <cell r="A721" t="str">
            <v>Organizador vertical delantero de 210cms-45UR en RACK</v>
          </cell>
        </row>
        <row r="722">
          <cell r="A722" t="str">
            <v>Orinal de colgar mediano</v>
          </cell>
        </row>
        <row r="723">
          <cell r="A723" t="str">
            <v>Orinal infantil con griferia blanco - corona</v>
          </cell>
        </row>
        <row r="724">
          <cell r="A724" t="str">
            <v>Orinal infantil corona + transp</v>
          </cell>
        </row>
        <row r="725">
          <cell r="A725" t="str">
            <v>Orinal mediano santa fe + transp</v>
          </cell>
        </row>
        <row r="726">
          <cell r="A726" t="str">
            <v>Orinal Santa Fe para fluxometro</v>
          </cell>
        </row>
        <row r="727">
          <cell r="A727" t="str">
            <v>P-1 de 0,60/0,75x2,10  e = 0,10 m. + marco+chapa+antic+pint</v>
          </cell>
        </row>
        <row r="728">
          <cell r="A728" t="str">
            <v>P-2 de 0,80/1,00x2,10  e = 0,10 m. + marco+chapa+antic+pint</v>
          </cell>
        </row>
        <row r="729">
          <cell r="A729" t="str">
            <v>P-2 de 0,80/1,00x2,10  e = 0,15 m. + marco+chapa+antic+pint</v>
          </cell>
        </row>
        <row r="730">
          <cell r="A730" t="str">
            <v>P-2 de 0,80/1,00x2,10  e = 0,20 m. + marco+chapa+antic+pint</v>
          </cell>
        </row>
        <row r="731">
          <cell r="A731" t="str">
            <v>P-3 de 1,20x2,10  e = 0,10/0,20 m. dos alas+ marco+chapa+antic+pint</v>
          </cell>
        </row>
        <row r="732">
          <cell r="A732" t="str">
            <v>Pach cord de 210 cms preensambado en fabrica</v>
          </cell>
        </row>
        <row r="733">
          <cell r="A733" t="str">
            <v>Pach cord de 90 cms preensambado en fabrica</v>
          </cell>
        </row>
        <row r="734">
          <cell r="A734" t="str">
            <v>Pach cord para cable fibra optica duplex multimodoC-LC, en ambos extremos de 3 pies</v>
          </cell>
        </row>
        <row r="735">
          <cell r="A735" t="str">
            <v>Pach panel cat 6 LEV 69270-24</v>
          </cell>
        </row>
        <row r="736">
          <cell r="A736" t="str">
            <v>Pach panel cat 6, 48 puertos.</v>
          </cell>
        </row>
        <row r="737">
          <cell r="A737" t="str">
            <v>Pach panel cat 6, de 12 puertos REF 1375013</v>
          </cell>
        </row>
        <row r="738">
          <cell r="A738" t="str">
            <v>Pach panel cat 6, REF CJ688tpxx</v>
          </cell>
        </row>
        <row r="739">
          <cell r="A739" t="str">
            <v>Panel 8 zn exp 32 tec pk5501/transf/gabinete</v>
          </cell>
        </row>
        <row r="740">
          <cell r="A740" t="str">
            <v>Panel tipo metecno ref A 42 P1000G-4 e= 40 MM. C 28 + poliuretano</v>
          </cell>
        </row>
        <row r="741">
          <cell r="A741" t="str">
            <v>papelera linea economica</v>
          </cell>
        </row>
        <row r="742">
          <cell r="A742" t="str">
            <v>Paral 89</v>
          </cell>
        </row>
        <row r="743">
          <cell r="A743" t="str">
            <v>Paral central Y/O exterior 1.80 x 0.155 a 0.204 en acero inoxidable AISI 304, cal 20, e= 3 cm. Incluye transporte</v>
          </cell>
        </row>
        <row r="744">
          <cell r="A744" t="str">
            <v>Paral central Y/O exterior 1.80 x 0.305 a 0.334 en acero inoxidable AISI 304, cal 20, e= 3 cm. Incluye transporte</v>
          </cell>
        </row>
        <row r="745">
          <cell r="A745" t="str">
            <v>Paral extremo 1.8 x 0.105 a 0.154 m. En acero inoxidable AISI 304, cal 20, e= 3 cm Incluye transporte</v>
          </cell>
        </row>
        <row r="746">
          <cell r="A746" t="str">
            <v>Pararrayos Norma EPM con accesorios</v>
          </cell>
        </row>
        <row r="747">
          <cell r="A747" t="str">
            <v>Parlante  de 30w/15w/7,5w en 70V y 100V dos vias con altavoz de 6,5" Incluye regilla.Alta eficiencia: 92 dB</v>
          </cell>
        </row>
        <row r="748">
          <cell r="A748" t="str">
            <v>Parlante de impedancia de 8 Ohmios.</v>
          </cell>
        </row>
        <row r="749">
          <cell r="A749" t="str">
            <v>Pasamanos curvo para discapacitados de 0.61 por 0.69 m, en acero inoxidable</v>
          </cell>
        </row>
        <row r="750">
          <cell r="A750" t="str">
            <v>Pega PVC + limpiador</v>
          </cell>
        </row>
        <row r="751">
          <cell r="A751" t="str">
            <v>pegacor</v>
          </cell>
        </row>
        <row r="752">
          <cell r="A752" t="str">
            <v>Pegacor bloque de vidrio</v>
          </cell>
        </row>
        <row r="753">
          <cell r="A753" t="str">
            <v>Pegacor gris exteriores - Sumicol</v>
          </cell>
        </row>
        <row r="754">
          <cell r="A754" t="str">
            <v>Pegante amarillo tipo sacol</v>
          </cell>
        </row>
        <row r="755">
          <cell r="A755" t="str">
            <v>Pegante fino tipo pegaloca</v>
          </cell>
        </row>
        <row r="756">
          <cell r="A756" t="str">
            <v>Perfil adaptador ALN-175 sist VP-3831</v>
          </cell>
        </row>
        <row r="757">
          <cell r="A757" t="str">
            <v>Perfil adaptador ALN-176 sist VP-3831</v>
          </cell>
        </row>
        <row r="758">
          <cell r="A758" t="str">
            <v>Perfil adaptador ALN-177 sist VP-3831</v>
          </cell>
        </row>
        <row r="759">
          <cell r="A759" t="str">
            <v>Perfil cabezal ALN-392 de alumina anodizado nat sist VP-744</v>
          </cell>
        </row>
        <row r="760">
          <cell r="A760" t="str">
            <v>Perfil en z plastico de 3,05 m.</v>
          </cell>
        </row>
        <row r="761">
          <cell r="A761" t="str">
            <v>Perfil enganche ALN-391 de alumina  anodizado nat.sist VP-744</v>
          </cell>
        </row>
        <row r="762">
          <cell r="A762" t="str">
            <v>Perfil jamba ALN-393 de alumina anodizado nat. Sist VP-744</v>
          </cell>
        </row>
        <row r="763">
          <cell r="A763" t="str">
            <v>Perfil Omega 63 Cal 26 de 2,44 m.</v>
          </cell>
        </row>
        <row r="764">
          <cell r="A764" t="str">
            <v>Perfil ranurado sencillo de 0.15m, ref M311A300. marca MECANO</v>
          </cell>
        </row>
        <row r="765">
          <cell r="A765" t="str">
            <v>Perfil ranurado sencillo de DE 2.40m, ref M311A240. marca MECANO</v>
          </cell>
        </row>
        <row r="766">
          <cell r="A766" t="str">
            <v>Perfil sillar ALN-387 de aluminina anodizado natural sist 744</v>
          </cell>
        </row>
        <row r="767">
          <cell r="A767" t="str">
            <v>Perfil sillar cabezal ALN-173 sist VP-3831</v>
          </cell>
        </row>
        <row r="768">
          <cell r="A768" t="str">
            <v>Perfil vertical paral 39 (Viguetas)</v>
          </cell>
        </row>
        <row r="769">
          <cell r="A769" t="str">
            <v>Perforacion de lamina de 3/8"</v>
          </cell>
        </row>
        <row r="770">
          <cell r="A770" t="str">
            <v>Perno de 1/2"</v>
          </cell>
        </row>
        <row r="771">
          <cell r="A771" t="str">
            <v>Perno de 1/2"+arandela+tuerca</v>
          </cell>
        </row>
        <row r="772">
          <cell r="A772" t="str">
            <v>Perno de acero de 1/2" x 3 3/4"</v>
          </cell>
        </row>
        <row r="773">
          <cell r="A773" t="str">
            <v>Perno de expansion ref TEA08x055 de 3/8". marca MECANO</v>
          </cell>
        </row>
        <row r="774">
          <cell r="A774" t="str">
            <v>Perno expansivo de 3/8 x 3"</v>
          </cell>
        </row>
        <row r="775">
          <cell r="A775" t="str">
            <v>Perno expansivo de 3/8" x 4"</v>
          </cell>
        </row>
        <row r="776">
          <cell r="A776" t="str">
            <v>Perno hembra (Tuerca expansiva para esparrago 3/8")</v>
          </cell>
        </row>
        <row r="777">
          <cell r="A777" t="str">
            <v>Pernos de expancion</v>
          </cell>
        </row>
        <row r="778">
          <cell r="A778" t="str">
            <v>Pernos galvanizados de 1/2-1" Laprox.= 10 cm.</v>
          </cell>
        </row>
        <row r="779">
          <cell r="A779" t="str">
            <v>perro galvanizado para cable de 3/16"</v>
          </cell>
        </row>
        <row r="780">
          <cell r="A780" t="str">
            <v>Pieamigos en tub galv de 1,9</v>
          </cell>
        </row>
        <row r="781">
          <cell r="A781" t="str">
            <v>Piedra de buenaventura</v>
          </cell>
        </row>
        <row r="782">
          <cell r="A782" t="str">
            <v>Piedra entresuelo con transporte</v>
          </cell>
        </row>
        <row r="783">
          <cell r="A783" t="str">
            <v>Piedra para gaviones + transporte</v>
          </cell>
        </row>
        <row r="784">
          <cell r="A784" t="str">
            <v>Pintulux</v>
          </cell>
        </row>
        <row r="785">
          <cell r="A785" t="str">
            <v>Pintura Acriltex semimate</v>
          </cell>
        </row>
        <row r="786">
          <cell r="A786" t="str">
            <v>Pintura anticorrosiva pintucoad amarillo ocre</v>
          </cell>
        </row>
        <row r="787">
          <cell r="A787" t="str">
            <v>Pintura anticorrosivo</v>
          </cell>
        </row>
        <row r="788">
          <cell r="A788" t="str">
            <v>Pintura base aceite</v>
          </cell>
        </row>
        <row r="789">
          <cell r="A789" t="str">
            <v>Pintura coraza</v>
          </cell>
        </row>
        <row r="790">
          <cell r="A790" t="str">
            <v>Pintura de señalización amarillo ocre (1/32 gal)</v>
          </cell>
        </row>
        <row r="791">
          <cell r="A791" t="str">
            <v>Pintura epoxica + catalizador</v>
          </cell>
        </row>
        <row r="792">
          <cell r="A792" t="str">
            <v>Pintura Epoxico Poliamida, Rendimiento 67m2/gl</v>
          </cell>
        </row>
        <row r="793">
          <cell r="A793" t="str">
            <v>Pintura poliuretano</v>
          </cell>
        </row>
        <row r="794">
          <cell r="A794" t="str">
            <v>Pintura poliuretano negro</v>
          </cell>
        </row>
        <row r="795">
          <cell r="A795" t="str">
            <v>Pintura tipo trafico par demarcación de placas polid</v>
          </cell>
        </row>
        <row r="796">
          <cell r="A796" t="str">
            <v>Pintura vinilo tipo 1 Viniltex o equivalente</v>
          </cell>
        </row>
        <row r="797">
          <cell r="A797" t="str">
            <v>Pipeta de gas de 100 lbas cargada</v>
          </cell>
        </row>
        <row r="798">
          <cell r="A798" t="str">
            <v>Pisavidrios en tuberia cuadrada de 1/2"</v>
          </cell>
        </row>
        <row r="799">
          <cell r="A799" t="str">
            <v>Piso Duropiso 33 x 33</v>
          </cell>
        </row>
        <row r="800">
          <cell r="A800" t="str">
            <v>Piso galaxia de 41,6 x41,6m.</v>
          </cell>
        </row>
        <row r="801">
          <cell r="A801" t="str">
            <v>Pivote de piso</v>
          </cell>
        </row>
        <row r="802">
          <cell r="A802" t="str">
            <v>Pivote metalico</v>
          </cell>
        </row>
        <row r="803">
          <cell r="A803" t="str">
            <v>Placa gyplac de 1/2"</v>
          </cell>
        </row>
        <row r="804">
          <cell r="A804" t="str">
            <v>Placa standar en yeso para paredes y revestimientos de Drywall (1.22*2.44*12.7 m.m (1/2"))</v>
          </cell>
        </row>
        <row r="805">
          <cell r="A805" t="str">
            <v>Plafon loza</v>
          </cell>
        </row>
        <row r="806">
          <cell r="A806" t="str">
            <v>Planta afuga, para cobertura vegetal</v>
          </cell>
        </row>
        <row r="807">
          <cell r="A807" t="str">
            <v>Planta agapanto cobertura</v>
          </cell>
        </row>
        <row r="808">
          <cell r="A808" t="str">
            <v>Planta Psitacuorum para cobertura vegetal</v>
          </cell>
        </row>
        <row r="809">
          <cell r="A809" t="str">
            <v>Planta telefónica digital 3 tron, 8 ext. expandible.</v>
          </cell>
        </row>
        <row r="810">
          <cell r="A810" t="str">
            <v>plastico C. 4</v>
          </cell>
        </row>
        <row r="811">
          <cell r="A811" t="str">
            <v>Plastocrete DM Impermeabilizante para concreto - Sika</v>
          </cell>
        </row>
        <row r="812">
          <cell r="A812" t="str">
            <v>Platina de  15x15x1/8"</v>
          </cell>
        </row>
        <row r="813">
          <cell r="A813" t="str">
            <v>Platina de  2"X1/2"</v>
          </cell>
        </row>
        <row r="814">
          <cell r="A814" t="str">
            <v>Platina de 1 1/2" x 3/16"</v>
          </cell>
        </row>
        <row r="815">
          <cell r="A815" t="str">
            <v>Platina de 1/2" x 1/8"</v>
          </cell>
        </row>
        <row r="816">
          <cell r="A816" t="str">
            <v>Platina de 11/2" x 3/16"</v>
          </cell>
        </row>
        <row r="817">
          <cell r="A817" t="str">
            <v>Platina de 2 1/2" x 1/2"</v>
          </cell>
        </row>
        <row r="818">
          <cell r="A818" t="str">
            <v>Platina de 2" x 1/2"</v>
          </cell>
        </row>
        <row r="819">
          <cell r="A819" t="str">
            <v>Platina de de 11/2" x 3/16" *</v>
          </cell>
        </row>
        <row r="820">
          <cell r="A820" t="str">
            <v>Platina metalica de 4" x 1/2"</v>
          </cell>
        </row>
        <row r="821">
          <cell r="A821" t="str">
            <v>Plug canon 3117 hembra o similar para microfono</v>
          </cell>
        </row>
        <row r="822">
          <cell r="A822" t="str">
            <v>Plumeria, Habano</v>
          </cell>
        </row>
        <row r="823">
          <cell r="A823" t="str">
            <v>Polietileno negro construccion</v>
          </cell>
        </row>
        <row r="824">
          <cell r="A824" t="str">
            <v>Portacandado para puerta malla</v>
          </cell>
        </row>
        <row r="825">
          <cell r="A825" t="str">
            <v>Postes en tub galv de 1,9</v>
          </cell>
        </row>
        <row r="826">
          <cell r="A826" t="str">
            <v>Pozuelo en acero inoxidable de 500x500x250mm.AISI 304 C18 + trans</v>
          </cell>
        </row>
        <row r="827">
          <cell r="A827" t="str">
            <v>Pozuelo en acero inoxidable de 500x500x300mm.AISI 304 C18 + trans</v>
          </cell>
        </row>
        <row r="828">
          <cell r="A828" t="str">
            <v>Prensaestopa</v>
          </cell>
        </row>
        <row r="829">
          <cell r="A829" t="str">
            <v>Proyector orlux MH 150W, 208/220V;  incluye bombillo ROSCA E-27 VENTURA CLARO O FOSFORADO.</v>
          </cell>
        </row>
        <row r="830">
          <cell r="A830" t="str">
            <v>PTS  DE 4" X 4" espesor 3 mm.</v>
          </cell>
        </row>
        <row r="831">
          <cell r="A831" t="str">
            <v>PTS 2" x 1" x 3 mm.</v>
          </cell>
        </row>
        <row r="832">
          <cell r="A832" t="str">
            <v>PTS 40x40 calibre 14</v>
          </cell>
        </row>
        <row r="833">
          <cell r="A833" t="str">
            <v>PTS de 40x40x2mm</v>
          </cell>
        </row>
        <row r="834">
          <cell r="A834" t="str">
            <v>PTS de 50x12.5x2.5 mm</v>
          </cell>
        </row>
        <row r="835">
          <cell r="A835" t="str">
            <v>PTS DE 80X40X2,5 mm-</v>
          </cell>
        </row>
        <row r="836">
          <cell r="A836" t="str">
            <v>PTS metalico de 100x80x3 mm</v>
          </cell>
        </row>
        <row r="837">
          <cell r="A837" t="str">
            <v>PTS metalico de 80x40x2</v>
          </cell>
        </row>
        <row r="838">
          <cell r="A838" t="str">
            <v>Puerta de 0.50 a 070 x 1.60 m. en acero inoxidable AISI 304, cal 20, e= 3 cm.</v>
          </cell>
        </row>
        <row r="839">
          <cell r="A839" t="str">
            <v>Puerta en madera de 1,53x3,44 todo costo</v>
          </cell>
        </row>
        <row r="840">
          <cell r="A840" t="str">
            <v>Puesta a tierra segun norma ANSI/TIA/EIA607</v>
          </cell>
        </row>
        <row r="841">
          <cell r="A841" t="str">
            <v>Pulida bordes vidrios y/o espejos</v>
          </cell>
        </row>
        <row r="842">
          <cell r="A842" t="str">
            <v>Pulsadores antiatraco</v>
          </cell>
        </row>
        <row r="843">
          <cell r="A843" t="str">
            <v>Punta pararrayos 60 cms por 1/2" con base horizontal o vertical</v>
          </cell>
        </row>
        <row r="844">
          <cell r="A844" t="str">
            <v>Pvid en aluminio nat de 2,15 x 2,10 corredisa + V temp de 8 mm.</v>
          </cell>
        </row>
        <row r="845">
          <cell r="A845" t="str">
            <v>Rack 60x57.5x45.</v>
          </cell>
        </row>
        <row r="846">
          <cell r="A846" t="str">
            <v>Rack de audio de 1 metro</v>
          </cell>
        </row>
        <row r="847">
          <cell r="A847" t="str">
            <v>Rack de audio de 1.8 metro</v>
          </cell>
        </row>
        <row r="848">
          <cell r="A848" t="str">
            <v>Rack2.1 cerrado</v>
          </cell>
        </row>
        <row r="849">
          <cell r="A849" t="str">
            <v>Reduccion Hierro ductil 4 x 21/2</v>
          </cell>
        </row>
        <row r="850">
          <cell r="A850" t="str">
            <v>Reducciòn PVC-P de 3/4" a 1/2"</v>
          </cell>
        </row>
        <row r="851">
          <cell r="A851" t="str">
            <v>Reducciòn PVC-S DE 4"  a 2"</v>
          </cell>
        </row>
        <row r="852">
          <cell r="A852" t="str">
            <v>Reducciòn PVC-S DE 4"  a 3"</v>
          </cell>
        </row>
        <row r="853">
          <cell r="A853" t="str">
            <v>Reduccion ranurada 1 1/2" x 1 1/4"</v>
          </cell>
        </row>
        <row r="854">
          <cell r="A854" t="str">
            <v>Reduccion ranurada 2 1/2" x 1 1/2"</v>
          </cell>
        </row>
        <row r="855">
          <cell r="A855" t="str">
            <v>Reduccion ranurada 3" x 1 1/2"</v>
          </cell>
        </row>
        <row r="856">
          <cell r="A856" t="str">
            <v>Reduccion roscada 11/2" x 1"</v>
          </cell>
        </row>
        <row r="857">
          <cell r="A857" t="str">
            <v>Reduccion tuerca galvanizada de 2" x 1 1/2"</v>
          </cell>
        </row>
        <row r="858">
          <cell r="A858" t="str">
            <v>Reduccion tuerca galvanizada de 3/4" x 1/2"</v>
          </cell>
        </row>
        <row r="859">
          <cell r="A859" t="str">
            <v>Regleta plastica de 10Ps</v>
          </cell>
        </row>
        <row r="860">
          <cell r="A860" t="str">
            <v>Regleta simons 10 pares con base y fichos.</v>
          </cell>
        </row>
        <row r="861">
          <cell r="A861" t="str">
            <v>Regulador para gas marca Bryan Donkin . Presion salida 140 milibar</v>
          </cell>
        </row>
        <row r="862">
          <cell r="A862" t="str">
            <v>Regulador para gas marca Humcar modelo R4UE, presion de entrada 1-4BAR, presion salida 0.018-0.023BAR</v>
          </cell>
        </row>
        <row r="863">
          <cell r="A863" t="str">
            <v>Regulador para gas marca Humcar modelo R7UE</v>
          </cell>
        </row>
        <row r="864">
          <cell r="A864" t="str">
            <v>Regulador para gas propano, tipo Humcar o equivalente, R-30 GLP</v>
          </cell>
        </row>
        <row r="865">
          <cell r="A865" t="str">
            <v>Reja carcamo en T tipo colrejillas fija de 0,30x3,0m.</v>
          </cell>
        </row>
        <row r="866">
          <cell r="A866" t="str">
            <v>Reja carcamo en T tipo colrejillas removible con marco de 0,30x1,0m.</v>
          </cell>
        </row>
        <row r="867">
          <cell r="A867" t="str">
            <v>Reja para suminedo tipo A</v>
          </cell>
        </row>
        <row r="868">
          <cell r="A868" t="str">
            <v>Reja para suminedo tipo B</v>
          </cell>
        </row>
        <row r="869">
          <cell r="A869" t="str">
            <v>Rejilla bronce y aluminio de 4"</v>
          </cell>
        </row>
        <row r="870">
          <cell r="A870" t="str">
            <v>Rejilla combinada Aluminio bronce de 3x2"</v>
          </cell>
        </row>
        <row r="871">
          <cell r="A871" t="str">
            <v>Rejilla de Piso 3x2 Aluminio/bronce</v>
          </cell>
        </row>
        <row r="872">
          <cell r="A872" t="str">
            <v>Rejilla de Piso 4x3 Aluminio/bronce</v>
          </cell>
        </row>
        <row r="873">
          <cell r="A873" t="str">
            <v>Rejilla de piso 5"x4" en bronce</v>
          </cell>
        </row>
        <row r="874">
          <cell r="A874" t="str">
            <v>Rejilla en acero ASTM A-36 de 0.4x.0.9 m</v>
          </cell>
        </row>
        <row r="875">
          <cell r="A875" t="str">
            <v>Rejilla en Acero ASTM A-36 Fabricadas</v>
          </cell>
        </row>
        <row r="876">
          <cell r="A876" t="str">
            <v>Relay bipolar (relay 002-2pl)</v>
          </cell>
        </row>
        <row r="877">
          <cell r="A877" t="str">
            <v>Relay monopolar 30amp (relay 030)</v>
          </cell>
        </row>
        <row r="878">
          <cell r="A878" t="str">
            <v>Remate TPO para teja METECNO.</v>
          </cell>
        </row>
        <row r="879">
          <cell r="A879" t="str">
            <v>Remates de cubierta Sandwich</v>
          </cell>
        </row>
        <row r="880">
          <cell r="A880" t="str">
            <v>Repelente de agua transparente antimusgo 10 años. (0.15 kg/m2)</v>
          </cell>
        </row>
        <row r="881">
          <cell r="A881" t="str">
            <v>Resanes de las canchas</v>
          </cell>
        </row>
        <row r="882">
          <cell r="A882" t="str">
            <v>Riel metalico en U con dos canales en v</v>
          </cell>
        </row>
        <row r="883">
          <cell r="A883" t="str">
            <v xml:space="preserve">Riel metalico guia </v>
          </cell>
        </row>
        <row r="884">
          <cell r="A884" t="str">
            <v>RL expansion hembra rosca interna de 3/8 marca mecano ref. TEH 38X158</v>
          </cell>
        </row>
        <row r="885">
          <cell r="A885" t="str">
            <v>Rociador concealed QR  K 5,6 pendent</v>
          </cell>
        </row>
        <row r="886">
          <cell r="A886" t="str">
            <v>Rodachin guia</v>
          </cell>
        </row>
        <row r="887">
          <cell r="A887" t="str">
            <v>Rodachin para colgante</v>
          </cell>
        </row>
        <row r="888">
          <cell r="A888" t="str">
            <v>Ruana galvanizada cal. 24 des=33 cm</v>
          </cell>
        </row>
        <row r="889">
          <cell r="A889" t="str">
            <v>Sanitario bajo consumo</v>
          </cell>
        </row>
        <row r="890">
          <cell r="A890" t="str">
            <v>Sanitario bajo consumo avanti</v>
          </cell>
        </row>
        <row r="891">
          <cell r="A891" t="str">
            <v>Sanitario discapacitados, ref. 02640 acuajet de corona + transp</v>
          </cell>
        </row>
        <row r="892">
          <cell r="A892" t="str">
            <v>Sanitario infantil blanco Corona completo con grifería</v>
          </cell>
        </row>
        <row r="893">
          <cell r="A893" t="str">
            <v>Sanitario infantil Corona o similar completo con griferia</v>
          </cell>
        </row>
        <row r="894">
          <cell r="A894" t="str">
            <v>Selector de 12 zonas para la interconexion de los diferentes ramales o señales de audio de todo el sistema.</v>
          </cell>
        </row>
        <row r="895">
          <cell r="A895" t="str">
            <v>Sellador madera ultralac</v>
          </cell>
        </row>
        <row r="896">
          <cell r="A896" t="str">
            <v>Sellalon fondo de junta  de D= 1/2"</v>
          </cell>
        </row>
        <row r="897">
          <cell r="A897" t="str">
            <v>Sellante poliuretano</v>
          </cell>
        </row>
        <row r="898">
          <cell r="A898" t="str">
            <v>Sello elastomerico de 6"</v>
          </cell>
        </row>
        <row r="899">
          <cell r="A899" t="str">
            <v>Sensor fotoelectrico</v>
          </cell>
        </row>
        <row r="900">
          <cell r="A900" t="str">
            <v>Sensor presencia muro</v>
          </cell>
        </row>
        <row r="901">
          <cell r="A901" t="str">
            <v>Separador SSC8AG</v>
          </cell>
        </row>
        <row r="902">
          <cell r="A902" t="str">
            <v>Separol o equivalente</v>
          </cell>
        </row>
        <row r="903">
          <cell r="A903" t="str">
            <v>Separol sika</v>
          </cell>
        </row>
        <row r="904">
          <cell r="A904" t="str">
            <v>Siamesa de 3" en Hierro Bronce</v>
          </cell>
        </row>
        <row r="905">
          <cell r="A905" t="str">
            <v>Sifon botella lavamanos</v>
          </cell>
        </row>
        <row r="906">
          <cell r="A906" t="str">
            <v>Sifon botella para orinal</v>
          </cell>
        </row>
        <row r="907">
          <cell r="A907" t="str">
            <v>Sifon en T cromado lavamanos</v>
          </cell>
        </row>
        <row r="908">
          <cell r="A908" t="str">
            <v>Sifon PVC-S 135º 3"</v>
          </cell>
        </row>
        <row r="909">
          <cell r="A909" t="str">
            <v>Sifon PVC-S 135º 4"</v>
          </cell>
        </row>
        <row r="910">
          <cell r="A910" t="str">
            <v>Sifon PVC-S d= 1 1/2" con tapon - pavco o equivalente</v>
          </cell>
        </row>
        <row r="911">
          <cell r="A911" t="str">
            <v>Sifon PVC-S de 2" con registro</v>
          </cell>
        </row>
        <row r="912">
          <cell r="A912" t="str">
            <v>Sika 1- impermeabilizante integral - morteros y concretos</v>
          </cell>
        </row>
        <row r="913">
          <cell r="A913" t="str">
            <v>Sika flex de 300 cm3.</v>
          </cell>
        </row>
        <row r="914">
          <cell r="A914" t="str">
            <v>Sika fluid o equivalente (Rend. 250 gr x bto) x 25 Kg</v>
          </cell>
        </row>
        <row r="915">
          <cell r="A915" t="str">
            <v>Sika rod -espuma de poliolefina de 6 mm.</v>
          </cell>
        </row>
        <row r="916">
          <cell r="A916" t="str">
            <v xml:space="preserve">Sika Transparente 10 años </v>
          </cell>
        </row>
        <row r="917">
          <cell r="A917" t="str">
            <v>Sikadur 32 primer</v>
          </cell>
        </row>
        <row r="918">
          <cell r="A918" t="str">
            <v>Sikadur 42 anclaje</v>
          </cell>
        </row>
        <row r="919">
          <cell r="A919" t="str">
            <v>Silicona antihongos por 280 mm</v>
          </cell>
        </row>
        <row r="920">
          <cell r="A920" t="str">
            <v>Siliconite</v>
          </cell>
        </row>
        <row r="921">
          <cell r="A921" t="str">
            <v>Sillar prefabricado Muro de 15 cm l=40 cm</v>
          </cell>
        </row>
        <row r="922">
          <cell r="A922" t="str">
            <v>silocona antihongos x280 mm</v>
          </cell>
        </row>
        <row r="923">
          <cell r="A923" t="str">
            <v>Sirena 30w 2 tonos - 6-12 vdc</v>
          </cell>
        </row>
        <row r="924">
          <cell r="A924" t="str">
            <v>Sirena 75 db 12-30 V DC</v>
          </cell>
        </row>
        <row r="925">
          <cell r="A925" t="str">
            <v>Snap 30 mm tipo Dehn</v>
          </cell>
        </row>
        <row r="926">
          <cell r="A926" t="str">
            <v>Soldadura 6011 x 1/8</v>
          </cell>
        </row>
        <row r="927">
          <cell r="A927" t="str">
            <v>Soldadura 6011 x 1/8</v>
          </cell>
        </row>
        <row r="928">
          <cell r="A928" t="str">
            <v>Soldadura 7018</v>
          </cell>
        </row>
        <row r="929">
          <cell r="A929" t="str">
            <v>Soldadura de antimonio (1/2 lb)</v>
          </cell>
        </row>
        <row r="930">
          <cell r="A930" t="str">
            <v>Soldadura de estaño 40-60 para cobre.</v>
          </cell>
        </row>
        <row r="931">
          <cell r="A931" t="str">
            <v>Soldadura electrica</v>
          </cell>
        </row>
        <row r="932">
          <cell r="A932" t="str">
            <v>Soldadura Exotermica CAP No 115</v>
          </cell>
        </row>
        <row r="933">
          <cell r="A933" t="str">
            <v>Soldadura Exotermica CAP No 90</v>
          </cell>
        </row>
        <row r="934">
          <cell r="A934" t="str">
            <v>Soldadura PVC (Union simple)</v>
          </cell>
        </row>
        <row r="935">
          <cell r="A935" t="str">
            <v>Soldadura PVC liquida (1/4) - Pavco o equivalente -</v>
          </cell>
        </row>
        <row r="936">
          <cell r="A936" t="str">
            <v xml:space="preserve">Solera 21/2" x 6 comercial </v>
          </cell>
        </row>
        <row r="937">
          <cell r="A937" t="str">
            <v>Soporte 2B en cercha lateral, soporte para tubo de 1 1/2"</v>
          </cell>
        </row>
        <row r="938">
          <cell r="A938" t="str">
            <v>Soporte de fijación para lav minusvalidos</v>
          </cell>
        </row>
        <row r="939">
          <cell r="A939" t="str">
            <v>Soporte de pared para domo beige marca LG</v>
          </cell>
        </row>
        <row r="940">
          <cell r="A940" t="str">
            <v>Soporte en paral vaciado en aluminio liso</v>
          </cell>
        </row>
        <row r="941">
          <cell r="A941" t="str">
            <v>Soporte mensula SMS025 de 0.25m de longitud</v>
          </cell>
        </row>
        <row r="942">
          <cell r="A942" t="str">
            <v>Soporte tipo 3 para Raiser. soporte para tubo de 2 1/2"</v>
          </cell>
        </row>
        <row r="943">
          <cell r="A943" t="str">
            <v>Soporte tipo 4 en concreto. soporte colgante en losa de concreto para tubo de 1 1/2"</v>
          </cell>
        </row>
        <row r="944">
          <cell r="A944" t="str">
            <v>Soporte tipo 4 en concreto. soporte colgante en losa de concreto para tubo de 2 1/2"</v>
          </cell>
        </row>
        <row r="945">
          <cell r="A945" t="str">
            <v>Soporte tipo C cercha. soporte para tubo de 1 1/4"</v>
          </cell>
        </row>
        <row r="946">
          <cell r="A946" t="str">
            <v>Soporte tipo C en concreto. soporte para tubo de 1"</v>
          </cell>
        </row>
        <row r="947">
          <cell r="A947" t="str">
            <v>Soporte tipo peldaño para bandeja 20x8 cms</v>
          </cell>
        </row>
        <row r="948">
          <cell r="A948" t="str">
            <v>Spliter una entrada dos salidas</v>
          </cell>
        </row>
        <row r="949">
          <cell r="A949" t="str">
            <v>Steeldeck cal 20 de 2"</v>
          </cell>
        </row>
        <row r="950">
          <cell r="A950" t="str">
            <v>Steeldeck cal 22 de 2"</v>
          </cell>
        </row>
        <row r="951">
          <cell r="A951" t="str">
            <v>Stockosorb</v>
          </cell>
        </row>
        <row r="952">
          <cell r="A952" t="str">
            <v>Sub Base Granular con transporte</v>
          </cell>
        </row>
        <row r="953">
          <cell r="A953" t="str">
            <v>Subbase granular</v>
          </cell>
        </row>
        <row r="954">
          <cell r="A954" t="str">
            <v>Subcontrato aula prefabricada + mano de obra</v>
          </cell>
        </row>
        <row r="955">
          <cell r="A955" t="str">
            <v>Suiche 48 puertos cat + 48 puerto 10/100/1000, con dos puertos a 1000+ 2 slop</v>
          </cell>
        </row>
        <row r="956">
          <cell r="A956" t="str">
            <v>Suiche bipolar de alumbrado</v>
          </cell>
        </row>
        <row r="957">
          <cell r="A957" t="str">
            <v>Suiche monopolar para alumbrado</v>
          </cell>
        </row>
        <row r="958">
          <cell r="A958" t="str">
            <v>Suiche24 puertos 10/100/1000 + 4 puertos SFP ref FGSW2620CS</v>
          </cell>
        </row>
        <row r="959">
          <cell r="A959" t="str">
            <v xml:space="preserve">Suminist, transp e  instalación meson en grano natural + salpicadero+faldon +estructuctura de soporte a todo costo </v>
          </cell>
        </row>
        <row r="960">
          <cell r="A960" t="str">
            <v>Suministro e instalación de basurera acero inoxidable, pivotantes, con dos anclajes.</v>
          </cell>
        </row>
        <row r="961">
          <cell r="A961" t="str">
            <v>Suministro, transporte e instalacion T.C.</v>
          </cell>
        </row>
        <row r="962">
          <cell r="A962" t="str">
            <v>Super T de 19 mm. de 1,53 x 2,44 m.</v>
          </cell>
        </row>
        <row r="963">
          <cell r="A963" t="str">
            <v>Switch de flujo tipo paleta</v>
          </cell>
        </row>
        <row r="964">
          <cell r="A964" t="str">
            <v>Tabique mayor de 1,23m a 1,44m x 1,60m. Para unid sanit</v>
          </cell>
        </row>
        <row r="965">
          <cell r="A965" t="str">
            <v>Tabique paral 1.60 x 1.23-1.44 en acero inoxidable AISI 304, cal 20, e= 3 cm. Incluye transporte</v>
          </cell>
        </row>
        <row r="966">
          <cell r="A966" t="str">
            <v>Tabla madera comun (18 x 1.5 cm)</v>
          </cell>
        </row>
        <row r="967">
          <cell r="A967" t="str">
            <v>Tabla madera común de 2.5 cm x 20cm x 3,0m. Incluye transporte.</v>
          </cell>
        </row>
        <row r="968">
          <cell r="A968" t="str">
            <v>Tablero Bifásico de 24 circuitos.</v>
          </cell>
        </row>
        <row r="969">
          <cell r="A969" t="str">
            <v>Tablero Bifásico de 8 circuitos.</v>
          </cell>
        </row>
        <row r="970">
          <cell r="A970" t="str">
            <v>Tablero lamina acerada cudriculada magnetica ecologica</v>
          </cell>
        </row>
        <row r="971">
          <cell r="A971" t="str">
            <v>Tablero magnetico acerado blanco cuadriculado</v>
          </cell>
        </row>
        <row r="972">
          <cell r="A972" t="str">
            <v>Tablero magnetico acerado verde cuadriculado</v>
          </cell>
        </row>
        <row r="973">
          <cell r="A973" t="str">
            <v>Tablero ml con 12 circuitos, Calibre 16</v>
          </cell>
        </row>
        <row r="974">
          <cell r="A974" t="str">
            <v>Tablero monofasico NTQ-408-STQ de 8 circuitos.</v>
          </cell>
        </row>
        <row r="975">
          <cell r="A975" t="str">
            <v>Tablero monofasico NTQ-412-STQ de 12 circuitos.</v>
          </cell>
        </row>
        <row r="976">
          <cell r="A976" t="str">
            <v>Tablero monofasico NTQ-418-STQ de 18 circuitos.</v>
          </cell>
        </row>
        <row r="977">
          <cell r="A977" t="str">
            <v>Tablero totalizador</v>
          </cell>
        </row>
        <row r="978">
          <cell r="A978" t="str">
            <v>Tablero trifasico NTQ-412-STQ con espacio para totalizador de 12 circuitos.</v>
          </cell>
        </row>
        <row r="979">
          <cell r="A979" t="str">
            <v>Tablero trifasico NTQ-418-STQ con espacio para totalizador de 18 circuitos.</v>
          </cell>
        </row>
        <row r="980">
          <cell r="A980" t="str">
            <v>Tablero trifasico NTQ-424-STQ con espacio para totalizador de 24 circuitos.</v>
          </cell>
        </row>
        <row r="981">
          <cell r="A981" t="str">
            <v>Tablero trifasico NTQ-436-STQ con espacio para totalizador de 36 circuitos.</v>
          </cell>
        </row>
        <row r="982">
          <cell r="A982" t="str">
            <v>Tableta de gres tipo tradicion de 30 x 30 moro/sahara</v>
          </cell>
        </row>
        <row r="983">
          <cell r="A983" t="str">
            <v>Tableta Gres etrusca Sahara de 0,07 x 0,25 m</v>
          </cell>
        </row>
        <row r="984">
          <cell r="A984" t="str">
            <v>Tablilla en zapan</v>
          </cell>
        </row>
        <row r="985">
          <cell r="A985" t="str">
            <v>Tablilla pino cipres</v>
          </cell>
        </row>
        <row r="986">
          <cell r="A986" t="str">
            <v>tablilla zapan de 10 cm x 1,7 cm</v>
          </cell>
        </row>
        <row r="987">
          <cell r="A987" t="str">
            <v>Tablon vitrificado  antid liso de 25 x25</v>
          </cell>
        </row>
        <row r="988">
          <cell r="A988" t="str">
            <v>Tactil para la instalacion de la alfombra</v>
          </cell>
        </row>
        <row r="989">
          <cell r="A989" t="str">
            <v>Tapa metalica de 20x20cm para caja polivalvula de red de gas en lamina de 6.35mm</v>
          </cell>
        </row>
        <row r="990">
          <cell r="A990" t="str">
            <v>Tapa para MH de 1.2 m</v>
          </cell>
        </row>
        <row r="991">
          <cell r="A991" t="str">
            <v>Tapa para toma intemperie</v>
          </cell>
        </row>
        <row r="992">
          <cell r="A992" t="str">
            <v>Tapa plastica para registro 20 x 20</v>
          </cell>
        </row>
        <row r="993">
          <cell r="A993" t="str">
            <v>Tapa shut en acero inox + tranp</v>
          </cell>
        </row>
        <row r="994">
          <cell r="A994" t="str">
            <v>Tapon de Cobre, d= 1".</v>
          </cell>
        </row>
        <row r="995">
          <cell r="A995" t="str">
            <v>Tapon de Cobre, d= 1/2".</v>
          </cell>
        </row>
        <row r="996">
          <cell r="A996" t="str">
            <v>Tapon de Cobre, d= 3/4".</v>
          </cell>
        </row>
        <row r="997">
          <cell r="A997" t="str">
            <v>Tapon de prueba de 2"</v>
          </cell>
        </row>
        <row r="998">
          <cell r="A998" t="str">
            <v>Tapon de prueba de 3"</v>
          </cell>
        </row>
        <row r="999">
          <cell r="A999" t="str">
            <v>Tapon de prueba de 4"</v>
          </cell>
        </row>
        <row r="1000">
          <cell r="A1000" t="str">
            <v>Tapon en lamina galv de 1,9 "</v>
          </cell>
        </row>
        <row r="1001">
          <cell r="A1001" t="str">
            <v>Tapon en polietileno de 25mm</v>
          </cell>
        </row>
        <row r="1002">
          <cell r="A1002" t="str">
            <v>Tapon macho galvanizado 1/2", con tuerca</v>
          </cell>
        </row>
        <row r="1003">
          <cell r="A1003" t="str">
            <v>Tapon macho galvanizado 3/4" con tuerca</v>
          </cell>
        </row>
        <row r="1004">
          <cell r="A1004" t="str">
            <v>Tapon macho galvanizado de 1"</v>
          </cell>
        </row>
        <row r="1005">
          <cell r="A1005" t="str">
            <v>Tapon macho galvanizado de 1/2"</v>
          </cell>
        </row>
        <row r="1006">
          <cell r="A1006" t="str">
            <v>Tapon macho galvanizado de 3/4"</v>
          </cell>
        </row>
        <row r="1007">
          <cell r="A1007" t="str">
            <v>Tapon prueba PVC-S d= 2" - Pavco o equivalente</v>
          </cell>
        </row>
        <row r="1008">
          <cell r="A1008" t="str">
            <v>Tapon prueba PVC-S d= 3" - Pavco o equivalente</v>
          </cell>
        </row>
        <row r="1009">
          <cell r="A1009" t="str">
            <v>Tapon prueba PVC-S d= 4" - Pavco o equivalente</v>
          </cell>
        </row>
        <row r="1010">
          <cell r="A1010" t="str">
            <v>Tapon PVC-Filtro 100 mm. - Pavco o equivalente</v>
          </cell>
        </row>
        <row r="1011">
          <cell r="A1011" t="str">
            <v>Tapon PVC-P ROSCADO d= 1" - Pavco o equivalente</v>
          </cell>
        </row>
        <row r="1012">
          <cell r="A1012" t="str">
            <v>Tapon PVC-P ROSCADO d= 1/2" - Pavco o equivalente</v>
          </cell>
        </row>
        <row r="1013">
          <cell r="A1013" t="str">
            <v>Tapon PVC-P ROSCADO d= 1/2" - Pavco o equivalente</v>
          </cell>
        </row>
        <row r="1014">
          <cell r="A1014" t="str">
            <v>Tapón PVC-P soldado 1"</v>
          </cell>
        </row>
        <row r="1015">
          <cell r="A1015" t="str">
            <v>Tapon rosca para brida de fijacion</v>
          </cell>
        </row>
        <row r="1016">
          <cell r="A1016" t="str">
            <v>Taps 9 dbls</v>
          </cell>
        </row>
        <row r="1017">
          <cell r="A1017" t="str">
            <v>Teclado lcd para serie power</v>
          </cell>
        </row>
        <row r="1018">
          <cell r="A1018" t="str">
            <v>Tee de cobre de 1"</v>
          </cell>
        </row>
        <row r="1019">
          <cell r="A1019" t="str">
            <v>Tee de cobre para agua caliente de 1/2"</v>
          </cell>
        </row>
        <row r="1020">
          <cell r="A1020" t="str">
            <v>Tee de cobre para agua caliente de 3/4"</v>
          </cell>
        </row>
        <row r="1021">
          <cell r="A1021" t="str">
            <v>Tee de Cu Ø= 1/2"</v>
          </cell>
        </row>
        <row r="1022">
          <cell r="A1022" t="str">
            <v>Tee de Cu Ø= 3/4"</v>
          </cell>
        </row>
        <row r="1023">
          <cell r="A1023" t="str">
            <v>Tee en acero galvanizado de 1/2"</v>
          </cell>
        </row>
        <row r="1024">
          <cell r="A1024" t="str">
            <v>Tee en acero galvanizado de 3/4"</v>
          </cell>
        </row>
        <row r="1025">
          <cell r="A1025" t="str">
            <v>Tee en polietileno de 25mm</v>
          </cell>
        </row>
        <row r="1026">
          <cell r="A1026" t="str">
            <v>Tee galv 1 1/2"</v>
          </cell>
        </row>
        <row r="1027">
          <cell r="A1027" t="str">
            <v>Tee Hierro Ductil 4"</v>
          </cell>
        </row>
        <row r="1028">
          <cell r="A1028" t="str">
            <v>Tee Hierro ductil reducida de 4" x 2 1/2"</v>
          </cell>
        </row>
        <row r="1029">
          <cell r="A1029" t="str">
            <v>Tee Hierro ductil reducida de 4" x 3"</v>
          </cell>
        </row>
        <row r="1030">
          <cell r="A1030" t="str">
            <v>Tee Partida 3 x 1 1/2"-Collar Derivacion 3 x 1 1/2"</v>
          </cell>
        </row>
        <row r="1031">
          <cell r="A1031" t="str">
            <v>Tee Partida 4 x 1 1/2"-Collar Derivacion 4 x 1 1/2"</v>
          </cell>
        </row>
        <row r="1032">
          <cell r="A1032" t="str">
            <v>Tee PVC-P d= 1 1/2"</v>
          </cell>
        </row>
        <row r="1033">
          <cell r="A1033" t="str">
            <v>Tee PVC-P d= 1"</v>
          </cell>
        </row>
        <row r="1034">
          <cell r="A1034" t="str">
            <v>Tee PVC-P d= 1/2"</v>
          </cell>
        </row>
        <row r="1035">
          <cell r="A1035" t="str">
            <v>Tee PVC-P d= 2 1/2"</v>
          </cell>
        </row>
        <row r="1036">
          <cell r="A1036" t="str">
            <v>Tee PVC-P d= 3/4"</v>
          </cell>
        </row>
        <row r="1037">
          <cell r="A1037" t="str">
            <v>Tee PVC-P Ø= 2 1/2"</v>
          </cell>
        </row>
        <row r="1038">
          <cell r="A1038" t="str">
            <v>Tee PVC-P Ø= 2"</v>
          </cell>
        </row>
        <row r="1039">
          <cell r="A1039" t="str">
            <v>Tee PVC-P reducida  de 1" a 1/2"</v>
          </cell>
        </row>
        <row r="1040">
          <cell r="A1040" t="str">
            <v>Tee PVC-P reducida  de 3/4" a 1/2"</v>
          </cell>
        </row>
        <row r="1041">
          <cell r="A1041" t="str">
            <v>Tee PVC-Presion, d= 3" - Pavco o equivalente.</v>
          </cell>
        </row>
        <row r="1042">
          <cell r="A1042" t="str">
            <v>Tee PVC-S d= 1 1/2" - Pavco o equivalente.</v>
          </cell>
        </row>
        <row r="1043">
          <cell r="A1043" t="str">
            <v>Tee PVC-S d= 2" - Pavco o equivalente.</v>
          </cell>
        </row>
        <row r="1044">
          <cell r="A1044" t="str">
            <v>Tee PVC-S d= 2"x1 1/2" - Pavco o equivalente.</v>
          </cell>
        </row>
        <row r="1045">
          <cell r="A1045" t="str">
            <v>Tee PVC-S d= 3" - Pavco o equivalente.</v>
          </cell>
        </row>
        <row r="1046">
          <cell r="A1046" t="str">
            <v>Tee PVC-S d= 3"x2" - Pavco o equivalente.</v>
          </cell>
        </row>
        <row r="1047">
          <cell r="A1047" t="str">
            <v>Tee PVC-S d= 4" - Pavco o equivalente.</v>
          </cell>
        </row>
        <row r="1048">
          <cell r="A1048" t="str">
            <v>Tee PVC-S d= 4"x2" - Pavco o equivalente.</v>
          </cell>
        </row>
        <row r="1049">
          <cell r="A1049" t="str">
            <v>Tee PVC-S d= 4"x3" - Pavco o equivalente.</v>
          </cell>
        </row>
        <row r="1050">
          <cell r="A1050" t="str">
            <v>Tee PVC-S d= 6" - Pavco o equivalente.</v>
          </cell>
        </row>
        <row r="1051">
          <cell r="A1051" t="str">
            <v>Tee PVC-S d= 6"x4" - Pavco o equivalente.</v>
          </cell>
        </row>
        <row r="1052">
          <cell r="A1052" t="str">
            <v>Tee PVC-S d= 8" - Pavco o equivalente.</v>
          </cell>
        </row>
        <row r="1053">
          <cell r="A1053" t="str">
            <v>Tee PVC-S d= 8"x4" - Pavco o equivalente.</v>
          </cell>
        </row>
        <row r="1054">
          <cell r="A1054" t="str">
            <v>Tee ranurada 1 1/2" ul/fm</v>
          </cell>
        </row>
        <row r="1055">
          <cell r="A1055" t="str">
            <v>Tee ranurada 1 1/2" ul/fm</v>
          </cell>
        </row>
        <row r="1056">
          <cell r="A1056" t="str">
            <v>Tee ranurada 1 1/2x1 1/4" ul/fm</v>
          </cell>
        </row>
        <row r="1057">
          <cell r="A1057" t="str">
            <v>Tee ranurada 1x1/2" ul/fm</v>
          </cell>
        </row>
        <row r="1058">
          <cell r="A1058" t="str">
            <v>Tee ranurada 2 1/2" ul/fm</v>
          </cell>
        </row>
        <row r="1059">
          <cell r="A1059" t="str">
            <v>Tee ranurada 3" ul/fm</v>
          </cell>
        </row>
        <row r="1060">
          <cell r="A1060" t="str">
            <v>Tee ranurada 3x2 1/2" ul/fm</v>
          </cell>
        </row>
        <row r="1061">
          <cell r="A1061" t="str">
            <v xml:space="preserve">Teja Ajota translucida </v>
          </cell>
        </row>
        <row r="1062">
          <cell r="A1062" t="str">
            <v>Teja de barro</v>
          </cell>
        </row>
        <row r="1063">
          <cell r="A1063" t="str">
            <v>Teja de paneles Metecno o su equivalente, ref: TECHMET DRY</v>
          </cell>
        </row>
        <row r="1064">
          <cell r="A1064" t="str">
            <v>Teja eternit</v>
          </cell>
        </row>
        <row r="1065">
          <cell r="A1065" t="str">
            <v>Teja monoroof A-42 P1000 G-4 cal 28 e=0,04 m.</v>
          </cell>
        </row>
        <row r="1066">
          <cell r="A1066" t="str">
            <v>Teja termoacustica</v>
          </cell>
        </row>
        <row r="1067">
          <cell r="A1067" t="str">
            <v>Tela asfaltica irrom de 1,5 mm. 185 gr/cm2</v>
          </cell>
        </row>
        <row r="1068">
          <cell r="A1068" t="str">
            <v>Tela asfaltica irrompible de 1,5 mm.</v>
          </cell>
        </row>
        <row r="1069">
          <cell r="A1069" t="str">
            <v>Tela cerramiento obra verde, ancho: 2.10 m.</v>
          </cell>
        </row>
        <row r="1070">
          <cell r="A1070" t="str">
            <v>Telefono analogo de mesa, Suministro e instalacion</v>
          </cell>
        </row>
        <row r="1071">
          <cell r="A1071" t="str">
            <v>Telefono conmutador DT 333, Suministro e instalacion</v>
          </cell>
        </row>
        <row r="1072">
          <cell r="A1072" t="str">
            <v>Telefono IP 1de mesa 603SW 1, Suministro e instalacion</v>
          </cell>
        </row>
        <row r="1073">
          <cell r="A1073" t="str">
            <v>Tensor trabajo pesado 3/8" x 6"</v>
          </cell>
        </row>
        <row r="1074">
          <cell r="A1074" t="str">
            <v>Thinner</v>
          </cell>
        </row>
        <row r="1075">
          <cell r="A1075" t="str">
            <v>Thinner (gas)</v>
          </cell>
        </row>
        <row r="1076">
          <cell r="A1076" t="str">
            <v>Tierra abonada incluye transporte</v>
          </cell>
        </row>
        <row r="1077">
          <cell r="A1077" t="str">
            <v>tiradera doble fin</v>
          </cell>
        </row>
        <row r="1078">
          <cell r="A1078" t="str">
            <v>toallero linea economica</v>
          </cell>
        </row>
        <row r="1079">
          <cell r="A1079" t="str">
            <v>Toma 110 para mueble laboratorio</v>
          </cell>
        </row>
        <row r="1080">
          <cell r="A1080" t="str">
            <v>Toma 220 para mueble laboratorio</v>
          </cell>
        </row>
        <row r="1081">
          <cell r="A1081" t="str">
            <v>Toma doble + Polo a tierra</v>
          </cell>
        </row>
        <row r="1082">
          <cell r="A1082" t="str">
            <v>Toma doble + Polo a tierra, sin tapa</v>
          </cell>
        </row>
        <row r="1083">
          <cell r="A1083" t="str">
            <v>Toma doble con polo a tierra GFCI. Incluye wallplate</v>
          </cell>
        </row>
        <row r="1084">
          <cell r="A1084" t="str">
            <v>Toma doble con polo a tierra IG. Color Naranja</v>
          </cell>
        </row>
        <row r="1085">
          <cell r="A1085" t="str">
            <v>Toma doble para microfono tm 242 o similar</v>
          </cell>
        </row>
        <row r="1086">
          <cell r="A1086" t="str">
            <v>Toma doble polo aislado</v>
          </cell>
        </row>
        <row r="1087">
          <cell r="A1087" t="str">
            <v>Toma doble RJ-11</v>
          </cell>
        </row>
        <row r="1088">
          <cell r="A1088" t="str">
            <v>Toma doble salida sencilla RJ-45</v>
          </cell>
        </row>
        <row r="1089">
          <cell r="A1089" t="str">
            <v>Toma para salida de TV KORA</v>
          </cell>
        </row>
        <row r="1090">
          <cell r="A1090" t="str">
            <v>Toma salida sencilla RJ-45</v>
          </cell>
        </row>
        <row r="1091">
          <cell r="A1091" t="str">
            <v>Toma secillo de piso. Incluye tapa met lica</v>
          </cell>
        </row>
        <row r="1092">
          <cell r="A1092" t="str">
            <v>Toma sonido KORA</v>
          </cell>
        </row>
        <row r="1093">
          <cell r="A1093" t="str">
            <v>Tomacorriente trifilar de 20 amperios de empotrar con tapa.</v>
          </cell>
        </row>
        <row r="1094">
          <cell r="A1094" t="str">
            <v>Tomacorriente trifilar de 30 amperios de empotrar con tapa.</v>
          </cell>
        </row>
        <row r="1095">
          <cell r="A1095" t="str">
            <v>Tornillo</v>
          </cell>
        </row>
        <row r="1096">
          <cell r="A1096" t="str">
            <v>Tornillo 2"</v>
          </cell>
        </row>
        <row r="1097">
          <cell r="A1097" t="str">
            <v>Tornillo 5 x 11/2" para madera +dama</v>
          </cell>
        </row>
        <row r="1098">
          <cell r="A1098" t="str">
            <v>Tornillo Autoperforante zincado cabeza hexagonal Nº 10-16-3/4" con arandela de neopreno.</v>
          </cell>
        </row>
        <row r="1099">
          <cell r="A1099" t="str">
            <v>Tornillo autoroscante de cubierta</v>
          </cell>
        </row>
        <row r="1100">
          <cell r="A1100" t="str">
            <v>Tornillo autoroscante de remate</v>
          </cell>
        </row>
        <row r="1101">
          <cell r="A1101" t="str">
            <v>Tornillo de 7 x 7/16"</v>
          </cell>
        </row>
        <row r="1102">
          <cell r="A1102" t="str">
            <v>Tornillo drywall</v>
          </cell>
        </row>
        <row r="1103">
          <cell r="A1103" t="str">
            <v>Tornillo espaciador 5/8" para transformador</v>
          </cell>
        </row>
        <row r="1104">
          <cell r="A1104" t="str">
            <v>Tornillo estándar de 6 x1 "</v>
          </cell>
        </row>
        <row r="1105">
          <cell r="A1105" t="str">
            <v>tornillo extraplano</v>
          </cell>
        </row>
        <row r="1106">
          <cell r="A1106" t="str">
            <v>Tornillo lamina ranurado de 6x1"</v>
          </cell>
        </row>
        <row r="1107">
          <cell r="A1107" t="str">
            <v>Tornillo para placa 1" (6x1) para drywall</v>
          </cell>
        </row>
        <row r="1108">
          <cell r="A1108" t="str">
            <v>Tornillos</v>
          </cell>
        </row>
        <row r="1109">
          <cell r="A1109" t="str">
            <v>tornillos *</v>
          </cell>
        </row>
        <row r="1110">
          <cell r="A1110" t="str">
            <v>Torre 64 cms, cal No18 USG</v>
          </cell>
        </row>
        <row r="1111">
          <cell r="A1111" t="str">
            <v>Torre en acero inox para laboratorio</v>
          </cell>
        </row>
        <row r="1112">
          <cell r="A1112" t="str">
            <v>Traba quimica fuerza alta para sellos de fuga en tuberia</v>
          </cell>
        </row>
        <row r="1113">
          <cell r="A1113" t="str">
            <v>Traba quimica fuerza media</v>
          </cell>
        </row>
        <row r="1114">
          <cell r="A1114" t="str">
            <v>Traba quimica fuerza media para sello de fugas en tuberia</v>
          </cell>
        </row>
        <row r="1115">
          <cell r="A1115" t="str">
            <v>Tranceiver 1000 Base SX  SFP Multimodo LC</v>
          </cell>
        </row>
        <row r="1116">
          <cell r="A1116" t="str">
            <v>Transformador Monofasico 50KVA-13200V</v>
          </cell>
        </row>
        <row r="1117">
          <cell r="A1117" t="str">
            <v>Transpote de materiales</v>
          </cell>
        </row>
        <row r="1118">
          <cell r="A1118" t="str">
            <v>Triple 15x15x15</v>
          </cell>
        </row>
        <row r="1119">
          <cell r="A1119" t="str">
            <v>Triplex enchapillado tipo roblemayado con vetas verticales de 1 cm</v>
          </cell>
        </row>
        <row r="1120">
          <cell r="A1120" t="str">
            <v>Triturado 1" con transporte</v>
          </cell>
        </row>
        <row r="1121">
          <cell r="A1121" t="str">
            <v>Triturado 3/4" con transporte</v>
          </cell>
        </row>
        <row r="1122">
          <cell r="A1122" t="str">
            <v>Triturado de 1/2" con transporte</v>
          </cell>
        </row>
        <row r="1123">
          <cell r="A1123" t="str">
            <v>Troquel de un solo servicio cal 18</v>
          </cell>
        </row>
        <row r="1124">
          <cell r="A1124" t="str">
            <v>Troquel doble servicio cal 18</v>
          </cell>
        </row>
        <row r="1125">
          <cell r="A1125" t="str">
            <v>Tuberia  EMT 1"</v>
          </cell>
        </row>
        <row r="1126">
          <cell r="A1126" t="str">
            <v>Tuberia  EMT 1/2"</v>
          </cell>
        </row>
        <row r="1127">
          <cell r="A1127" t="str">
            <v>Tuberia  EMT 3/4"</v>
          </cell>
        </row>
        <row r="1128">
          <cell r="A1128" t="str">
            <v>Tuberia Acero Carbono SCH 40 d= 1 1/2"</v>
          </cell>
        </row>
        <row r="1129">
          <cell r="A1129" t="str">
            <v>Tuberia Acero Carbono SCH 40 d= 1 1/4"</v>
          </cell>
        </row>
        <row r="1130">
          <cell r="A1130" t="str">
            <v>Tuberia Acero Carbono SCH 40 d= 1"</v>
          </cell>
        </row>
        <row r="1131">
          <cell r="A1131" t="str">
            <v>Tuberia Acero Carbono SCH 40 d= 2 1/2"</v>
          </cell>
        </row>
        <row r="1132">
          <cell r="A1132" t="str">
            <v>Tuberia Acero Carbono SCH 40 d= 3"</v>
          </cell>
        </row>
        <row r="1133">
          <cell r="A1133" t="str">
            <v>Tuberia Acero Galvanizado 2" Rigid</v>
          </cell>
        </row>
        <row r="1134">
          <cell r="A1134" t="str">
            <v>Tuberia Acero Galvanizado 3" Rigid</v>
          </cell>
        </row>
        <row r="1135">
          <cell r="A1135" t="str">
            <v>Tuberia cobre para agua caliente 1/2"</v>
          </cell>
        </row>
        <row r="1136">
          <cell r="A1136" t="str">
            <v>Tuberia cobre para agua caliente 3/4"</v>
          </cell>
        </row>
        <row r="1137">
          <cell r="A1137" t="str">
            <v>Tuberia cobre Tipo M de 1"</v>
          </cell>
        </row>
        <row r="1138">
          <cell r="A1138" t="str">
            <v>Tuberia Cu rigido Tipo K d= 1"</v>
          </cell>
        </row>
        <row r="1139">
          <cell r="A1139" t="str">
            <v>Tubería de cobre TL de 1/2"</v>
          </cell>
        </row>
        <row r="1140">
          <cell r="A1140" t="str">
            <v>Tubería de cobre TL de 3/4"</v>
          </cell>
        </row>
        <row r="1141">
          <cell r="A1141" t="str">
            <v>Tuberia en acero de carbono SCH40 de 1/2"</v>
          </cell>
        </row>
        <row r="1142">
          <cell r="A1142" t="str">
            <v>Tuberia en acero de carbono SCH40 de 3/4"</v>
          </cell>
        </row>
        <row r="1143">
          <cell r="A1143" t="str">
            <v>Tuberia estructural cerrada PTS de 40x40x2mm.</v>
          </cell>
        </row>
        <row r="1144">
          <cell r="A1144" t="str">
            <v>Tuberia estructural cerrada PTS de 80x40x2mm.ASTM A500 grado C</v>
          </cell>
        </row>
        <row r="1145">
          <cell r="A1145" t="str">
            <v>Tuberia galv de 1,9"</v>
          </cell>
        </row>
        <row r="1146">
          <cell r="A1146" t="str">
            <v>Tuberia Hierro Galvanizado d= 1 1/2"</v>
          </cell>
        </row>
        <row r="1147">
          <cell r="A1147" t="str">
            <v>Tuberia negra de 2" de 2,5 mm.</v>
          </cell>
        </row>
        <row r="1148">
          <cell r="A1148" t="str">
            <v>Tuberia pesada galvanizada ASTM A54 de d=1 1/2"</v>
          </cell>
        </row>
        <row r="1149">
          <cell r="A1149" t="str">
            <v>Tuberia PTS de 40x40x2 mm.</v>
          </cell>
        </row>
        <row r="1150">
          <cell r="A1150" t="str">
            <v>Tuberia PVC - Novafort d= 250 mm - Pavco o equivalente.</v>
          </cell>
        </row>
        <row r="1151">
          <cell r="A1151" t="str">
            <v>Tuberia PVC perforada (filtro) de d=100mm  - Pavco o equivalente.</v>
          </cell>
        </row>
        <row r="1152">
          <cell r="A1152" t="str">
            <v>Tuberia PVC Sanitaria de d =1 1/2".Pavco o similar</v>
          </cell>
        </row>
        <row r="1153">
          <cell r="A1153" t="str">
            <v>Tuberia PVC-Novafort d= 200 mm. - Pavco o equivalente.</v>
          </cell>
        </row>
        <row r="1154">
          <cell r="A1154" t="str">
            <v>Tubería PVC-Novafort Ø= 160 mm. - Pavco o equivalente.</v>
          </cell>
        </row>
        <row r="1155">
          <cell r="A1155" t="str">
            <v>Tuberia PVC-P RDE 11, d= 3/4" - Pavco o equivalente.</v>
          </cell>
        </row>
        <row r="1156">
          <cell r="A1156" t="str">
            <v>Tuberia PVC-P RDE 13.5 315 PSI, d=1" - Pavco o equivalente.</v>
          </cell>
        </row>
        <row r="1157">
          <cell r="A1157" t="str">
            <v xml:space="preserve">Tuberia PVC-P RDE 21 de 6" </v>
          </cell>
        </row>
        <row r="1158">
          <cell r="A1158" t="str">
            <v>Tuberia PVC-P RDE 21, d= 1 1/2" - Pavco o equivalente.</v>
          </cell>
        </row>
        <row r="1159">
          <cell r="A1159" t="str">
            <v>Tuberia PVC-P RDE 21, d= 2 1/2" - Pavco o equivalente.</v>
          </cell>
        </row>
        <row r="1160">
          <cell r="A1160" t="str">
            <v>Tuberia PVC-P RDE 21, d= 3" - Pavco o equivalente.</v>
          </cell>
        </row>
        <row r="1161">
          <cell r="A1161" t="str">
            <v>Tubería PVC-P RDE 21, Ø= 2 ½" - Pavco o equivalente.</v>
          </cell>
        </row>
        <row r="1162">
          <cell r="A1162" t="str">
            <v>Tubería PVC-P RDE 21, Ø= 2" - Pavco o equivalente.</v>
          </cell>
        </row>
        <row r="1163">
          <cell r="A1163" t="str">
            <v>Tuberia PVC-P RDE 9 500 PSI, d= 1/2" - Pavco o equivalente.</v>
          </cell>
        </row>
        <row r="1164">
          <cell r="A1164" t="str">
            <v>Tuberia PVC-P RDE 11 400 PSI, d= 3/4" - Pavco o equivalente.</v>
          </cell>
        </row>
        <row r="1165">
          <cell r="A1165" t="str">
            <v>Tuberia PVC-S d= 2" - Pavco o equivalente.</v>
          </cell>
        </row>
        <row r="1166">
          <cell r="A1166" t="str">
            <v>Tuberia PVC-S d= 3" - Pavco o equivalente.</v>
          </cell>
        </row>
        <row r="1167">
          <cell r="A1167" t="str">
            <v>Tuberia PVC-S d= 3" A.LL- Pavco o equivalente.</v>
          </cell>
        </row>
        <row r="1168">
          <cell r="A1168" t="str">
            <v>Tuberia PVC-S d= 4" - Pavco o equivalente.</v>
          </cell>
        </row>
        <row r="1169">
          <cell r="A1169" t="str">
            <v>Tuberia PVC-S d= 4" - Pavco o equivalente.</v>
          </cell>
        </row>
        <row r="1170">
          <cell r="A1170" t="str">
            <v>Tuberia PVC-S d= 6" - Pavco o equivalente.</v>
          </cell>
        </row>
        <row r="1171">
          <cell r="A1171" t="str">
            <v>Tuberia PVC-V d= 2" A.LL- Pavco o equivalente.</v>
          </cell>
        </row>
        <row r="1172">
          <cell r="A1172" t="str">
            <v>Tuberia PVC-V d= 3" A.LL- Pavco o equivalente.</v>
          </cell>
        </row>
        <row r="1173">
          <cell r="A1173" t="str">
            <v>Tuberia PVC-V d= 4" A.LL - Pavco o equivalente.</v>
          </cell>
        </row>
        <row r="1174">
          <cell r="A1174" t="str">
            <v>Tuberia PVC-V d= 6" A.LL - Pavco o equivalente.</v>
          </cell>
        </row>
        <row r="1175">
          <cell r="A1175" t="str">
            <v>Tuberia PVC-V d= 8" A.LL - Pavco o equivalente.</v>
          </cell>
        </row>
        <row r="1176">
          <cell r="A1176" t="str">
            <v>Tubo  pvc 1" eléctrica</v>
          </cell>
        </row>
        <row r="1177">
          <cell r="A1177" t="str">
            <v>Tubo  pvc 1/2" eléctrica</v>
          </cell>
        </row>
        <row r="1178">
          <cell r="A1178" t="str">
            <v>Tubo  pvc 2" eléctrica</v>
          </cell>
        </row>
        <row r="1179">
          <cell r="A1179" t="str">
            <v>Tubo  pvc 3" eléctrica</v>
          </cell>
        </row>
        <row r="1180">
          <cell r="A1180" t="str">
            <v>Tubo  pvc 3/4" eléctrica</v>
          </cell>
        </row>
        <row r="1181">
          <cell r="A1181" t="str">
            <v>Tubo  pvc 4" eléctrica</v>
          </cell>
        </row>
        <row r="1182">
          <cell r="A1182" t="str">
            <v>Tubo conduit galvanizado pesado de 1"</v>
          </cell>
        </row>
        <row r="1183">
          <cell r="A1183" t="str">
            <v>Tubo conduit galvanizado pesado de 1-1/2"</v>
          </cell>
        </row>
        <row r="1184">
          <cell r="A1184" t="str">
            <v>Tubo EMT de 2"</v>
          </cell>
        </row>
        <row r="1185">
          <cell r="A1185" t="str">
            <v>Tubo metalico galvanizado de 3/4"</v>
          </cell>
        </row>
        <row r="1186">
          <cell r="A1186" t="str">
            <v>Tubo polietileno 25mm -  Pavco o equivalente.</v>
          </cell>
        </row>
        <row r="1187">
          <cell r="A1187" t="str">
            <v>Tubo PVC 1"</v>
          </cell>
        </row>
        <row r="1188">
          <cell r="A1188" t="str">
            <v>Tubo PVC 1/2"</v>
          </cell>
        </row>
        <row r="1189">
          <cell r="A1189" t="str">
            <v>Tubo PVC 1-1/2"</v>
          </cell>
        </row>
        <row r="1190">
          <cell r="A1190" t="str">
            <v>Tubo PVC 1-1/4"</v>
          </cell>
        </row>
        <row r="1191">
          <cell r="A1191" t="str">
            <v>Tubo PVC 2"</v>
          </cell>
        </row>
        <row r="1192">
          <cell r="A1192" t="str">
            <v>Tubo PVC 3"</v>
          </cell>
        </row>
        <row r="1193">
          <cell r="A1193" t="str">
            <v>Tubo PVC 3/4"</v>
          </cell>
        </row>
        <row r="1194">
          <cell r="A1194" t="str">
            <v>Tubular rectangular de 5"x2"x3mm</v>
          </cell>
        </row>
        <row r="1195">
          <cell r="A1195" t="str">
            <v>Tuerca, tornillo y arandela para bandeja</v>
          </cell>
        </row>
        <row r="1196">
          <cell r="A1196" t="str">
            <v>Tuercas, platinas, etc</v>
          </cell>
        </row>
        <row r="1197">
          <cell r="A1197" t="str">
            <v>Union  MGC de 2"</v>
          </cell>
        </row>
        <row r="1198">
          <cell r="A1198" t="str">
            <v>Union  MGC de 3"</v>
          </cell>
        </row>
        <row r="1199">
          <cell r="A1199" t="str">
            <v>union acero galvanizado de 1/2"</v>
          </cell>
        </row>
        <row r="1200">
          <cell r="A1200" t="str">
            <v>Unión Cu de 3/4"</v>
          </cell>
        </row>
        <row r="1201">
          <cell r="A1201" t="str">
            <v>Union EMT 1"</v>
          </cell>
        </row>
        <row r="1202">
          <cell r="A1202" t="str">
            <v>Union EMT 1/2"</v>
          </cell>
        </row>
        <row r="1203">
          <cell r="A1203" t="str">
            <v>Union EMT 1-1/2"</v>
          </cell>
        </row>
        <row r="1204">
          <cell r="A1204" t="str">
            <v>Union EMT 2"</v>
          </cell>
        </row>
        <row r="1205">
          <cell r="A1205" t="str">
            <v>Union EMT 3/4"</v>
          </cell>
        </row>
        <row r="1206">
          <cell r="A1206" t="str">
            <v>Union en acero galvanizada de 1"</v>
          </cell>
        </row>
        <row r="1207">
          <cell r="A1207" t="str">
            <v>Union en acero galvanizada de 1/2"</v>
          </cell>
        </row>
        <row r="1208">
          <cell r="A1208" t="str">
            <v>Union en acero galvanizada de 3/4"</v>
          </cell>
        </row>
        <row r="1209">
          <cell r="A1209" t="str">
            <v>Union galvanizada 1 1/2"</v>
          </cell>
        </row>
        <row r="1210">
          <cell r="A1210" t="str">
            <v>Unión Lisa Cu de 1/2"</v>
          </cell>
        </row>
        <row r="1211">
          <cell r="A1211" t="str">
            <v>Unión Lisa Cu de 3/4"</v>
          </cell>
        </row>
        <row r="1212">
          <cell r="A1212" t="str">
            <v>Union MGC de 1"</v>
          </cell>
        </row>
        <row r="1213">
          <cell r="A1213" t="str">
            <v>Union MGC de 1-1/2"</v>
          </cell>
        </row>
        <row r="1214">
          <cell r="A1214" t="str">
            <v>Union Platino d= 6" - Pavco o equivalente</v>
          </cell>
        </row>
        <row r="1215">
          <cell r="A1215" t="str">
            <v>Union Platino de reparacion d= 6" - Pavco o equivalente</v>
          </cell>
        </row>
        <row r="1216">
          <cell r="A1216" t="str">
            <v>Union PVC-Filtro 100 mm. - Pavco o equivalente</v>
          </cell>
        </row>
        <row r="1217">
          <cell r="A1217" t="str">
            <v>Union PVC-NOVAFORT d= 200 mm. - Pavco o equivalente.</v>
          </cell>
        </row>
        <row r="1218">
          <cell r="A1218" t="str">
            <v>Union PVC-NOVAFORT d= 250 mm. - Pavco o equivalente.</v>
          </cell>
        </row>
        <row r="1219">
          <cell r="A1219" t="str">
            <v>Unión PVC-NOVAFORT Ø= 160 mm. - Pavco o equivalente.</v>
          </cell>
        </row>
        <row r="1220">
          <cell r="A1220" t="str">
            <v>Union PVC-Presion, d= 1 1/2" - Pavco o equivalente.</v>
          </cell>
        </row>
        <row r="1221">
          <cell r="A1221" t="str">
            <v>Union PVC-Presion, d= 1" - Pavco o equivalente.</v>
          </cell>
        </row>
        <row r="1222">
          <cell r="A1222" t="str">
            <v>Union PVC-Presion, d= 1/2" - Pavco o equivalente.</v>
          </cell>
        </row>
        <row r="1223">
          <cell r="A1223" t="str">
            <v>Union PVC-Presion, d= 2 1/2" - Pavco o equivalente.</v>
          </cell>
        </row>
        <row r="1224">
          <cell r="A1224" t="str">
            <v>Union PVC-Presion, d= 3" - Pavco o equivalente.</v>
          </cell>
        </row>
        <row r="1225">
          <cell r="A1225" t="str">
            <v>Union PVC-Presion, d= 3/4" - Pavco o equivalente.</v>
          </cell>
        </row>
        <row r="1226">
          <cell r="A1226" t="str">
            <v>Unión PVC-Presión, Ø= 2 1/2" - Pavco o equivalente.</v>
          </cell>
        </row>
        <row r="1227">
          <cell r="A1227" t="str">
            <v>Unión PVC-Presión, Ø= 2" - Pavco o equivalente.</v>
          </cell>
        </row>
        <row r="1228">
          <cell r="A1228" t="str">
            <v>Union PVC-S d= 1 1/2" - Pavco o equivalente</v>
          </cell>
        </row>
        <row r="1229">
          <cell r="A1229" t="str">
            <v>Union PVC-S d= 2" - Pavco o equivalente</v>
          </cell>
        </row>
        <row r="1230">
          <cell r="A1230" t="str">
            <v>Union PVC-S d= 3" - Pavco o equivalente</v>
          </cell>
        </row>
        <row r="1231">
          <cell r="A1231" t="str">
            <v>Union PVC-S d= 4" - Pavco o equivalente</v>
          </cell>
        </row>
        <row r="1232">
          <cell r="A1232" t="str">
            <v>Union PVC-S d= 6" - Pavco o equivalente</v>
          </cell>
        </row>
        <row r="1233">
          <cell r="A1233" t="str">
            <v>Union PVC-S d= 8" - Pavco o equivalente</v>
          </cell>
        </row>
        <row r="1234">
          <cell r="A1234" t="str">
            <v>Union ranurada de 1 1/2" ul/fm</v>
          </cell>
        </row>
        <row r="1235">
          <cell r="A1235" t="str">
            <v>Union ranurada de 1 1/4" ul/fm</v>
          </cell>
        </row>
        <row r="1236">
          <cell r="A1236" t="str">
            <v>Union ranurada de 2 1/2" ul/fm</v>
          </cell>
        </row>
        <row r="1237">
          <cell r="A1237" t="str">
            <v>Union ranurada de 3" ul/fm</v>
          </cell>
        </row>
        <row r="1238">
          <cell r="A1238" t="str">
            <v>Union ranurada flexible de 2 1/2" ul/fm</v>
          </cell>
        </row>
        <row r="1239">
          <cell r="A1239" t="str">
            <v>Union ranurada flexible de 2" ul/fm</v>
          </cell>
        </row>
        <row r="1240">
          <cell r="A1240" t="str">
            <v>Unión universal Cu de 1/2"</v>
          </cell>
        </row>
        <row r="1241">
          <cell r="A1241" t="str">
            <v>Union universal macho de 1/2"</v>
          </cell>
        </row>
        <row r="1242">
          <cell r="A1242" t="str">
            <v>Unión universal macho de 3/4"</v>
          </cell>
        </row>
        <row r="1243">
          <cell r="A1243" t="str">
            <v>Union Vitauli  de d= 6"</v>
          </cell>
        </row>
        <row r="1244">
          <cell r="A1244" t="str">
            <v>Universal cobre de 1 1/2"</v>
          </cell>
        </row>
        <row r="1245">
          <cell r="A1245" t="str">
            <v>Universal cobre de 1"</v>
          </cell>
        </row>
        <row r="1246">
          <cell r="A1246" t="str">
            <v>universal cobre de 3/4"</v>
          </cell>
        </row>
        <row r="1247">
          <cell r="A1247" t="str">
            <v>Universal Hierro Galvanizado d= 1 1/2"</v>
          </cell>
        </row>
        <row r="1248">
          <cell r="A1248" t="str">
            <v>V combinada + persiana 35%+ vidrio fijo o alas corredisas</v>
          </cell>
        </row>
        <row r="1249">
          <cell r="A1249" t="str">
            <v>V tipo persiana en aluminio</v>
          </cell>
        </row>
        <row r="1250">
          <cell r="A1250" t="str">
            <v>Valvula  Bronce 11/2" UL/FM para gabinete contra incendio</v>
          </cell>
        </row>
        <row r="1251">
          <cell r="A1251" t="str">
            <v>Valvula BRIDA 6"</v>
          </cell>
        </row>
        <row r="1252">
          <cell r="A1252" t="str">
            <v>Valvula Compuerta bronce 1 1/2" RW</v>
          </cell>
        </row>
        <row r="1253">
          <cell r="A1253" t="str">
            <v>Valvula Compuerta Bronce 1" RW</v>
          </cell>
        </row>
        <row r="1254">
          <cell r="A1254" t="str">
            <v>Valvula Compuerta Bronce 1/2" RW</v>
          </cell>
        </row>
        <row r="1255">
          <cell r="A1255" t="str">
            <v>Valvula Compuerta Bronce 3/4" RW</v>
          </cell>
        </row>
        <row r="1256">
          <cell r="A1256" t="str">
            <v>Valvula control OS&amp;Y de 3"</v>
          </cell>
        </row>
        <row r="1257">
          <cell r="A1257" t="str">
            <v>Valvula de bola para drenaje de 2" en redes contra incendio.</v>
          </cell>
        </row>
        <row r="1258">
          <cell r="A1258" t="str">
            <v>Válvula de cheque d=50mm</v>
          </cell>
        </row>
        <row r="1259">
          <cell r="A1259" t="str">
            <v>Valvula de incorporacion de 1 1/2"</v>
          </cell>
        </row>
        <row r="1260">
          <cell r="A1260" t="str">
            <v>Valvula de incorporacion de 1"</v>
          </cell>
        </row>
        <row r="1261">
          <cell r="A1261" t="str">
            <v>Valvula de prueba segun la NFPA13</v>
          </cell>
        </row>
        <row r="1262">
          <cell r="A1262" t="str">
            <v>Valvula de regulacion metalica, con manguera flexible</v>
          </cell>
        </row>
        <row r="1263">
          <cell r="A1263" t="str">
            <v>Valvula desaireadora automatica de 1/2"</v>
          </cell>
        </row>
        <row r="1264">
          <cell r="A1264" t="str">
            <v>Valvula esferica de 1/2" de maneral largo</v>
          </cell>
        </row>
        <row r="1265">
          <cell r="A1265" t="str">
            <v>Valvula esferica de 1/2", maneral tipo mariposa</v>
          </cell>
        </row>
        <row r="1266">
          <cell r="A1266" t="str">
            <v>Valvula esferica de 3/4" de maneral largo</v>
          </cell>
        </row>
        <row r="1267">
          <cell r="A1267" t="str">
            <v>Válvula P/L d=50mm</v>
          </cell>
        </row>
        <row r="1268">
          <cell r="A1268" t="str">
            <v>vareta impermeabilizante</v>
          </cell>
        </row>
        <row r="1269">
          <cell r="A1269" t="str">
            <v>Varilla aluminio 3 mm</v>
          </cell>
        </row>
        <row r="1270">
          <cell r="A1270" t="str">
            <v>Varilla Copperw. 5/8"*2.4m</v>
          </cell>
        </row>
        <row r="1271">
          <cell r="A1271" t="str">
            <v>Varilla cuadra de 5/8"</v>
          </cell>
        </row>
        <row r="1272">
          <cell r="A1272" t="str">
            <v>Varilla de 3/8" de corrugada de 60000 PSI</v>
          </cell>
        </row>
        <row r="1273">
          <cell r="A1273" t="str">
            <v>Varilla de dilatacion de aluminio 4 mm.</v>
          </cell>
        </row>
        <row r="1274">
          <cell r="A1274" t="str">
            <v>Varilla de dilatacion PVC 4 mm.</v>
          </cell>
        </row>
        <row r="1275">
          <cell r="A1275" t="str">
            <v>Varilla dilatacion en bronce 3 mm</v>
          </cell>
        </row>
        <row r="1276">
          <cell r="A1276" t="str">
            <v>Varilla lisa de 3/4"</v>
          </cell>
        </row>
        <row r="1277">
          <cell r="A1277" t="str">
            <v>varilla lisa de 3/4" de 60000 PSI</v>
          </cell>
        </row>
        <row r="1278">
          <cell r="A1278" t="str">
            <v>Varilla lisa de 5/8" de 60.000 Psi</v>
          </cell>
        </row>
        <row r="1279">
          <cell r="A1279" t="str">
            <v>Varilla plastica de  e=4 m para dilataciòn</v>
          </cell>
        </row>
        <row r="1280">
          <cell r="A1280" t="str">
            <v>Varilla PVC Intermatex</v>
          </cell>
        </row>
        <row r="1281">
          <cell r="A1281" t="str">
            <v>Varilla roscada de 5/8" x 50cm + tuerca + arandela</v>
          </cell>
        </row>
        <row r="1282">
          <cell r="A1282" t="str">
            <v xml:space="preserve">Ventana 9,20,1 aluminio  Todo costo </v>
          </cell>
        </row>
        <row r="1283">
          <cell r="A1283" t="str">
            <v>ventana alumnio</v>
          </cell>
        </row>
        <row r="1284">
          <cell r="A1284" t="str">
            <v>Vidrio de 4 mm. + transporte</v>
          </cell>
        </row>
        <row r="1285">
          <cell r="A1285" t="str">
            <v>Vidrio templado de 10 mm. + transpo</v>
          </cell>
        </row>
        <row r="1286">
          <cell r="A1286" t="str">
            <v>Vidrio templado de 5 mm para gabinete contra incendio de 77x99</v>
          </cell>
        </row>
        <row r="1287">
          <cell r="A1287" t="str">
            <v>vidrio templado de 6 mm</v>
          </cell>
        </row>
        <row r="1288">
          <cell r="A1288" t="str">
            <v>Vitriflex + catalizador</v>
          </cell>
        </row>
        <row r="1289">
          <cell r="A1289" t="str">
            <v xml:space="preserve">Wash preimer </v>
          </cell>
        </row>
        <row r="1290">
          <cell r="A1290" t="str">
            <v>Weld outlet 1/2"</v>
          </cell>
        </row>
        <row r="1291">
          <cell r="A1291" t="str">
            <v>Yee PVC-S d= 2" - Pavco o equivalente.</v>
          </cell>
        </row>
        <row r="1292">
          <cell r="A1292" t="str">
            <v>Yee PVC-S d= 3" - Pavco o equivalente.</v>
          </cell>
        </row>
        <row r="1293">
          <cell r="A1293" t="str">
            <v>Yee PVC-S d= 4" - Pavco o equivalente.</v>
          </cell>
        </row>
        <row r="1294">
          <cell r="A1294" t="str">
            <v>Yee PVC-S d= 6" - Pavco o equivalente.</v>
          </cell>
        </row>
        <row r="1295">
          <cell r="A1295" t="str">
            <v>Yee PVC-S d= 8" - Pavco o equivalente.</v>
          </cell>
        </row>
        <row r="1296">
          <cell r="A1296" t="str">
            <v>Yee PVC-S Reducida d= 3X2" pavco o equivalente</v>
          </cell>
        </row>
        <row r="1297">
          <cell r="A1297" t="str">
            <v>Yee PVC-S Reducida d= 4X2" pavco o equivalente</v>
          </cell>
        </row>
        <row r="1298">
          <cell r="A1298" t="str">
            <v>Yee PVC-S Reducida d= 4X3" pavco o equivalente</v>
          </cell>
        </row>
        <row r="1299">
          <cell r="A1299" t="str">
            <v>Yee PVC-S Reducida d= 6X4" pavco o equivalente</v>
          </cell>
        </row>
        <row r="1300">
          <cell r="A1300" t="str">
            <v>Yee PVC-S Reducida d= 8X4" pavco o equivalente</v>
          </cell>
        </row>
        <row r="1301">
          <cell r="A1301" t="str">
            <v>Z- MAX 8</v>
          </cell>
        </row>
        <row r="1302">
          <cell r="A1302" t="str">
            <v>Zocalo e grano de 30 cm. x 7,5 cm</v>
          </cell>
        </row>
        <row r="1303">
          <cell r="A1303" t="str">
            <v>Zocalo PVC de 10cm.</v>
          </cell>
        </row>
        <row r="1304">
          <cell r="A1304" t="str">
            <v>Arena gruesa concreto + transporte</v>
          </cell>
        </row>
        <row r="1305">
          <cell r="A1305" t="str">
            <v>Zocalo quasar media caña de 6 x 6 cm. E= 10 mm.</v>
          </cell>
        </row>
        <row r="1306">
          <cell r="A1306" t="str">
            <v>Herraje trampa grasas 2 tapas de 0,70 m. x 0,35 m.</v>
          </cell>
        </row>
        <row r="1307">
          <cell r="A1307" t="str">
            <v>Superboard de 8 mm.</v>
          </cell>
        </row>
        <row r="1308">
          <cell r="A1308" t="str">
            <v>Superboard de 10 mm.</v>
          </cell>
        </row>
        <row r="1309">
          <cell r="A1309" t="str">
            <v>Masilla para placas de fibrocemento</v>
          </cell>
        </row>
        <row r="1310">
          <cell r="A1310" t="str">
            <v xml:space="preserve">Estuco platico corona </v>
          </cell>
        </row>
        <row r="1311">
          <cell r="A1311" t="str">
            <v>Gancho MH de 5/8"</v>
          </cell>
        </row>
        <row r="1312">
          <cell r="A1312" t="str">
            <v>Geotextil NT 1800</v>
          </cell>
        </row>
        <row r="1313">
          <cell r="A1313" t="str">
            <v>costales de fique</v>
          </cell>
        </row>
        <row r="1314">
          <cell r="A1314" t="str">
            <v>Llave cronmada boca de manguera con extension</v>
          </cell>
        </row>
        <row r="1315">
          <cell r="A1315" t="str">
            <v>Pintoxido</v>
          </cell>
        </row>
        <row r="1316">
          <cell r="A1316" t="str">
            <v xml:space="preserve">Paral puerta tubo  en acero inoxidable para puertas baños </v>
          </cell>
        </row>
        <row r="1317">
          <cell r="A1317" t="str">
            <v>Triturado de 1" con transporte</v>
          </cell>
        </row>
        <row r="1318">
          <cell r="A1318" t="str">
            <v>Gabinete pared en acero inox 100x30x60 mm.</v>
          </cell>
        </row>
        <row r="1319">
          <cell r="A1319" t="str">
            <v>Mesa armario con puertas en acero inox</v>
          </cell>
        </row>
        <row r="1320">
          <cell r="A1320" t="str">
            <v>Lavaescobas en acero inox tipo 304 . C. 16</v>
          </cell>
        </row>
        <row r="1321">
          <cell r="A1321" t="str">
            <v>Trampa de grasas de de 55 x 35 x35 cm en acero inox</v>
          </cell>
        </row>
        <row r="1322">
          <cell r="A1322" t="str">
            <v>Divisiones en acero inox para unidades sanitarias</v>
          </cell>
        </row>
        <row r="1323">
          <cell r="A1323" t="str">
            <v>Policarbonato alveolar de 8 mm.</v>
          </cell>
        </row>
        <row r="1324">
          <cell r="A1324" t="str">
            <v>Conector + tapa</v>
          </cell>
        </row>
        <row r="1325">
          <cell r="A1325" t="str">
            <v>Perfil en U de 8 mm.</v>
          </cell>
        </row>
        <row r="1326">
          <cell r="A1326" t="str">
            <v>tornillo autoperforante</v>
          </cell>
        </row>
        <row r="1327">
          <cell r="A1327" t="str">
            <v>Teja termoacustica UPVC de 2 mm.</v>
          </cell>
        </row>
        <row r="1328">
          <cell r="A1328" t="str">
            <v>Tornillo Autoperforante cabeza hexagonal + arandela +neopreno para fij teja term</v>
          </cell>
        </row>
        <row r="1329">
          <cell r="A1329" t="str">
            <v>Caballete para teja termoacustica UPVC de 2 mm.+ transp</v>
          </cell>
        </row>
        <row r="1330">
          <cell r="A1330" t="str">
            <v>Ventana pleglable restaurante y tienda escolar (todo costo)</v>
          </cell>
        </row>
        <row r="1331">
          <cell r="A1331" t="str">
            <v>zocalo PVC 6 cm. (uniperfiles)</v>
          </cell>
        </row>
        <row r="1332">
          <cell r="A1332" t="str">
            <v>Accesorio tipo estrella para zocalo PVC 6 cm.</v>
          </cell>
        </row>
        <row r="1333">
          <cell r="A1333" t="str">
            <v>Accesorio  tipo esquinero interno y externo  para zocalo PVC 6 cm.</v>
          </cell>
        </row>
        <row r="1334">
          <cell r="A1334" t="str">
            <v>Chazo + tornillo para fij zocalo PVC 6 cm.</v>
          </cell>
        </row>
        <row r="1335">
          <cell r="A1335" t="str">
            <v>Sifon flexible</v>
          </cell>
        </row>
        <row r="1336">
          <cell r="A1336" t="str">
            <v>Juego infantil parque fortaleza</v>
          </cell>
        </row>
        <row r="1337">
          <cell r="A1337" t="str">
            <v>Tuberia galvanizada de 21/2"</v>
          </cell>
        </row>
        <row r="1338">
          <cell r="A1338" t="str">
            <v>poliuretano + catalizador</v>
          </cell>
        </row>
        <row r="1339">
          <cell r="A1339" t="str">
            <v>Tapon tuberia gal 21/2"</v>
          </cell>
        </row>
        <row r="1340">
          <cell r="A1340" t="str">
            <v>Tablero lamina acerda blanca de 1,20 x 4,80 m.+ transp.</v>
          </cell>
        </row>
        <row r="1341">
          <cell r="A1341" t="str">
            <v>Plastico alata densidad</v>
          </cell>
        </row>
        <row r="1342">
          <cell r="A1342" t="str">
            <v xml:space="preserve">Bloque catalan 15x10x30 cm.  e=15cm color 1 </v>
          </cell>
        </row>
        <row r="1343">
          <cell r="A1343" t="str">
            <v xml:space="preserve">Bloque 20 x 20 x 40 cm.  E=20 cm.  R 13 2P </v>
          </cell>
        </row>
        <row r="1344">
          <cell r="A1344" t="str">
            <v>Tuberia galvanizada 1,9 para pieamigos , sup e inferior</v>
          </cell>
        </row>
        <row r="1345">
          <cell r="A1345" t="str">
            <v>Tapon para tuberia galvanizada de 1,9"</v>
          </cell>
        </row>
        <row r="1346">
          <cell r="A1346" t="str">
            <v xml:space="preserve">Vent. Corrediza + malla mosquitera en acero inoxidable </v>
          </cell>
        </row>
        <row r="1347">
          <cell r="A1347" t="str">
            <v>griferia lavamanos monocontrol</v>
          </cell>
        </row>
        <row r="1348">
          <cell r="A1348" t="str">
            <v>foramleta en teleras + tacos</v>
          </cell>
        </row>
        <row r="1349">
          <cell r="A1349" t="str">
            <v>Platina de 1" x 1/8"</v>
          </cell>
        </row>
        <row r="1350">
          <cell r="A1350" t="str">
            <v>Tuberia galvanizada de 2" x 1,90mm.</v>
          </cell>
        </row>
        <row r="1351">
          <cell r="A1351" t="str">
            <v>Tuberia galvanizda de 11/2" x 1,90 mm.</v>
          </cell>
        </row>
        <row r="1352">
          <cell r="A1352" t="str">
            <v>zocalo media caña (quasar) de 5,5 x5,5 mm. Espesor 4 mm.</v>
          </cell>
        </row>
        <row r="1353">
          <cell r="A1353" t="str">
            <v>Sikaflex 1-A (cartucho x 300 cc)</v>
          </cell>
        </row>
        <row r="1354">
          <cell r="A1354" t="str">
            <v>zocalo media caña (quasar) de 6,0 x6,0 mm. Espesor 10 mm. (resina 805 - 95% y resina 872 - 5%</v>
          </cell>
        </row>
        <row r="1355">
          <cell r="A1355" t="str">
            <v>Plastico alta densidad</v>
          </cell>
        </row>
        <row r="1356">
          <cell r="A1356" t="str">
            <v xml:space="preserve">Juego infantil parque laberinto </v>
          </cell>
        </row>
        <row r="1357">
          <cell r="A1357" t="str">
            <v xml:space="preserve">Bloque catalan 15x10x30 cm.  e=15cm color 3 </v>
          </cell>
        </row>
        <row r="1358">
          <cell r="A1358" t="str">
            <v>Nylon de 0,40 mm. X 1.00 metro</v>
          </cell>
        </row>
        <row r="1359">
          <cell r="A1359" t="str">
            <v>Geodren circular TB 100 mm. 2,0 m de ancho. Tipo pavco incluye tuberia perforada de 100 mm.</v>
          </cell>
        </row>
        <row r="1360">
          <cell r="A1360" t="str">
            <v>clavo acero de liso de 1"</v>
          </cell>
        </row>
        <row r="1361">
          <cell r="A1361" t="str">
            <v>Canastilla plastica para sumidero tipo A</v>
          </cell>
        </row>
        <row r="1362">
          <cell r="A1362" t="str">
            <v>Ventana pleglable V-38 3 cuerpos de 2,0 x 1,50 m. todo costo</v>
          </cell>
        </row>
        <row r="1363">
          <cell r="A1363" t="str">
            <v>Puerta en acero inox de 0,90 m. x 1,60 m.</v>
          </cell>
        </row>
        <row r="1364">
          <cell r="A1364" t="str">
            <v>Sum. E inst ventana guilotina tres cuerpos todo costo</v>
          </cell>
        </row>
        <row r="1365">
          <cell r="A1365" t="str">
            <v xml:space="preserve">Sum e inst. Meson de 1,20 x 0,70 m. + bañera de 0,865 x 0,46 x 0,20 m.en quasar todo costo </v>
          </cell>
        </row>
        <row r="1366">
          <cell r="A1366" t="str">
            <v>Sum e inst, griferia teleducha (todo costo)</v>
          </cell>
        </row>
        <row r="1367">
          <cell r="A1367" t="str">
            <v xml:space="preserve">Sum e inst sist de eyección ALL. , compuesta por dos bombas sumergibles de 3". De 3 HP, 220 V, 3600 RPM, trifasico + tablero de control </v>
          </cell>
        </row>
        <row r="1368">
          <cell r="A1368" t="str">
            <v>Puerta en madera de 1,70 x 2,10 m. dos alas con bastidor de 30 x 30 mm., dos alas según diseño ( a todo costo)</v>
          </cell>
        </row>
        <row r="1369">
          <cell r="A1369" t="str">
            <v>Capa emulsión con arena</v>
          </cell>
        </row>
        <row r="1370">
          <cell r="A1370" t="str">
            <v>Capa nivelante (reducción de empozamiento)</v>
          </cell>
        </row>
        <row r="1371">
          <cell r="A1371" t="str">
            <v>Capa acrilico superficial</v>
          </cell>
        </row>
        <row r="1372">
          <cell r="A1372" t="str">
            <v>Capa arena de cuarzo</v>
          </cell>
        </row>
        <row r="1373">
          <cell r="A1373" t="str">
            <v>Capa acrilica multiproposito con color</v>
          </cell>
        </row>
        <row r="1374">
          <cell r="A1374" t="str">
            <v>Puerta metalica dos alas bastdor e PTS , entamborada de 1,60 m. x 2,10 m. E= 0,15 (todo costo)</v>
          </cell>
        </row>
        <row r="1375">
          <cell r="A1375" t="str">
            <v>Cheque en bronce horizontal y/o vertical de 1/2"</v>
          </cell>
        </row>
        <row r="1376">
          <cell r="A1376" t="str">
            <v>Flotador de 1" en cobre</v>
          </cell>
        </row>
        <row r="1377">
          <cell r="A1377" t="str">
            <v>Sum e inst escalera gato de H=2,20 m. en tuberia pesada de 11/2" con peldaños c/0,30 m</v>
          </cell>
        </row>
      </sheetData>
      <sheetData sheetId="3">
        <row r="2">
          <cell r="A2" t="str">
            <v>- Ninguna -</v>
          </cell>
        </row>
        <row r="3">
          <cell r="A3" t="str">
            <v>Ayudante entendido</v>
          </cell>
        </row>
        <row r="4">
          <cell r="A4" t="str">
            <v>Ayudante Raso</v>
          </cell>
        </row>
        <row r="5">
          <cell r="A5" t="str">
            <v>Cadenero 1</v>
          </cell>
        </row>
        <row r="6">
          <cell r="A6" t="str">
            <v>Cadenero 2</v>
          </cell>
        </row>
        <row r="7">
          <cell r="A7" t="str">
            <v>Cuadrilla 1 Oficial + 1 Ayudante</v>
          </cell>
        </row>
        <row r="8">
          <cell r="A8" t="str">
            <v>Cuadrilla 1 Oficial + 1 Ayudante Entendido</v>
          </cell>
        </row>
        <row r="9">
          <cell r="A9" t="str">
            <v>Cuadrilla 1Of + 1 Ay Fabricacion</v>
          </cell>
        </row>
        <row r="10">
          <cell r="A10" t="str">
            <v>Cuadrilla 1Of + 1 Ay Instalacion</v>
          </cell>
        </row>
        <row r="11">
          <cell r="A11" t="str">
            <v>Cuadrilla 1Of + 1 Ay Obra Blanca</v>
          </cell>
        </row>
        <row r="12">
          <cell r="A12" t="str">
            <v>Cuadrilla 1Of + 1 Ay Obra Negra</v>
          </cell>
        </row>
        <row r="13">
          <cell r="A13" t="str">
            <v>Cuadrilla 1OF + 2 Ay instalaciòn</v>
          </cell>
        </row>
        <row r="14">
          <cell r="A14" t="str">
            <v>Cuadrilla armado y vaciado de concreto en estructuras</v>
          </cell>
        </row>
        <row r="15">
          <cell r="A15" t="str">
            <v xml:space="preserve">Cuadrilla de Brillada de Baldosa de grano </v>
          </cell>
        </row>
        <row r="16">
          <cell r="A16" t="str">
            <v>Cuadrilla de Excavacion de Pilas</v>
          </cell>
        </row>
        <row r="17">
          <cell r="A17" t="str">
            <v>Cuadrilla de Instalacion de Baldosa de grano.</v>
          </cell>
        </row>
        <row r="18">
          <cell r="A18" t="str">
            <v>Cuadrilla de Instalaciones Hidrosanitarias</v>
          </cell>
        </row>
        <row r="19">
          <cell r="A19" t="str">
            <v>Cuadrilla de Montaje de Estructuras Metalicas</v>
          </cell>
        </row>
        <row r="20">
          <cell r="A20" t="str">
            <v>Cuadrilla de Movimiento de tierra</v>
          </cell>
        </row>
        <row r="21">
          <cell r="A21" t="str">
            <v>Cuadrilla de Pulida y repulida de Baldosa de grano.</v>
          </cell>
        </row>
        <row r="22">
          <cell r="A22" t="str">
            <v>Cuadrilla Demoliciones</v>
          </cell>
        </row>
        <row r="23">
          <cell r="A23" t="str">
            <v>Cuadrilla Electrica 1: 1Of Elec + 1Ay raso</v>
          </cell>
        </row>
        <row r="24">
          <cell r="A24" t="str">
            <v>Cuadrilla instalacion redes de gas, 1 Instalador +1 Ayu ent.</v>
          </cell>
        </row>
        <row r="25">
          <cell r="A25" t="str">
            <v>Cuadrilla Latoneria</v>
          </cell>
        </row>
        <row r="26">
          <cell r="A26" t="str">
            <v>Cuadrilla Mamposteria</v>
          </cell>
        </row>
        <row r="27">
          <cell r="A27" t="str">
            <v>Cuadrilla Pavimentos</v>
          </cell>
        </row>
        <row r="28">
          <cell r="A28" t="str">
            <v>Cuadrilla Retiros</v>
          </cell>
        </row>
        <row r="29">
          <cell r="A29" t="str">
            <v>Cuadrilla Urbanismo</v>
          </cell>
        </row>
        <row r="30">
          <cell r="A30" t="str">
            <v>Ofical Pintura</v>
          </cell>
        </row>
        <row r="31">
          <cell r="A31" t="str">
            <v>Oficial minero por pulgada</v>
          </cell>
        </row>
        <row r="32">
          <cell r="A32" t="str">
            <v>Oficial Obra Blanca</v>
          </cell>
        </row>
        <row r="33">
          <cell r="A33" t="str">
            <v>Oficial Obra Negra</v>
          </cell>
        </row>
        <row r="34">
          <cell r="A34" t="str">
            <v>Termofusion 1 Pegas de Tapon para red de gas.</v>
          </cell>
        </row>
        <row r="35">
          <cell r="A35" t="str">
            <v>Topografo</v>
          </cell>
        </row>
        <row r="36">
          <cell r="A36" t="str">
            <v>Ayudante raso acarreo interno</v>
          </cell>
        </row>
        <row r="37">
          <cell r="A37" t="str">
            <v>Cuadrilla profesional podada de arboles adultos</v>
          </cell>
        </row>
        <row r="38">
          <cell r="A38" t="str">
            <v>Oficial pintura</v>
          </cell>
        </row>
        <row r="39">
          <cell r="A39" t="str">
            <v>Cuadrilla profesional de siembra y transplante de arboles</v>
          </cell>
        </row>
        <row r="40">
          <cell r="A40" t="str">
            <v>Profesional en ingenieria forestal</v>
          </cell>
        </row>
        <row r="41">
          <cell r="A41" t="str">
            <v>i oficial + 2 ayudantes</v>
          </cell>
        </row>
        <row r="42">
          <cell r="A42" t="str">
            <v>Cuadrilla armado gaviones</v>
          </cell>
        </row>
        <row r="43">
          <cell r="A43" t="str">
            <v>Jornal ayudante raso</v>
          </cell>
        </row>
      </sheetData>
      <sheetData sheetId="4">
        <row r="2">
          <cell r="A2" t="str">
            <v>- Ninguna -</v>
          </cell>
        </row>
        <row r="3">
          <cell r="A3" t="str">
            <v>Herramienta menor (10% MO)</v>
          </cell>
        </row>
        <row r="4">
          <cell r="A4" t="str">
            <v>Herramienta menor (5% MO)</v>
          </cell>
        </row>
        <row r="5">
          <cell r="A5" t="str">
            <v>Herramienta menor (50% MO)</v>
          </cell>
        </row>
      </sheetData>
      <sheetData sheetId="5">
        <row r="2">
          <cell r="A2" t="str">
            <v>- Ninguno -</v>
          </cell>
        </row>
        <row r="3">
          <cell r="A3" t="str">
            <v>Andamio met de tijera 1.50x1.50m, 1 cuerpo (alquiler)</v>
          </cell>
        </row>
        <row r="4">
          <cell r="A4" t="str">
            <v>Buril para Cortadora de Ceramica</v>
          </cell>
        </row>
        <row r="5">
          <cell r="A5" t="str">
            <v>Can para entibar</v>
          </cell>
        </row>
        <row r="6">
          <cell r="A6" t="str">
            <v>Can sin  zunchar 3.5 cm x 19 cm en madera cativo (Alquilado)</v>
          </cell>
        </row>
        <row r="7">
          <cell r="A7" t="str">
            <v>Can zunchado, madera comun 2.5/2.7m (Alquiler) en madera Kativo</v>
          </cell>
        </row>
        <row r="8">
          <cell r="A8" t="str">
            <v>Cercha metalica de  3m (alquiler)</v>
          </cell>
        </row>
        <row r="9">
          <cell r="A9" t="str">
            <v>Chapeta para vaciado de muro</v>
          </cell>
        </row>
        <row r="10">
          <cell r="A10" t="str">
            <v>Chapeta tensora (alquiler)</v>
          </cell>
        </row>
        <row r="11">
          <cell r="A11" t="str">
            <v>chipiado de arboles en sitio</v>
          </cell>
        </row>
        <row r="12">
          <cell r="A12" t="str">
            <v>Compactador tipo Canguro / operador y combustible</v>
          </cell>
        </row>
        <row r="13">
          <cell r="A13" t="str">
            <v>Compactador tipo Rana a gasolina</v>
          </cell>
        </row>
        <row r="14">
          <cell r="A14" t="str">
            <v>Compresor Neumatico con martillo demoledor o perforador</v>
          </cell>
        </row>
        <row r="15">
          <cell r="A15" t="str">
            <v>Corbata formaleta de 100 - 80 cm.</v>
          </cell>
        </row>
        <row r="16">
          <cell r="A16" t="str">
            <v>Cortadora de Ceramica TX-900 TM-50 TS-60</v>
          </cell>
        </row>
        <row r="17">
          <cell r="A17" t="str">
            <v>Cortadora de disco para piso y/o pavimento 2" de profundidad</v>
          </cell>
        </row>
        <row r="18">
          <cell r="A18" t="str">
            <v>Cortadora de ladrillo / disco y operador</v>
          </cell>
        </row>
        <row r="19">
          <cell r="A19" t="str">
            <v>Cortadora de ladrillo sin disco (alquiler)</v>
          </cell>
        </row>
        <row r="20">
          <cell r="A20" t="str">
            <v>Cortadora de pisos duros sin disco (alquiler)</v>
          </cell>
        </row>
        <row r="21">
          <cell r="A21" t="str">
            <v>Cuña para formaleta (alquiler)</v>
          </cell>
        </row>
        <row r="22">
          <cell r="A22" t="str">
            <v>Diferencial</v>
          </cell>
        </row>
        <row r="23">
          <cell r="A23" t="str">
            <v>Disco punta de diamante para cortadora 14" (alquiler)</v>
          </cell>
        </row>
        <row r="24">
          <cell r="A24" t="str">
            <v>Disco punta de diamante para pulidora 7" (alquiler)</v>
          </cell>
        </row>
        <row r="25">
          <cell r="A25" t="str">
            <v>Equipo aspersor</v>
          </cell>
        </row>
        <row r="26">
          <cell r="A26" t="str">
            <v>Equipo de seguridada ( arnes, casco, guantes y gafas</v>
          </cell>
        </row>
        <row r="27">
          <cell r="A27" t="str">
            <v>Equipo de soldadura electrica 110v. hasta 120 amp.</v>
          </cell>
        </row>
        <row r="28">
          <cell r="A28" t="str">
            <v>Equipo oxicorte</v>
          </cell>
        </row>
        <row r="29">
          <cell r="A29" t="str">
            <v>Formaleta columna circular de 35/40x2,4m (2t)</v>
          </cell>
        </row>
        <row r="30">
          <cell r="A30" t="str">
            <v>Formaleta columna circulsr de D = 40 cm, x 2,4 m.</v>
          </cell>
        </row>
        <row r="31">
          <cell r="A31" t="str">
            <v>Formaleta metalica lamina cold rolled cal 18 para meson de L=2.4 terminal sur, 6 usos.</v>
          </cell>
        </row>
        <row r="32">
          <cell r="A32" t="str">
            <v>Formaleta sumidero tipo A y tipo B</v>
          </cell>
        </row>
        <row r="33">
          <cell r="A33" t="str">
            <v>Formleta metalica completa para colum de diam 0,50m.</v>
          </cell>
        </row>
        <row r="34">
          <cell r="A34" t="str">
            <v>Gato tensor</v>
          </cell>
        </row>
        <row r="35">
          <cell r="A35" t="str">
            <v>grata 6"</v>
          </cell>
        </row>
        <row r="36">
          <cell r="A36" t="str">
            <v>Manguera para riego 1/2"</v>
          </cell>
        </row>
        <row r="37">
          <cell r="A37" t="str">
            <v>Manometro en glicerina de  0 a 200 psi</v>
          </cell>
        </row>
        <row r="38">
          <cell r="A38" t="str">
            <v>Moldes</v>
          </cell>
        </row>
        <row r="39">
          <cell r="A39" t="str">
            <v>Molinete</v>
          </cell>
        </row>
        <row r="40">
          <cell r="A40" t="str">
            <v>Montacargas de Cap. 2.5 Ton. + operador y comb.</v>
          </cell>
        </row>
        <row r="41">
          <cell r="A41" t="str">
            <v>Motobomba electrica 2" sumergible</v>
          </cell>
        </row>
        <row r="42">
          <cell r="A42" t="str">
            <v>Motobomba electrica 2" superficie</v>
          </cell>
        </row>
        <row r="43">
          <cell r="A43" t="str">
            <v>Motosierra a gasolina + gasolina</v>
          </cell>
        </row>
        <row r="44">
          <cell r="A44" t="str">
            <v>Nivel de presicion gko-aegk-1,AL3</v>
          </cell>
        </row>
        <row r="45">
          <cell r="A45" t="str">
            <v>Pertiga Metálica</v>
          </cell>
        </row>
        <row r="46">
          <cell r="A46" t="str">
            <v>Planchon con grua</v>
          </cell>
        </row>
        <row r="47">
          <cell r="A47" t="str">
            <v>Pluma grua giratoria de 250 kg 30-60m.</v>
          </cell>
        </row>
        <row r="48">
          <cell r="A48" t="str">
            <v xml:space="preserve">Psador para cuña </v>
          </cell>
        </row>
        <row r="49">
          <cell r="A49" t="str">
            <v>Pulidora de pisos duros de 6 piedras</v>
          </cell>
        </row>
        <row r="50">
          <cell r="A50" t="str">
            <v>Pulidora manual electrica</v>
          </cell>
        </row>
        <row r="51">
          <cell r="A51" t="str">
            <v>Retroexcavadora</v>
          </cell>
        </row>
        <row r="52">
          <cell r="A52" t="str">
            <v>Rueda para andamio (Alquiler/d¡a)</v>
          </cell>
        </row>
        <row r="53">
          <cell r="A53" t="str">
            <v>Seccion completa de andamio (1,2-1,5)x1,5m. + 4 ruedas</v>
          </cell>
        </row>
        <row r="54">
          <cell r="A54" t="str">
            <v>Seccion completa de andamio 1.2 x 1.5 m.</v>
          </cell>
        </row>
        <row r="55">
          <cell r="A55" t="str">
            <v>Soldador electrico Lincoln AC 225</v>
          </cell>
        </row>
        <row r="56">
          <cell r="A56" t="str">
            <v>Soldador Electrico MILLER XMT CC/W 300 AMP.</v>
          </cell>
        </row>
        <row r="57">
          <cell r="A57" t="str">
            <v>Soplete Lanza llamas a gas + cilindro de 14.4 onz.</v>
          </cell>
        </row>
        <row r="58">
          <cell r="A58" t="str">
            <v>Tabla madera comun de 1,7cm x 0,20 cm x2,80 m.</v>
          </cell>
        </row>
        <row r="59">
          <cell r="A59" t="str">
            <v>Taco madera de 3.0m</v>
          </cell>
        </row>
        <row r="60">
          <cell r="A60" t="str">
            <v>Taco metalico de 2.8m</v>
          </cell>
        </row>
        <row r="61">
          <cell r="A61" t="str">
            <v>Taco metalico extra largo hasta 5,50 m. PTS</v>
          </cell>
        </row>
        <row r="62">
          <cell r="A62" t="str">
            <v>Taco metalico extralargo de 4.50 m.hasta 5,50 m.</v>
          </cell>
        </row>
        <row r="63">
          <cell r="A63" t="str">
            <v>Taco metalico largo de 2,10 a 3,00 m.</v>
          </cell>
        </row>
        <row r="64">
          <cell r="A64" t="str">
            <v>Taco metalico mediano largo hasta 4,50 m.</v>
          </cell>
        </row>
        <row r="65">
          <cell r="A65" t="str">
            <v>Taladro rotopercutor 3/4"</v>
          </cell>
        </row>
        <row r="66">
          <cell r="A66" t="str">
            <v>Tapa ciega</v>
          </cell>
        </row>
        <row r="67">
          <cell r="A67" t="str">
            <v>Tapa valvula con caja de concreto</v>
          </cell>
        </row>
        <row r="68">
          <cell r="A68" t="str">
            <v>Tapaclip para bandeja 20cms</v>
          </cell>
        </row>
        <row r="69">
          <cell r="A69" t="str">
            <v>Telera de 0,45 x 1,35 m.</v>
          </cell>
        </row>
        <row r="70">
          <cell r="A70" t="str">
            <v>Telera de 0,90 x 1,35 m.</v>
          </cell>
        </row>
        <row r="71">
          <cell r="A71" t="str">
            <v>Transito Kern Dkm-1</v>
          </cell>
        </row>
        <row r="72">
          <cell r="A72" t="str">
            <v>Trifor 5 toneladas</v>
          </cell>
        </row>
        <row r="73">
          <cell r="A73" t="str">
            <v>Vibrador de concreto (mikasa), electrico a  110v (alquiler)</v>
          </cell>
        </row>
        <row r="74">
          <cell r="A74" t="str">
            <v>Viga metalica de 3 m.</v>
          </cell>
        </row>
        <row r="75">
          <cell r="A75" t="str">
            <v>Bomba para concreto (argos)</v>
          </cell>
        </row>
        <row r="76">
          <cell r="A76" t="str">
            <v>Bomba para concreto (cemex)</v>
          </cell>
        </row>
        <row r="77">
          <cell r="A77" t="str">
            <v>Disco de corte fibro cemento 6 dientes</v>
          </cell>
        </row>
        <row r="78">
          <cell r="A78" t="str">
            <v>disco diamantado  7" turbo</v>
          </cell>
        </row>
        <row r="79">
          <cell r="A79" t="str">
            <v>Guadañadora</v>
          </cell>
        </row>
      </sheetData>
      <sheetData sheetId="6">
        <row r="2">
          <cell r="A2" t="str">
            <v>- Ninguno -</v>
          </cell>
        </row>
        <row r="3">
          <cell r="A3" t="str">
            <v>Cargue (maquina) -transp-botada.</v>
          </cell>
        </row>
        <row r="4">
          <cell r="A4" t="str">
            <v>Cargue (Paleros)-transp-botada.</v>
          </cell>
        </row>
        <row r="5">
          <cell r="A5" t="str">
            <v>Cargue, transporte y botada o almacenamiento en bodega.</v>
          </cell>
        </row>
        <row r="6">
          <cell r="A6" t="str">
            <v>Certificación de los puntos de datos cat 6</v>
          </cell>
        </row>
        <row r="7">
          <cell r="A7" t="str">
            <v>Certificacion del cable de fibra optica</v>
          </cell>
        </row>
        <row r="8">
          <cell r="A8" t="str">
            <v>Certificacion del cable utp.</v>
          </cell>
        </row>
        <row r="9">
          <cell r="A9" t="str">
            <v>Certificación RETIE</v>
          </cell>
        </row>
        <row r="10">
          <cell r="A10" t="str">
            <v>Derechos botadero</v>
          </cell>
        </row>
        <row r="11">
          <cell r="A11" t="str">
            <v>Elaboracion de Planos red de Gas y legalizacion</v>
          </cell>
        </row>
        <row r="12">
          <cell r="A12" t="str">
            <v>Programacion software</v>
          </cell>
        </row>
        <row r="13">
          <cell r="A13" t="str">
            <v>Protocalizacion y tramites EPM</v>
          </cell>
        </row>
        <row r="14">
          <cell r="A14" t="str">
            <v>Transp malla eslabonada  reintegros</v>
          </cell>
        </row>
        <row r="15">
          <cell r="A15" t="str">
            <v>Transp mat vent alum diametro 1,20 m.</v>
          </cell>
        </row>
        <row r="16">
          <cell r="A16" t="str">
            <v>Transp sanitario reintegros</v>
          </cell>
        </row>
        <row r="17">
          <cell r="A17" t="str">
            <v>Transporte aula prefabricada</v>
          </cell>
        </row>
        <row r="18">
          <cell r="A18" t="str">
            <v>Transporte bloque interno</v>
          </cell>
        </row>
        <row r="19">
          <cell r="A19" t="str">
            <v>Transporte cordon prefabricado</v>
          </cell>
        </row>
        <row r="20">
          <cell r="A20" t="str">
            <v>Transporte de acero</v>
          </cell>
        </row>
        <row r="21">
          <cell r="A21" t="str">
            <v>Transporte de Arbol h= 3.00 m.</v>
          </cell>
        </row>
        <row r="22">
          <cell r="A22" t="str">
            <v xml:space="preserve">Transporte externo bloque </v>
          </cell>
        </row>
        <row r="23">
          <cell r="A23" t="str">
            <v>Transporte externo bloque de 0,10</v>
          </cell>
        </row>
        <row r="24">
          <cell r="A24" t="str">
            <v>Transporte insulux</v>
          </cell>
        </row>
        <row r="25">
          <cell r="A25" t="str">
            <v>Transporte interno</v>
          </cell>
        </row>
        <row r="26">
          <cell r="A26" t="str">
            <v>Transporte interno acero</v>
          </cell>
        </row>
        <row r="27">
          <cell r="A27" t="str">
            <v>Transporte interno adobe de 0,10</v>
          </cell>
        </row>
        <row r="28">
          <cell r="A28" t="str">
            <v>Transporte interno adobe de 0,15</v>
          </cell>
        </row>
        <row r="29">
          <cell r="A29" t="str">
            <v xml:space="preserve">Transporte interno bloque </v>
          </cell>
        </row>
        <row r="30">
          <cell r="A30" t="str">
            <v xml:space="preserve">Transporte interno concreto </v>
          </cell>
        </row>
        <row r="31">
          <cell r="A31" t="str">
            <v>Transporte interno material</v>
          </cell>
        </row>
        <row r="32">
          <cell r="A32" t="str">
            <v>Transporte interno material para columnas circ</v>
          </cell>
        </row>
        <row r="33">
          <cell r="A33" t="str">
            <v xml:space="preserve">Transporte interno materiales </v>
          </cell>
        </row>
        <row r="34">
          <cell r="A34" t="str">
            <v>transporte interno mueble lab torre + dos mesas</v>
          </cell>
        </row>
        <row r="35">
          <cell r="A35" t="str">
            <v>Transporte interno P vidrieera de 2,15 m. x 2,15 m.</v>
          </cell>
        </row>
        <row r="36">
          <cell r="A36" t="str">
            <v>Transporte juego integrado de mucrofutbol y baloncesto</v>
          </cell>
        </row>
        <row r="37">
          <cell r="A37" t="str">
            <v>Transporte lagrimal prefabricado para muro 20</v>
          </cell>
        </row>
        <row r="38">
          <cell r="A38" t="str">
            <v>transporte madera pino patula de 4"</v>
          </cell>
        </row>
        <row r="39">
          <cell r="A39" t="str">
            <v>Transporte malla ojo 5 C. 10</v>
          </cell>
        </row>
        <row r="40">
          <cell r="A40" t="str">
            <v>Transporte material electrico</v>
          </cell>
        </row>
        <row r="41">
          <cell r="A41" t="str">
            <v>Transporte material sobrante</v>
          </cell>
        </row>
        <row r="42">
          <cell r="A42" t="str">
            <v>Transporte material techo x m2 (alfardas+tablilla+manto+tela)</v>
          </cell>
        </row>
        <row r="43">
          <cell r="A43" t="str">
            <v>Transporte meson en acero inoxidable</v>
          </cell>
        </row>
        <row r="44">
          <cell r="A44" t="str">
            <v xml:space="preserve">Transporte mezcla asfaltica </v>
          </cell>
        </row>
        <row r="45">
          <cell r="A45" t="str">
            <v>Transporte mueble lab torre+dos mesas</v>
          </cell>
        </row>
        <row r="46">
          <cell r="A46" t="str">
            <v>transporte pasamanos metalico</v>
          </cell>
        </row>
        <row r="47">
          <cell r="A47" t="str">
            <v xml:space="preserve">Transporte puerta </v>
          </cell>
        </row>
        <row r="48">
          <cell r="A48" t="str">
            <v>Transporte puerta item 9,11,6/9,11,7</v>
          </cell>
        </row>
        <row r="49">
          <cell r="A49" t="str">
            <v>Transporte puerta reja de 1,30x2,80</v>
          </cell>
        </row>
        <row r="50">
          <cell r="A50" t="str">
            <v>Transporte reja en platina de 11/2" x 3/16"</v>
          </cell>
        </row>
        <row r="51">
          <cell r="A51" t="str">
            <v>Transporte reja item 9,11,4</v>
          </cell>
        </row>
        <row r="52">
          <cell r="A52" t="str">
            <v>Transporte reja item 9,11,5</v>
          </cell>
        </row>
        <row r="53">
          <cell r="A53" t="str">
            <v>Transporte sanitarios y lav</v>
          </cell>
        </row>
        <row r="54">
          <cell r="A54" t="str">
            <v>Transporte subbase y/o base granualr</v>
          </cell>
        </row>
        <row r="55">
          <cell r="A55" t="str">
            <v>Transporte teja acrilica</v>
          </cell>
        </row>
        <row r="56">
          <cell r="A56" t="str">
            <v>Transporte teja eternit</v>
          </cell>
        </row>
        <row r="57">
          <cell r="A57" t="str">
            <v>Transporte teja sandwich</v>
          </cell>
        </row>
        <row r="58">
          <cell r="A58" t="str">
            <v>Transporte tejas termoacustica</v>
          </cell>
        </row>
        <row r="59">
          <cell r="A59" t="str">
            <v>transporte tuberia PVC_ P de 6"</v>
          </cell>
        </row>
        <row r="60">
          <cell r="A60" t="str">
            <v>Transportes material para 1 m2 de drywalla</v>
          </cell>
        </row>
        <row r="61">
          <cell r="A61" t="str">
            <v>Transporte interno meson en acero</v>
          </cell>
        </row>
        <row r="62">
          <cell r="A62" t="str">
            <v>Transporte herraje trampa de grasas</v>
          </cell>
        </row>
        <row r="63">
          <cell r="A63" t="str">
            <v>Transporte interno gabinete acero</v>
          </cell>
        </row>
        <row r="64">
          <cell r="A64" t="str">
            <v>Transporte interno mesa aramrio con puertas</v>
          </cell>
        </row>
        <row r="65">
          <cell r="A65" t="str">
            <v>Transporte externo policarbonato + conectores+perfil + silic</v>
          </cell>
        </row>
        <row r="66">
          <cell r="A66" t="str">
            <v>Transporte interno policarbonato + conectores+perfil + silic</v>
          </cell>
        </row>
        <row r="67">
          <cell r="A67" t="str">
            <v>Transporte zocalo + acces + elent fij zocalo pvc</v>
          </cell>
        </row>
        <row r="68">
          <cell r="A68" t="str">
            <v>Transporte tuberia filtro de 4"</v>
          </cell>
        </row>
        <row r="69">
          <cell r="A69" t="str">
            <v>Transporte parque fortaleza</v>
          </cell>
        </row>
        <row r="70">
          <cell r="A70" t="str">
            <v>Trasporte parque laberinto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APU"/>
      <sheetName val="Materiales"/>
      <sheetName val="Mano de Obra"/>
      <sheetName val="Herramienta"/>
      <sheetName val="Equipos"/>
      <sheetName val="Otros"/>
      <sheetName val="Manual"/>
      <sheetName val="Formato"/>
      <sheetName val="Hoja1"/>
    </sheetNames>
    <sheetDataSet>
      <sheetData sheetId="0" refreshError="1"/>
      <sheetData sheetId="1"/>
      <sheetData sheetId="2">
        <row r="2">
          <cell r="A2" t="str">
            <v>- Ninguno -</v>
          </cell>
        </row>
        <row r="3">
          <cell r="A3" t="str">
            <v>Abasto metalico para lavaplatos/lavamanos</v>
          </cell>
        </row>
        <row r="4">
          <cell r="A4" t="str">
            <v>Abasto metalico para sanitario</v>
          </cell>
        </row>
        <row r="5">
          <cell r="A5" t="str">
            <v>Abrazadera de 1 1/2" para tubo apretado+tornillos</v>
          </cell>
        </row>
        <row r="6">
          <cell r="A6" t="str">
            <v>Abrazadera de 2 1/2" para tubo apretado+tornillos</v>
          </cell>
        </row>
        <row r="7">
          <cell r="A7" t="str">
            <v>Abrazadera de 2" para tubo apretado+tornillos</v>
          </cell>
        </row>
        <row r="8">
          <cell r="A8" t="str">
            <v>Abrazadera de 3" para tubo apretado+tornillos</v>
          </cell>
        </row>
        <row r="9">
          <cell r="A9" t="str">
            <v>Abrazadera para Bajantes PVC-S de d= 3" + tornillos</v>
          </cell>
        </row>
        <row r="10">
          <cell r="A10" t="str">
            <v>Abrazadera para Bajantes PVC-S de d= 4" + tornillos</v>
          </cell>
        </row>
        <row r="11">
          <cell r="A11" t="str">
            <v>Abrazadera tipo orquilla para tubo de 1 1/2"+tornillos</v>
          </cell>
        </row>
        <row r="12">
          <cell r="A12" t="str">
            <v>Acces point WAP4000</v>
          </cell>
        </row>
        <row r="13">
          <cell r="A13" t="str">
            <v>Acces point WAP4033</v>
          </cell>
        </row>
        <row r="14">
          <cell r="A14" t="str">
            <v>Accesorios aluminio</v>
          </cell>
        </row>
        <row r="15">
          <cell r="A15" t="str">
            <v>Acero 4200kg/cm2, suministro, corte, figuracion e instalacion</v>
          </cell>
        </row>
        <row r="16">
          <cell r="A16" t="str">
            <v>Acero en Elementos Estructurales</v>
          </cell>
        </row>
        <row r="17">
          <cell r="A17" t="str">
            <v>acero para estructural PHR</v>
          </cell>
        </row>
        <row r="18">
          <cell r="A18" t="str">
            <v>Acero refuerzo G-60 figurado</v>
          </cell>
        </row>
        <row r="19">
          <cell r="A19" t="str">
            <v>Acero refuerzo G-60 sin figurar</v>
          </cell>
        </row>
        <row r="20">
          <cell r="A20" t="str">
            <v>Acero refuerzo sin figurar*</v>
          </cell>
        </row>
        <row r="21">
          <cell r="A21" t="str">
            <v>Acido nitrico</v>
          </cell>
        </row>
        <row r="22">
          <cell r="A22" t="str">
            <v>Acido nitrico x 200 litros</v>
          </cell>
        </row>
        <row r="23">
          <cell r="A23" t="str">
            <v>Acondicionador de Superficie Novafort x 250cc. - Pavco o equivalente.</v>
          </cell>
        </row>
        <row r="24">
          <cell r="A24" t="str">
            <v>Acondicionador de superficies Tipo Wash Primer o equivalente</v>
          </cell>
        </row>
        <row r="25">
          <cell r="A25" t="str">
            <v>Acondicionador de voltaje 10 KW monofasico</v>
          </cell>
        </row>
        <row r="26">
          <cell r="A26" t="str">
            <v>Acondicionador de voltaje trabajo pesado de 10KVA trifasico</v>
          </cell>
        </row>
        <row r="27">
          <cell r="A27" t="str">
            <v>Adaptador EMT 1"</v>
          </cell>
        </row>
        <row r="28">
          <cell r="A28" t="str">
            <v>Adaptador EMT 1/2"</v>
          </cell>
        </row>
        <row r="29">
          <cell r="A29" t="str">
            <v>Adaptador EMT 1-1/2"</v>
          </cell>
        </row>
        <row r="30">
          <cell r="A30" t="str">
            <v>Adaptador EMT 2"</v>
          </cell>
        </row>
        <row r="31">
          <cell r="A31" t="str">
            <v>Adaptador EMT 3/4"</v>
          </cell>
        </row>
        <row r="32">
          <cell r="A32" t="str">
            <v>Adaptador hembra de Cobre, d= 1"</v>
          </cell>
        </row>
        <row r="33">
          <cell r="A33" t="str">
            <v>Adaptador hembra de Cobre, d= 1/2".</v>
          </cell>
        </row>
        <row r="34">
          <cell r="A34" t="str">
            <v>Adaptador hembra de Cobre, d= 3/4".</v>
          </cell>
        </row>
        <row r="35">
          <cell r="A35" t="str">
            <v>Adaptador hembra PVC-P d= 1/2" - Pavco o equivalente.</v>
          </cell>
        </row>
        <row r="36">
          <cell r="A36" t="str">
            <v>Adaptador macho en cobre de 1"</v>
          </cell>
        </row>
        <row r="37">
          <cell r="A37" t="str">
            <v>Adaptador macho en cobre de 1/2"</v>
          </cell>
        </row>
        <row r="38">
          <cell r="A38" t="str">
            <v>Adaptador macho en cobre de 11/2"</v>
          </cell>
        </row>
        <row r="39">
          <cell r="A39" t="str">
            <v>Adaptador macho en cobre de 3/4"</v>
          </cell>
        </row>
        <row r="40">
          <cell r="A40" t="str">
            <v>Adaptador macho PVC-P d= 1 1/2"</v>
          </cell>
        </row>
        <row r="41">
          <cell r="A41" t="str">
            <v>Adaptador macho PVC-P d= 1"</v>
          </cell>
        </row>
        <row r="42">
          <cell r="A42" t="str">
            <v>Adaptador macho PVC-P d= 1/2"</v>
          </cell>
        </row>
        <row r="43">
          <cell r="A43" t="str">
            <v>Adaptador macho PVC-P d= 2 1/2"</v>
          </cell>
        </row>
        <row r="44">
          <cell r="A44" t="str">
            <v>Adaptador macho PVC-P d= 3"</v>
          </cell>
        </row>
        <row r="45">
          <cell r="A45" t="str">
            <v>Adaptador macho PVC-P d= 3/4"</v>
          </cell>
        </row>
        <row r="46">
          <cell r="A46" t="str">
            <v xml:space="preserve">Adaptador macho PVC-P Ø= 2 ½" </v>
          </cell>
        </row>
        <row r="47">
          <cell r="A47" t="str">
            <v xml:space="preserve">Adaptador macho PVC-P Ø= 2" </v>
          </cell>
        </row>
        <row r="48">
          <cell r="A48" t="str">
            <v>Adaptador PVC  1"</v>
          </cell>
        </row>
        <row r="49">
          <cell r="A49" t="str">
            <v>Adaptador PVC  1/2"</v>
          </cell>
        </row>
        <row r="50">
          <cell r="A50" t="str">
            <v>Adaptador PVC  1-1/2"</v>
          </cell>
        </row>
        <row r="51">
          <cell r="A51" t="str">
            <v>Adaptador PVC  2"</v>
          </cell>
        </row>
        <row r="52">
          <cell r="A52" t="str">
            <v>Adaptador PVC  3"</v>
          </cell>
        </row>
        <row r="53">
          <cell r="A53" t="str">
            <v>Adaptador PVC  3/4"</v>
          </cell>
        </row>
        <row r="54">
          <cell r="A54" t="str">
            <v>Adaptador PVC 1- 1/4"</v>
          </cell>
        </row>
        <row r="55">
          <cell r="A55" t="str">
            <v>Adercril (0,75 kg por cada m2 de e= 0,02/0,025 m.)</v>
          </cell>
        </row>
        <row r="56">
          <cell r="A56" t="str">
            <v>Adexivo epoxico (sikadur 31 AD)</v>
          </cell>
        </row>
        <row r="57">
          <cell r="A57" t="str">
            <v>Adhesivo ceramico Pegacor gris - Corona</v>
          </cell>
        </row>
        <row r="58">
          <cell r="A58" t="str">
            <v>Adhesivo Novafort x 310 ml. - Pavco o equivalente.</v>
          </cell>
        </row>
        <row r="59">
          <cell r="A59" t="str">
            <v>Adobe 10 x 20 x 40</v>
          </cell>
        </row>
        <row r="60">
          <cell r="A60" t="str">
            <v>Adobe 15 x 20 x 40</v>
          </cell>
        </row>
        <row r="61">
          <cell r="A61" t="str">
            <v>Adoquin color Amarillo, fuego, blanco arena 20*20*6</v>
          </cell>
        </row>
        <row r="62">
          <cell r="A62" t="str">
            <v>Adoquin cuadrado gris de 20x20x6 cm.</v>
          </cell>
        </row>
        <row r="63">
          <cell r="A63" t="str">
            <v>Adoquin rectangular amarillo de 20x10x6 cm.</v>
          </cell>
        </row>
        <row r="64">
          <cell r="A64" t="str">
            <v>Adoquin rectangular amarillo de 20x10x8 cm.</v>
          </cell>
        </row>
        <row r="65">
          <cell r="A65" t="str">
            <v>Adoquin rectangular gris de 20x10x6 cm.</v>
          </cell>
        </row>
        <row r="66">
          <cell r="A66" t="str">
            <v>Adoquin rectangular gris de 20x10x8 cm.</v>
          </cell>
        </row>
        <row r="67">
          <cell r="A67" t="str">
            <v>Adoquin tactil guia o alerta 20 x 20 x 6. Color amarilla</v>
          </cell>
        </row>
        <row r="68">
          <cell r="A68" t="str">
            <v>Adoquin tactil guia o alerta 20 x 20 x 6. Color gris.</v>
          </cell>
        </row>
        <row r="69">
          <cell r="A69" t="str">
            <v>Alambre de puas</v>
          </cell>
        </row>
        <row r="70">
          <cell r="A70" t="str">
            <v>Alambre galv C. 12</v>
          </cell>
        </row>
        <row r="71">
          <cell r="A71" t="str">
            <v>Alambre galvanizado C. 13 para amarre gaviones</v>
          </cell>
        </row>
        <row r="72">
          <cell r="A72" t="str">
            <v>Alambre No 10 AWG-CU-THHN/THWN-90ºC</v>
          </cell>
        </row>
        <row r="73">
          <cell r="A73" t="str">
            <v>Alambre No 12 AWG-CU-THHN/THWN-90 ºC</v>
          </cell>
        </row>
        <row r="74">
          <cell r="A74" t="str">
            <v>Alambre recocido C 12</v>
          </cell>
        </row>
        <row r="75">
          <cell r="A75" t="str">
            <v>Alambron  de aleacion de aluminio, silicio 8mm 50mm2</v>
          </cell>
        </row>
        <row r="76">
          <cell r="A76" t="str">
            <v>Alcorque maint de 40 (interno)</v>
          </cell>
        </row>
        <row r="77">
          <cell r="A77" t="str">
            <v>Alcorque prefabricado esquinero de 40cm</v>
          </cell>
        </row>
        <row r="78">
          <cell r="A78" t="str">
            <v>Alfaboquilla</v>
          </cell>
        </row>
        <row r="79">
          <cell r="A79" t="str">
            <v>Alfalisto o fijamix</v>
          </cell>
        </row>
        <row r="80">
          <cell r="A80" t="str">
            <v xml:space="preserve">Alfarda 21/2" x 6 comercial </v>
          </cell>
        </row>
        <row r="81">
          <cell r="A81" t="str">
            <v>Alfombra modular 50x50xreferencia 1 st avenue color camel numero 8148</v>
          </cell>
        </row>
        <row r="82">
          <cell r="A82" t="str">
            <v>Amarres teja Ajota</v>
          </cell>
        </row>
        <row r="83">
          <cell r="A83" t="str">
            <v>Amarres teja eternit</v>
          </cell>
        </row>
        <row r="84">
          <cell r="A84" t="str">
            <v>Amarres teja termoacustica</v>
          </cell>
        </row>
        <row r="85">
          <cell r="A85" t="str">
            <v>Amarres y costales de fique para siembra y transplante de árboles</v>
          </cell>
        </row>
        <row r="86">
          <cell r="A86" t="str">
            <v>Amplificador 270 W a 70/100v x 2, 270 W a 4 Ohmios x 2, 135 W a 8 ohmios x 2. Filtros hi-pass en 50 Hz, o 300Hz.</v>
          </cell>
        </row>
        <row r="87">
          <cell r="A87" t="str">
            <v>Amplificador de Potencia, para red de sonido de 1.600-WTS - RMS.</v>
          </cell>
        </row>
        <row r="88">
          <cell r="A88" t="str">
            <v>Anclaje argolla de 1/2" x 3"</v>
          </cell>
        </row>
        <row r="89">
          <cell r="A89" t="str">
            <v>Anclaje Cuña de expansión de 1/2" x 3 3/4"</v>
          </cell>
        </row>
        <row r="90">
          <cell r="A90" t="str">
            <v>Anclaje epoxico RE500 de 1/2" para refuerzo de d=5/8" profundidad=0,15 m.</v>
          </cell>
        </row>
        <row r="91">
          <cell r="A91" t="str">
            <v>Anclaje para PTS en losa de STEELDECK</v>
          </cell>
        </row>
        <row r="92">
          <cell r="A92" t="str">
            <v>Angulo de 1 1/2" x 3/16"</v>
          </cell>
        </row>
        <row r="93">
          <cell r="A93" t="str">
            <v>Angulo de 1" x 1/8"</v>
          </cell>
        </row>
        <row r="94">
          <cell r="A94" t="str">
            <v>Angulo de 1" x3,16"</v>
          </cell>
        </row>
        <row r="95">
          <cell r="A95" t="str">
            <v>Angulo de 11/4" x 3/16"</v>
          </cell>
        </row>
        <row r="96">
          <cell r="A96" t="str">
            <v>Angulo de 2" x 3/16"</v>
          </cell>
        </row>
        <row r="97">
          <cell r="A97" t="str">
            <v>Angulo de cuelga</v>
          </cell>
        </row>
        <row r="98">
          <cell r="A98" t="str">
            <v>Angulo metalico de 2" x 1/4"</v>
          </cell>
        </row>
        <row r="99">
          <cell r="A99" t="str">
            <v>Angulo metalico de 4"x4"x3/8"</v>
          </cell>
        </row>
        <row r="100">
          <cell r="A100" t="str">
            <v>Angulo perimetral calibre 26, longitud 2.44 m,  para cielo raso en Drywall</v>
          </cell>
        </row>
        <row r="101">
          <cell r="A101" t="str">
            <v>Angulo sup de 11/2" x 11/2" x 1/8"</v>
          </cell>
        </row>
        <row r="102">
          <cell r="A102" t="str">
            <v>Arbol Guayacan de H= 3.00 m.</v>
          </cell>
        </row>
        <row r="103">
          <cell r="A103" t="str">
            <v>Arena de cuarzo 12-20 con transporte</v>
          </cell>
        </row>
        <row r="104">
          <cell r="A104" t="str">
            <v>Arena de pega con transporte</v>
          </cell>
        </row>
        <row r="105">
          <cell r="A105" t="str">
            <v>Arena de revoque con transporte</v>
          </cell>
        </row>
        <row r="106">
          <cell r="A106" t="str">
            <v>Arena fina de concreto y mortero +  transporte</v>
          </cell>
        </row>
        <row r="107">
          <cell r="A107" t="str">
            <v xml:space="preserve">Arenilla con transporte </v>
          </cell>
        </row>
        <row r="108">
          <cell r="A108" t="str">
            <v>Arenon chino</v>
          </cell>
        </row>
        <row r="109">
          <cell r="A109" t="str">
            <v>Aula prefabricada todo costo</v>
          </cell>
        </row>
        <row r="110">
          <cell r="A110" t="str">
            <v>Aviso acralico abierto-cerrado para gas</v>
          </cell>
        </row>
        <row r="111">
          <cell r="A111" t="str">
            <v>Aviso acrilico para regulacion de gas</v>
          </cell>
        </row>
        <row r="112">
          <cell r="A112" t="str">
            <v>Aviso en acero inoxidable 304</v>
          </cell>
        </row>
        <row r="113">
          <cell r="A113" t="str">
            <v>Bafle de 5"- 15/20-Wts en linea  RMS, Con identificacion del cable polarizado y con TAPS de impedancia.       o s</v>
          </cell>
        </row>
        <row r="114">
          <cell r="A114" t="str">
            <v>Baldosa de Grano Monocapa fondo crema T-1-2-C, de 30x30 cm e= 2 cm.</v>
          </cell>
        </row>
        <row r="115">
          <cell r="A115" t="str">
            <v>Baldosa en grano tipo chocolatiana de 30 x 30 cm.</v>
          </cell>
        </row>
        <row r="116">
          <cell r="A116" t="str">
            <v>Baldosa grano trani 1-2 roca</v>
          </cell>
        </row>
        <row r="117">
          <cell r="A117" t="str">
            <v>Baldosa Monocapa en Grano Lavado Travertino No 1-2, Fondo Crema, de 30x30 cm e= 2 cm.</v>
          </cell>
        </row>
        <row r="118">
          <cell r="A118" t="str">
            <v xml:space="preserve">Baldosa monocolor 25 x25 </v>
          </cell>
        </row>
        <row r="119">
          <cell r="A119" t="str">
            <v>Baldosin tipo Corona 25 x 25 cm</v>
          </cell>
        </row>
        <row r="120">
          <cell r="A120" t="str">
            <v>Banca tipo Socoda o equivalente con espaldar en tuberia 2" Cal 16 acero inoxidable, soporte lamina col rolle y acero inoxidable</v>
          </cell>
        </row>
        <row r="121">
          <cell r="A121" t="str">
            <v>Bandeja de equipos para rack 34</v>
          </cell>
        </row>
        <row r="122">
          <cell r="A122" t="str">
            <v>Bandeja para cable de fibra</v>
          </cell>
        </row>
        <row r="123">
          <cell r="A123" t="str">
            <v>Bandeja portacable de 20X8 CMS</v>
          </cell>
        </row>
        <row r="124">
          <cell r="A124" t="str">
            <v>Barniz</v>
          </cell>
        </row>
        <row r="125">
          <cell r="A125" t="str">
            <v>Barra discapacitados de 18" acero inox de 11/4"</v>
          </cell>
        </row>
        <row r="126">
          <cell r="A126" t="str">
            <v>Barra discapacitados de 30" acero inox de 11/4"</v>
          </cell>
        </row>
        <row r="127">
          <cell r="A127" t="str">
            <v>Barra discapacitados de L = 150 mm. En  acero inox de 11/4"</v>
          </cell>
        </row>
        <row r="128">
          <cell r="A128" t="str">
            <v>Barra para discapacitados en acero inoxidable L=0.6 m x 1/4"</v>
          </cell>
        </row>
        <row r="129">
          <cell r="A129" t="str">
            <v>Barrade puesta a tierra</v>
          </cell>
        </row>
        <row r="130">
          <cell r="A130" t="str">
            <v>Base anticorrosiva y adherente</v>
          </cell>
        </row>
        <row r="131">
          <cell r="A131" t="str">
            <v>Base anticorrosiva y adherente</v>
          </cell>
        </row>
        <row r="132">
          <cell r="A132" t="str">
            <v>Base de concreto 80x40x30 cm</v>
          </cell>
        </row>
        <row r="133">
          <cell r="A133" t="str">
            <v>Base Granular con transporte</v>
          </cell>
        </row>
        <row r="134">
          <cell r="A134" t="str">
            <v>Base granular Tmax 11/2"</v>
          </cell>
        </row>
        <row r="135">
          <cell r="A135" t="str">
            <v>Base para microfono tripode c/boom</v>
          </cell>
        </row>
        <row r="136">
          <cell r="A136" t="str">
            <v>Base Wash primer (1/2 galon)</v>
          </cell>
        </row>
        <row r="137">
          <cell r="A137" t="str">
            <v>Bateria 12v - 7 ah</v>
          </cell>
        </row>
        <row r="138">
          <cell r="A138" t="str">
            <v>Bisagra metalica trabajo pesado en platina  de 4" x1"</v>
          </cell>
        </row>
        <row r="139">
          <cell r="A139" t="str">
            <v>Bisagra metalica trabajo pesado en platina  de 4" x11/2"x3/16"</v>
          </cell>
        </row>
        <row r="140">
          <cell r="A140" t="str">
            <v>Bisagra tambor</v>
          </cell>
        </row>
        <row r="141">
          <cell r="A141" t="str">
            <v>Bloque 20x20x40 R13 2 Perforaciones</v>
          </cell>
        </row>
        <row r="142">
          <cell r="A142" t="str">
            <v>Bloque 20x20x40 R13 2P</v>
          </cell>
        </row>
        <row r="143">
          <cell r="A143" t="str">
            <v>Bloque de concreto catalan color blanco de 10x15x30. Incluye transporte hasta la obra</v>
          </cell>
        </row>
        <row r="144">
          <cell r="A144" t="str">
            <v>Bloque de concreto R-10 Mpa (2p intermedio) de 0,15 x 0,20 x 0,40 m.</v>
          </cell>
        </row>
        <row r="145">
          <cell r="A145" t="str">
            <v>Bloque de concreto R-10 Mpa (3p intermedio) de 0,10 x 0,20 x 0,40 m.</v>
          </cell>
        </row>
        <row r="146">
          <cell r="A146" t="str">
            <v>Bloque de concreto R-10 Mpa (3p intermedio) de 0,20 x 0,20 x 0,40 m.</v>
          </cell>
        </row>
        <row r="147">
          <cell r="A147" t="str">
            <v>Bloque de concreto R-13 Mpa (2p intermedio) de 0,15 x 0,20 x 0,40 m.</v>
          </cell>
        </row>
        <row r="148">
          <cell r="A148" t="str">
            <v>Bloque de concreto R-8 Mpa (3p intermedio) de 0,10 x 0,20 x 0,40 m.</v>
          </cell>
        </row>
        <row r="149">
          <cell r="A149" t="str">
            <v>Bloque ecologico gramoquin 16x16x8</v>
          </cell>
        </row>
        <row r="150">
          <cell r="A150" t="str">
            <v>Bloque insulux dekora traslucido</v>
          </cell>
        </row>
        <row r="151">
          <cell r="A151" t="str">
            <v>Bloque terminal Doble para procesamiento de señal digital fantasma. ( Incluye fuente de 24 VDC, 10 filtros de entrada)</v>
          </cell>
        </row>
        <row r="152">
          <cell r="A152" t="str">
            <v>Bloque terminal Salidas balanceadas Doble para procesamiento digital de señal. ( Incluye fuente de 24 VDC, 10 filtros</v>
          </cell>
        </row>
        <row r="153">
          <cell r="A153" t="str">
            <v>Bombeo Concreto</v>
          </cell>
        </row>
        <row r="154">
          <cell r="A154" t="str">
            <v>Bombilla ahorradora 20W</v>
          </cell>
        </row>
        <row r="155">
          <cell r="A155" t="str">
            <v>Boquilla 1"</v>
          </cell>
        </row>
        <row r="156">
          <cell r="A156" t="str">
            <v>Boquilla 1/2"</v>
          </cell>
        </row>
        <row r="157">
          <cell r="A157" t="str">
            <v>Boquilla 2"</v>
          </cell>
        </row>
        <row r="158">
          <cell r="A158" t="str">
            <v>Boquilla 3/4"</v>
          </cell>
        </row>
        <row r="159">
          <cell r="A159" t="str">
            <v>Boquilla Blanca (concolor 5-15)- Sumicol</v>
          </cell>
        </row>
        <row r="160">
          <cell r="A160" t="str">
            <v xml:space="preserve">Boquilla concolor </v>
          </cell>
        </row>
        <row r="161">
          <cell r="A161" t="str">
            <v xml:space="preserve">Boquilla concolor 1-5mm. </v>
          </cell>
        </row>
        <row r="162">
          <cell r="A162" t="str">
            <v>Boquilla de 1 1/2 en bronce</v>
          </cell>
        </row>
        <row r="163">
          <cell r="A163" t="str">
            <v>Boquilla galv C24</v>
          </cell>
        </row>
        <row r="164">
          <cell r="A164" t="str">
            <v>Boquilla galvanizada de 1"</v>
          </cell>
        </row>
        <row r="165">
          <cell r="A165" t="str">
            <v>Boquilla galvanizada de 1-1/2"</v>
          </cell>
        </row>
        <row r="166">
          <cell r="A166" t="str">
            <v>Boquilla Galvanizada de 2"</v>
          </cell>
        </row>
        <row r="167">
          <cell r="A167" t="str">
            <v>Boquilla Galvanizada de 3"</v>
          </cell>
        </row>
        <row r="168">
          <cell r="A168" t="str">
            <v>Boquilla galvanizada de 3/4" con contratuerca</v>
          </cell>
        </row>
        <row r="169">
          <cell r="A169" t="str">
            <v>Borax</v>
          </cell>
        </row>
        <row r="170">
          <cell r="A170" t="str">
            <v>Bordillo para rebaje 60 cm, incluye transporte</v>
          </cell>
        </row>
        <row r="171">
          <cell r="A171" t="str">
            <v>Bordillo rectangular 15 x 45 x 40, incluye transporte</v>
          </cell>
        </row>
        <row r="172">
          <cell r="A172" t="str">
            <v>Bordillo remontable 15 x 45 x80, incluye transporte</v>
          </cell>
        </row>
        <row r="173">
          <cell r="A173" t="str">
            <v>Botonera analoga X5 (00LVS-05W)</v>
          </cell>
        </row>
        <row r="174">
          <cell r="A174" t="str">
            <v>brazo escualizable de 10" para sist VP-3831</v>
          </cell>
        </row>
        <row r="175">
          <cell r="A175" t="str">
            <v>Breaker bipolar enchufable 20-50Amperios</v>
          </cell>
        </row>
        <row r="176">
          <cell r="A176" t="str">
            <v>Breaker industrial ABB 240V - 250A</v>
          </cell>
        </row>
        <row r="177">
          <cell r="A177" t="str">
            <v>Breaker industrial SIEMENS 3x15-2x63A</v>
          </cell>
        </row>
        <row r="178">
          <cell r="A178" t="str">
            <v>Breaker monopolar enchufable 15-50Amperios</v>
          </cell>
        </row>
        <row r="179">
          <cell r="A179" t="str">
            <v>Brida de 6"</v>
          </cell>
        </row>
        <row r="180">
          <cell r="A180" t="str">
            <v>Brida de fijacion 4", sanit incluye tapon roscado y tornillos de fijacion</v>
          </cell>
        </row>
        <row r="181">
          <cell r="A181" t="str">
            <v>Broca de 3/8" para concreto.</v>
          </cell>
        </row>
        <row r="182">
          <cell r="A182" t="str">
            <v>Broca de 3/8" para concreto.(gas)</v>
          </cell>
        </row>
        <row r="183">
          <cell r="A183" t="str">
            <v>Broca HSS de 3/8" para metal tipo Dewalt.</v>
          </cell>
        </row>
        <row r="184">
          <cell r="A184" t="str">
            <v>Buje soldado PVC-P de 1 1/2" a 1 1/4"</v>
          </cell>
        </row>
        <row r="185">
          <cell r="A185" t="str">
            <v>Buje soldado PVC-P de 1 1/2" a 1"</v>
          </cell>
        </row>
        <row r="186">
          <cell r="A186" t="str">
            <v>Buje soldado PVC-P de 1 1/2" a 1/2"</v>
          </cell>
        </row>
        <row r="187">
          <cell r="A187" t="str">
            <v>Buje soldado PVC-P de 1 1/2" a 3/4"</v>
          </cell>
        </row>
        <row r="188">
          <cell r="A188" t="str">
            <v>Buje soldado PVC-P de 1" a 1/2"</v>
          </cell>
        </row>
        <row r="189">
          <cell r="A189" t="str">
            <v>Buje soldado PVC-P de 2 ½" a 1 1½"</v>
          </cell>
        </row>
        <row r="190">
          <cell r="A190" t="str">
            <v>Buje soldado PVC-P de 2 1/2" a 1 1/2"</v>
          </cell>
        </row>
        <row r="191">
          <cell r="A191" t="str">
            <v>Buje soldado PVC-P de 2" a 1 1/4"</v>
          </cell>
        </row>
        <row r="192">
          <cell r="A192" t="str">
            <v>Buje soldado PVC-P de 2" a 1 1½"</v>
          </cell>
        </row>
        <row r="193">
          <cell r="A193" t="str">
            <v>Buje soldado PVC-P de 2" a 1"</v>
          </cell>
        </row>
        <row r="194">
          <cell r="A194" t="str">
            <v>Buje soldado PVC-P de 2" a 1/2"</v>
          </cell>
        </row>
        <row r="195">
          <cell r="A195" t="str">
            <v>Buje soldado PVC-P de 3" a 2 1/2"</v>
          </cell>
        </row>
        <row r="196">
          <cell r="A196" t="str">
            <v>Buje soldado PVC-P de 3/4" a 1/2"</v>
          </cell>
        </row>
        <row r="197">
          <cell r="A197" t="str">
            <v>Buje soldado PVC-S de 2x11/2"</v>
          </cell>
        </row>
        <row r="198">
          <cell r="A198" t="str">
            <v>Buje soldado PVC-S de 3" a 2"</v>
          </cell>
        </row>
        <row r="199">
          <cell r="A199" t="str">
            <v>Buje soldado PVC-S de 4" a 2"</v>
          </cell>
        </row>
        <row r="200">
          <cell r="A200" t="str">
            <v>Buje soldado PVC-S de 4" a 3"</v>
          </cell>
        </row>
        <row r="201">
          <cell r="A201" t="str">
            <v>Caballete eternit</v>
          </cell>
        </row>
        <row r="202">
          <cell r="A202" t="str">
            <v>Cable 50 pares telefonico 0.4mm, barrera contra humedad.</v>
          </cell>
        </row>
        <row r="203">
          <cell r="A203" t="str">
            <v>cable blindado stereo para microfono</v>
          </cell>
        </row>
        <row r="204">
          <cell r="A204" t="str">
            <v>Cable blindado stereo RCA 2x1, Para procesos.</v>
          </cell>
        </row>
        <row r="205">
          <cell r="A205" t="str">
            <v>Cable desnudo de Cu No. 1/0</v>
          </cell>
        </row>
        <row r="206">
          <cell r="A206" t="str">
            <v>Cable encauchetado 2X18 AWG</v>
          </cell>
        </row>
        <row r="207">
          <cell r="A207" t="str">
            <v>Cable encauchetado ST 2X16 AWG</v>
          </cell>
        </row>
        <row r="208">
          <cell r="A208" t="str">
            <v>Cable fibra optica</v>
          </cell>
        </row>
        <row r="209">
          <cell r="A209" t="str">
            <v>Cable neoprene 2x18 doble chaqueta BH, uso exterior</v>
          </cell>
        </row>
        <row r="210">
          <cell r="A210" t="str">
            <v>Cable No 1/0 AWG-CUTHHN/THWN-90ºC</v>
          </cell>
        </row>
        <row r="211">
          <cell r="A211" t="str">
            <v>Cable No 3x14 AWG encauchetado</v>
          </cell>
        </row>
        <row r="212">
          <cell r="A212" t="str">
            <v>Cable No10 AWG-CU-THHN/THWN-90 ºC</v>
          </cell>
        </row>
        <row r="213">
          <cell r="A213" t="str">
            <v>cable No12 AWG-CU-THHN/THWN-90 ºC</v>
          </cell>
        </row>
        <row r="214">
          <cell r="A214" t="str">
            <v>Cable No2 AWG-CU-THHN/THWN-90 ºC</v>
          </cell>
        </row>
        <row r="215">
          <cell r="A215" t="str">
            <v>Cable No2/0 AWG-CU-THHN/THWN-90ºC</v>
          </cell>
        </row>
        <row r="216">
          <cell r="A216" t="str">
            <v>Cable No4 AWG-CU-THHN/THWN-90 ºC</v>
          </cell>
        </row>
        <row r="217">
          <cell r="A217" t="str">
            <v>Cable No6 AWG-CU-THHN/THWN-90 ºC</v>
          </cell>
        </row>
        <row r="218">
          <cell r="A218" t="str">
            <v>Cable No8 AWG-CU-THHN/THWN-90 ºC</v>
          </cell>
        </row>
        <row r="219">
          <cell r="A219" t="str">
            <v>Cable polarizado 2x18 para sonido</v>
          </cell>
        </row>
        <row r="220">
          <cell r="A220" t="str">
            <v>Cable trensado de acero galvanizado de 3/16"</v>
          </cell>
        </row>
        <row r="221">
          <cell r="A221" t="str">
            <v>Cable TV, RG-6 al 90%</v>
          </cell>
        </row>
        <row r="222">
          <cell r="A222" t="str">
            <v>Cable UTP cat 6 BH de cuatro pares</v>
          </cell>
        </row>
        <row r="223">
          <cell r="A223" t="str">
            <v>Cable UTP Cat 6 de 4 pares</v>
          </cell>
        </row>
        <row r="224">
          <cell r="A224" t="str">
            <v>Cable UTP, cat 6 incluye plug RJ-45</v>
          </cell>
        </row>
        <row r="225">
          <cell r="A225" t="str">
            <v>Caja  12x12 de sobreponer con tapa suplemento  calibre 20.</v>
          </cell>
        </row>
        <row r="226">
          <cell r="A226" t="str">
            <v>Caja  12x12x5 de sobreponer con tapa lisa calibre 20</v>
          </cell>
        </row>
        <row r="227">
          <cell r="A227" t="str">
            <v>Caja  4"x4" metalica galvanizada con tapa suplemento.</v>
          </cell>
        </row>
        <row r="228">
          <cell r="A228" t="str">
            <v>Caja  4"x4" metalica PVC  con tapa lisa.</v>
          </cell>
        </row>
        <row r="229">
          <cell r="A229" t="str">
            <v>Caja 10x10 cal 20 metalica galvanizada  con tapa atornillada</v>
          </cell>
        </row>
        <row r="230">
          <cell r="A230" t="str">
            <v>Caja 15x15 calibre 20</v>
          </cell>
        </row>
        <row r="231">
          <cell r="A231" t="str">
            <v>Caja 20x20 x15 tornillos</v>
          </cell>
        </row>
        <row r="232">
          <cell r="A232" t="str">
            <v>Caja 30x30 x15 telefónica cal 18</v>
          </cell>
        </row>
        <row r="233">
          <cell r="A233" t="str">
            <v>Caja 40x40 x15 telefonica cal 18</v>
          </cell>
        </row>
        <row r="234">
          <cell r="A234" t="str">
            <v>Caja 40x40 x20 telefonica cal 18</v>
          </cell>
        </row>
        <row r="235">
          <cell r="A235" t="str">
            <v>Caja de Empalme domiciliaria</v>
          </cell>
        </row>
        <row r="236">
          <cell r="A236" t="str">
            <v>Cajas de piso 60x80 para telecomunicaciones</v>
          </cell>
        </row>
        <row r="237">
          <cell r="A237" t="str">
            <v>Cal blanca hidratada por saco de 10 kg</v>
          </cell>
        </row>
        <row r="238">
          <cell r="A238" t="str">
            <v>Calado ceramico de 20 x 20 cm.</v>
          </cell>
        </row>
        <row r="239">
          <cell r="A239" t="str">
            <v>Camara 1/3" super Sony</v>
          </cell>
        </row>
        <row r="240">
          <cell r="A240" t="str">
            <v>Camara analoga, 1/3"  Sony Super HAD CCD, 270K</v>
          </cell>
        </row>
        <row r="241">
          <cell r="A241" t="str">
            <v>Camara IP,  C,CS,VIDEO,DC Auto Iris Lens/ OSD / 4 Programable Privacy Zone/Motion Detection,DNR(Digital Noise Reducti</v>
          </cell>
        </row>
        <row r="242">
          <cell r="A242" t="str">
            <v>Camara, 1/3"  Sony Super HAD CCD, 410K  /    Next 2120 Chipset</v>
          </cell>
        </row>
        <row r="243">
          <cell r="A243" t="str">
            <v>Campanilla tipo industrial</v>
          </cell>
        </row>
        <row r="244">
          <cell r="A244" t="str">
            <v>Canal 90</v>
          </cell>
        </row>
        <row r="245">
          <cell r="A245" t="str">
            <v>Canaleta metalica 12x5 cms, cal No 18 USG</v>
          </cell>
        </row>
        <row r="246">
          <cell r="A246" t="str">
            <v>Canasta gavion triple torsion C. 12 de 2x1x1</v>
          </cell>
        </row>
        <row r="247">
          <cell r="A247" t="str">
            <v>Canasta gavion triple torsion C. 12 de1x1x1</v>
          </cell>
        </row>
        <row r="248">
          <cell r="A248" t="str">
            <v>Canastilla lavaplatos 4" sifon en P - Grival</v>
          </cell>
        </row>
        <row r="249">
          <cell r="A249" t="str">
            <v xml:space="preserve">Canoa en L  Long =1 m. c 24 </v>
          </cell>
        </row>
        <row r="250">
          <cell r="A250" t="str">
            <v xml:space="preserve">Canoa en U L=0,70 m. c 24 </v>
          </cell>
        </row>
        <row r="251">
          <cell r="A251" t="str">
            <v xml:space="preserve">Canoa en U L=1 m. c 24 </v>
          </cell>
        </row>
        <row r="252">
          <cell r="A252" t="str">
            <v>Canoa Galvanizada Cal.24, L= 1.00 m.</v>
          </cell>
        </row>
        <row r="253">
          <cell r="A253" t="str">
            <v xml:space="preserve">Carguera 4" x8" </v>
          </cell>
        </row>
        <row r="254">
          <cell r="A254" t="str">
            <v>Carnaza (bolsa x Kg)</v>
          </cell>
        </row>
        <row r="255">
          <cell r="A255" t="str">
            <v>Carton corrugado proteccion piso ancho 1.33m</v>
          </cell>
        </row>
        <row r="256">
          <cell r="A256" t="str">
            <v>Cascajo sucio con transporte</v>
          </cell>
        </row>
        <row r="257">
          <cell r="A257" t="str">
            <v>Caseton de madera recuperable</v>
          </cell>
        </row>
        <row r="258">
          <cell r="A258" t="str">
            <v>Catalizador para pintura de poliuretano</v>
          </cell>
        </row>
        <row r="259">
          <cell r="A259" t="str">
            <v>Catalizador Para Pintura Epoxico Poliamida</v>
          </cell>
        </row>
        <row r="260">
          <cell r="A260" t="str">
            <v>Cemento blanco (saco 40 kilos)</v>
          </cell>
        </row>
        <row r="261">
          <cell r="A261" t="str">
            <v>Cemento ceramico IPB (25kg)</v>
          </cell>
        </row>
        <row r="262">
          <cell r="A262" t="str">
            <v>Cemento de color, en saco de 25 kg. Incluye transporte.</v>
          </cell>
        </row>
        <row r="263">
          <cell r="A263" t="str">
            <v>Cemento expansivo tipo Cras, No explosivo</v>
          </cell>
        </row>
        <row r="264">
          <cell r="A264" t="str">
            <v>Cemento gris argos</v>
          </cell>
        </row>
        <row r="265">
          <cell r="A265" t="str">
            <v>Cemento gris x 50 kg argos</v>
          </cell>
        </row>
        <row r="266">
          <cell r="A266" t="str">
            <v>Cemento portland tipo 1, por saco de 50 kl</v>
          </cell>
        </row>
        <row r="267">
          <cell r="A267" t="str">
            <v>Cenefa decorada</v>
          </cell>
        </row>
        <row r="268">
          <cell r="A268" t="str">
            <v>Cera Polimérica líquida para pisos.</v>
          </cell>
        </row>
        <row r="269">
          <cell r="A269" t="str">
            <v>Ceramica 20 x 30 Corona o Similar</v>
          </cell>
        </row>
        <row r="270">
          <cell r="A270" t="str">
            <v>Ceramica Duropiso de 33.8x33.8 cm. Color blanco - Corona o equivalente</v>
          </cell>
        </row>
        <row r="271">
          <cell r="A271" t="str">
            <v>Ceramica pared egeo de 0,20 5 x 0,205 m. blanca</v>
          </cell>
        </row>
        <row r="272">
          <cell r="A272" t="str">
            <v>Ceramica Rio de 0.425*0.425</v>
          </cell>
        </row>
        <row r="273">
          <cell r="A273" t="str">
            <v>Ceramica Verona Rectificada de 0,30x0,60</v>
          </cell>
        </row>
        <row r="274">
          <cell r="A274" t="str">
            <v>Cerradura de seguridad yale doble tambor</v>
          </cell>
        </row>
        <row r="275">
          <cell r="A275" t="str">
            <v>cerradura manija sencilla sist VP-3831</v>
          </cell>
        </row>
        <row r="276">
          <cell r="A276" t="str">
            <v>Cerradura Yale embutir pico loro de seguridad</v>
          </cell>
        </row>
        <row r="277">
          <cell r="A277" t="str">
            <v>Chapa catalan 15 x 30 cm.per vertical</v>
          </cell>
        </row>
        <row r="278">
          <cell r="A278" t="str">
            <v>Chapa con llave para tablero electrico</v>
          </cell>
        </row>
        <row r="279">
          <cell r="A279" t="str">
            <v>chazos y tornillos</v>
          </cell>
        </row>
        <row r="280">
          <cell r="A280" t="str">
            <v>Chazos y tornillos para inst mueble laboratorio</v>
          </cell>
        </row>
        <row r="281">
          <cell r="A281" t="str">
            <v>Chazos, conectores, encintada, tornillos</v>
          </cell>
        </row>
        <row r="282">
          <cell r="A282" t="str">
            <v>Cheque cortina de 1 1/2"</v>
          </cell>
        </row>
        <row r="283">
          <cell r="A283" t="str">
            <v>Cheque cortina de 1"</v>
          </cell>
        </row>
        <row r="284">
          <cell r="A284" t="str">
            <v>Cheque vertical de 3" para red contra incendio con aprobacion UL FM</v>
          </cell>
        </row>
        <row r="285">
          <cell r="A285" t="str">
            <v>Cicatrizante hormonal</v>
          </cell>
        </row>
        <row r="286">
          <cell r="A286" t="str">
            <v>Cilindro camara 1.20 (ext 0.20m)</v>
          </cell>
        </row>
        <row r="287">
          <cell r="A287" t="str">
            <v>Cilindro camara 1.20 (ext 0.50m)</v>
          </cell>
        </row>
        <row r="288">
          <cell r="A288" t="str">
            <v>Cilindro camara 1.20 (ext 1.00m)</v>
          </cell>
        </row>
        <row r="289">
          <cell r="A289" t="str">
            <v>Cinta 3M 18mm x 10m</v>
          </cell>
        </row>
        <row r="290">
          <cell r="A290" t="str">
            <v>Cinta bandir para bajante, incluye hebillas</v>
          </cell>
        </row>
        <row r="291">
          <cell r="A291" t="str">
            <v>Cinta de papel de 5 cm * 75 m para placas de yeso en el sistema drywall</v>
          </cell>
        </row>
        <row r="292">
          <cell r="A292" t="str">
            <v>Cinta de señalizacion para gas</v>
          </cell>
        </row>
        <row r="293">
          <cell r="A293" t="str">
            <v>Cinta doble faz de 12 mm. x 10 m.</v>
          </cell>
        </row>
        <row r="294">
          <cell r="A294" t="str">
            <v>Cinta en fibra de vidrio 91,5 m.</v>
          </cell>
        </row>
        <row r="295">
          <cell r="A295" t="str">
            <v>Cinta en fibra de vidrio de 50 mm.</v>
          </cell>
        </row>
        <row r="296">
          <cell r="A296" t="str">
            <v>Cinta para enmascarar de 3/4"</v>
          </cell>
        </row>
        <row r="297">
          <cell r="A297" t="str">
            <v>cinta para enmascarar de 3/4" x 40 m.</v>
          </cell>
        </row>
        <row r="298">
          <cell r="A298" t="str">
            <v>Cinta perimetral para acabado en cielos</v>
          </cell>
        </row>
        <row r="299">
          <cell r="A299" t="str">
            <v>Cinta Sellante Teflon 1/2"x10 m.</v>
          </cell>
        </row>
        <row r="300">
          <cell r="A300" t="str">
            <v>Clavija con polo a tierra</v>
          </cell>
        </row>
        <row r="301">
          <cell r="A301" t="str">
            <v>Clavo comun</v>
          </cell>
        </row>
        <row r="302">
          <cell r="A302" t="str">
            <v>Clavos de 1"</v>
          </cell>
        </row>
        <row r="303">
          <cell r="A303" t="str">
            <v>clavos de 11/2"/2"</v>
          </cell>
        </row>
        <row r="304">
          <cell r="A304" t="str">
            <v>Clip de fijacion</v>
          </cell>
        </row>
        <row r="305">
          <cell r="A305" t="str">
            <v>Cnadado</v>
          </cell>
        </row>
        <row r="306">
          <cell r="A306" t="str">
            <v>Cobertura toscana</v>
          </cell>
        </row>
        <row r="307">
          <cell r="A307" t="str">
            <v>Cobertura vegetal con siete cueros, chochos, helechos arboreos. Incluye mano de obra</v>
          </cell>
        </row>
        <row r="308">
          <cell r="A308" t="str">
            <v>Codo 45º de Cobre, Ø= ½".</v>
          </cell>
        </row>
        <row r="309">
          <cell r="A309" t="str">
            <v>Codo 45º de Cobre, Ø= 3/4".</v>
          </cell>
        </row>
        <row r="310">
          <cell r="A310" t="str">
            <v>Codo 45º PVC-P Ø= 2"</v>
          </cell>
        </row>
        <row r="311">
          <cell r="A311" t="str">
            <v>Codo 90º bridado de hierro ductil de d= 4"</v>
          </cell>
        </row>
        <row r="312">
          <cell r="A312" t="str">
            <v>Codo 90º bridado de hierro ductil de d= 6"</v>
          </cell>
        </row>
        <row r="313">
          <cell r="A313" t="str">
            <v>Codo 90º de Cobre, Ø= ½".</v>
          </cell>
        </row>
        <row r="314">
          <cell r="A314" t="str">
            <v>Codo 90º de Cobre, Ø= 3/4".</v>
          </cell>
        </row>
        <row r="315">
          <cell r="A315" t="str">
            <v>Codo 90º de hierro ductil de d= 4"</v>
          </cell>
        </row>
        <row r="316">
          <cell r="A316" t="str">
            <v>Codo 90º PVC-P d= 1"</v>
          </cell>
        </row>
        <row r="317">
          <cell r="A317" t="str">
            <v>Codo 90º PVC-P d= 11/2"</v>
          </cell>
        </row>
        <row r="318">
          <cell r="A318" t="str">
            <v>Codo 90º PVC-P d= 2 1/2"</v>
          </cell>
        </row>
        <row r="319">
          <cell r="A319" t="str">
            <v>Codo 90º PVC-P Ø= 2"</v>
          </cell>
        </row>
        <row r="320">
          <cell r="A320" t="str">
            <v>Codo 90º PVC-Presion, d= 1/2" - Pavco o equivalente.</v>
          </cell>
        </row>
        <row r="321">
          <cell r="A321" t="str">
            <v>Codo 90º PVC-Presion, d= 3" - Pavco o equivalente.</v>
          </cell>
        </row>
        <row r="322">
          <cell r="A322" t="str">
            <v>Codo 90º PVC-Presion, d= 3/4" - Pavco o equivalente.</v>
          </cell>
        </row>
        <row r="323">
          <cell r="A323" t="str">
            <v>Codo 90º ranurado d= 1 1/2" UL/FM</v>
          </cell>
        </row>
        <row r="324">
          <cell r="A324" t="str">
            <v>Codo 90º ranurado d= 1 1/4" UL/FM</v>
          </cell>
        </row>
        <row r="325">
          <cell r="A325" t="str">
            <v>Codo 90º ranurado d= 2 1/2" UL/FM</v>
          </cell>
        </row>
        <row r="326">
          <cell r="A326" t="str">
            <v>Codo 90º ranurado d= 3" UL/FM</v>
          </cell>
        </row>
        <row r="327">
          <cell r="A327" t="str">
            <v>Codo cobre para agua caliente 1/2"</v>
          </cell>
        </row>
        <row r="328">
          <cell r="A328" t="str">
            <v>Codo cobre para agua caliente 3/4"</v>
          </cell>
        </row>
        <row r="329">
          <cell r="A329" t="str">
            <v>Codo de 450º en acero galvanizado de 3/4"</v>
          </cell>
        </row>
        <row r="330">
          <cell r="A330" t="str">
            <v>Codo de 45º en acero galvanizado de 1/2"</v>
          </cell>
        </row>
        <row r="331">
          <cell r="A331" t="str">
            <v>Codo de 90º en acero galvanizado de 1/2"</v>
          </cell>
        </row>
        <row r="332">
          <cell r="A332" t="str">
            <v>Codo de 90º en acero galvanizado de 3/4"</v>
          </cell>
        </row>
        <row r="333">
          <cell r="A333" t="str">
            <v>Codo de 90º exterior (calle), en acero galvanizado de 1/2"</v>
          </cell>
        </row>
        <row r="334">
          <cell r="A334" t="str">
            <v>Codo de 90º exterior(calle), en acero galvanizado de 3/4"</v>
          </cell>
        </row>
        <row r="335">
          <cell r="A335" t="str">
            <v>Codo de cobre 45 de 1 1/2"</v>
          </cell>
        </row>
        <row r="336">
          <cell r="A336" t="str">
            <v>Codo de cobre 45 de 1"</v>
          </cell>
        </row>
        <row r="337">
          <cell r="A337" t="str">
            <v>Codo de cobre de 1 1/2"</v>
          </cell>
        </row>
        <row r="338">
          <cell r="A338" t="str">
            <v>Codo de cobre de 1"</v>
          </cell>
        </row>
        <row r="339">
          <cell r="A339" t="str">
            <v>Codo galvanizado 1 1/2" x 90</v>
          </cell>
        </row>
        <row r="340">
          <cell r="A340" t="str">
            <v>Codo GRAN RADIO 11.25 PLATINO, d= 6" - Pavco o equivalente.</v>
          </cell>
        </row>
        <row r="341">
          <cell r="A341" t="str">
            <v>Codo GRAN RADIO 22.5 PLATINO, d= 6" - Pavco o equivalente.</v>
          </cell>
        </row>
        <row r="342">
          <cell r="A342" t="str">
            <v>Codo GRAN RADIO 45 PLATINO, d= 6" - Pavco o equivalente.</v>
          </cell>
        </row>
        <row r="343">
          <cell r="A343" t="str">
            <v>Codo GRAN RADIO 90 PLATINO, d= 6" - Pavco o equivalente.</v>
          </cell>
        </row>
        <row r="344">
          <cell r="A344" t="str">
            <v>Codo PVC-S 45º CxC d= 1 1/2" - Pavco o equivalente.</v>
          </cell>
        </row>
        <row r="345">
          <cell r="A345" t="str">
            <v>Codo PVC-S 45º CxC d= 2" - Pavco o equivalente.</v>
          </cell>
        </row>
        <row r="346">
          <cell r="A346" t="str">
            <v>Codo PVC-S 45º CxC d= 3" - Pavco o equivalente.</v>
          </cell>
        </row>
        <row r="347">
          <cell r="A347" t="str">
            <v>Codo PVC-S 45º CxC d= 4" - Pavco o equivalente.</v>
          </cell>
        </row>
        <row r="348">
          <cell r="A348" t="str">
            <v>Codo PVC-S 45º CxC d= 6" - Pavco o equivalente.</v>
          </cell>
        </row>
        <row r="349">
          <cell r="A349" t="str">
            <v>Codo PVC-S 45º CxC d= 8" - Pavco o equivalente.</v>
          </cell>
        </row>
        <row r="350">
          <cell r="A350" t="str">
            <v>Codo PVC-S 90º CxC d= 1 1/2" - Pavco o equivalente.</v>
          </cell>
        </row>
        <row r="351">
          <cell r="A351" t="str">
            <v>Codo PVC-S 90º CxC d= 2" - Pavco o equivalente.</v>
          </cell>
        </row>
        <row r="352">
          <cell r="A352" t="str">
            <v>Codo PVC-S 90º CxC d= 3" - Pavco o equivalente.</v>
          </cell>
        </row>
        <row r="353">
          <cell r="A353" t="str">
            <v>Codo PVC-S 90º CxC d= 4" - Pavco o equivalente.</v>
          </cell>
        </row>
        <row r="354">
          <cell r="A354" t="str">
            <v>Codo PVC-S 90º CxC d= 6" - Pavco o equivalente.</v>
          </cell>
        </row>
        <row r="355">
          <cell r="A355" t="str">
            <v>Codo PVC-S 90º CxC d= 8" - Pavco o equivalente.</v>
          </cell>
        </row>
        <row r="356">
          <cell r="A356" t="str">
            <v>Codo PVC-S 90º CxE d= 3" - Pavco o equivalente.</v>
          </cell>
        </row>
        <row r="357">
          <cell r="A357" t="str">
            <v>Codo roscado 1 1/2" x 1/2 UL/FM</v>
          </cell>
        </row>
        <row r="358">
          <cell r="A358" t="str">
            <v>Codo roscado 1 UL/FM</v>
          </cell>
        </row>
        <row r="359">
          <cell r="A359" t="str">
            <v>Codo roscado 1 x 1/2 UL/FM</v>
          </cell>
        </row>
        <row r="360">
          <cell r="A360" t="str">
            <v>Color mineral</v>
          </cell>
        </row>
        <row r="361">
          <cell r="A361" t="str">
            <v>Combo dispensador de jabon Spray de 800ml mas jabon 8008 tipo familia o equivalente</v>
          </cell>
        </row>
        <row r="362">
          <cell r="A362" t="str">
            <v>Combo dispensador de papel higienico jumbo mas 1 rollo de papel higienico Ref.7115 tipo familia o equivalente</v>
          </cell>
        </row>
        <row r="363">
          <cell r="A363" t="str">
            <v>Combo dispensador de toallas de manos doblada en Z+2 paquetes de toalla de manos Ref. 7352  tipo familia o equivalente</v>
          </cell>
        </row>
        <row r="364">
          <cell r="A364" t="str">
            <v>Concreto color de 21 Mpa.</v>
          </cell>
        </row>
        <row r="365">
          <cell r="A365" t="str">
            <v>Concreto de 14 Mpa preparado en obra</v>
          </cell>
        </row>
        <row r="366">
          <cell r="A366" t="str">
            <v>Concreto de 17.5 Mpa preparado en obra</v>
          </cell>
        </row>
        <row r="367">
          <cell r="A367" t="str">
            <v>Concreto de 21 Mpa preparado en obra</v>
          </cell>
        </row>
        <row r="368">
          <cell r="A368" t="str">
            <v>Concreto de 28 Mpa preparado en obra</v>
          </cell>
        </row>
        <row r="369">
          <cell r="A369" t="str">
            <v>Concreto de 35 Mpa preparado en obra</v>
          </cell>
        </row>
        <row r="370">
          <cell r="A370" t="str">
            <v>Concreto Grouting de 17.5 Mpa preparado en obra</v>
          </cell>
        </row>
        <row r="371">
          <cell r="A371" t="str">
            <v>Concreto Premezclado 3000 (21 Mpa)</v>
          </cell>
        </row>
        <row r="372">
          <cell r="A372" t="str">
            <v>Concreto Premezclado 3500 (28 Mpa)</v>
          </cell>
        </row>
        <row r="373">
          <cell r="A373" t="str">
            <v>Concreto Premezclado 4000 (35 Mpa)</v>
          </cell>
        </row>
        <row r="374">
          <cell r="A374" t="str">
            <v>Conduleta metalicas en L,T o recta</v>
          </cell>
        </row>
        <row r="375">
          <cell r="A375" t="str">
            <v>Conector 1/0</v>
          </cell>
        </row>
        <row r="376">
          <cell r="A376" t="str">
            <v>Conector abrazadera para pipeta</v>
          </cell>
        </row>
        <row r="377">
          <cell r="A377" t="str">
            <v>Conector compresión</v>
          </cell>
        </row>
        <row r="378">
          <cell r="A378" t="str">
            <v>Conector cu No.4-6</v>
          </cell>
        </row>
        <row r="379">
          <cell r="A379" t="str">
            <v>Conector de acero flexible inoxidable enchaquetado de 24"</v>
          </cell>
        </row>
        <row r="380">
          <cell r="A380" t="str">
            <v>Conector de compresion tipo H</v>
          </cell>
        </row>
        <row r="381">
          <cell r="A381" t="str">
            <v>Conector de medidor  MR8</v>
          </cell>
        </row>
        <row r="382">
          <cell r="A382" t="str">
            <v>Conector hembra Cu de Ø= ½"</v>
          </cell>
        </row>
        <row r="383">
          <cell r="A383" t="str">
            <v>Conector hembra de cobre 3/4"</v>
          </cell>
        </row>
        <row r="384">
          <cell r="A384" t="str">
            <v>Conector macho Cu de 3/4"</v>
          </cell>
        </row>
        <row r="385">
          <cell r="A385" t="str">
            <v>Conector macho Cu de Ø= ½".</v>
          </cell>
        </row>
        <row r="386">
          <cell r="A386" t="str">
            <v>conector neutrick speakon nl4fx para  bafle</v>
          </cell>
        </row>
        <row r="387">
          <cell r="A387" t="str">
            <v>Conector OB 1010</v>
          </cell>
        </row>
        <row r="388">
          <cell r="A388" t="str">
            <v>Conector para fibra optica multimodo SC-ST y/o LC-LC</v>
          </cell>
        </row>
        <row r="389">
          <cell r="A389" t="str">
            <v>Conector RG-6</v>
          </cell>
        </row>
        <row r="390">
          <cell r="A390" t="str">
            <v>Conector terminal bimet lico para cables 1/0, marca 3M ref 40032 aluminio con recubrimiento en bronce</v>
          </cell>
        </row>
        <row r="391">
          <cell r="A391" t="str">
            <v>Conectores cobre 1/0 con encintada.</v>
          </cell>
        </row>
        <row r="392">
          <cell r="A392" t="str">
            <v>Conectores cobre 10 y  encintada.</v>
          </cell>
        </row>
        <row r="393">
          <cell r="A393" t="str">
            <v>Conectores cobre 12 y  encintada.</v>
          </cell>
        </row>
        <row r="394">
          <cell r="A394" t="str">
            <v>Conectores cobre 2/0 y  encintada.</v>
          </cell>
        </row>
        <row r="395">
          <cell r="A395" t="str">
            <v>Conectores cobre 4 y  encintada.</v>
          </cell>
        </row>
        <row r="396">
          <cell r="A396" t="str">
            <v>Conectores cobre 6 y  encintada.</v>
          </cell>
        </row>
        <row r="397">
          <cell r="A397" t="str">
            <v>Conectores cobre 8 y  encintada.</v>
          </cell>
        </row>
        <row r="398">
          <cell r="A398" t="str">
            <v>Conectores cobre No 2 y encintada</v>
          </cell>
        </row>
        <row r="399">
          <cell r="A399" t="str">
            <v>Conectores de empalme.</v>
          </cell>
        </row>
        <row r="400">
          <cell r="A400" t="str">
            <v>Cono excentrico para camara de 1.2m</v>
          </cell>
        </row>
        <row r="401">
          <cell r="A401" t="str">
            <v>contacto. magnetico. tipo pesado</v>
          </cell>
        </row>
        <row r="402">
          <cell r="A402" t="str">
            <v>Contador de 1 1/2"</v>
          </cell>
        </row>
        <row r="403">
          <cell r="A403" t="str">
            <v>Contador de 1"</v>
          </cell>
        </row>
        <row r="404">
          <cell r="A404" t="str">
            <v>contador de lectura indirecta 1F-3H 2.5/10A 2x120V</v>
          </cell>
        </row>
        <row r="405">
          <cell r="A405" t="str">
            <v>Controladores de volumen con transformador, hasta 30 wts</v>
          </cell>
        </row>
        <row r="406">
          <cell r="A406" t="str">
            <v>Cordon prefabricado 15 x 45 x 80 cm.</v>
          </cell>
        </row>
        <row r="407">
          <cell r="A407" t="str">
            <v>Cordon prefabricado de  15 x 35 x 80 cm.</v>
          </cell>
        </row>
        <row r="408">
          <cell r="A408" t="str">
            <v>Correa plastica trafo</v>
          </cell>
        </row>
        <row r="409">
          <cell r="A409" t="str">
            <v>Cortacircuitos fusible con accesorios</v>
          </cell>
        </row>
        <row r="410">
          <cell r="A410" t="str">
            <v>Corte de lamina cold rolled C. 18</v>
          </cell>
        </row>
        <row r="411">
          <cell r="A411" t="str">
            <v>Corte de lamina cold rolled de 3/8"</v>
          </cell>
        </row>
        <row r="412">
          <cell r="A412" t="str">
            <v>Cortina enrrollable + tapa rollo</v>
          </cell>
        </row>
        <row r="413">
          <cell r="A413" t="str">
            <v>Costal de fique (Gante para curado)</v>
          </cell>
        </row>
        <row r="414">
          <cell r="A414" t="str">
            <v>cristal claro templado de 6 mm.</v>
          </cell>
        </row>
        <row r="415">
          <cell r="A415" t="str">
            <v>Cristal láminado templado de 3+3mm.</v>
          </cell>
        </row>
        <row r="416">
          <cell r="A416" t="str">
            <v>Cristal templado laminado de 5+5 mm.</v>
          </cell>
        </row>
        <row r="417">
          <cell r="A417" t="str">
            <v xml:space="preserve">Cristanac color 30 x30 cm. </v>
          </cell>
        </row>
        <row r="418">
          <cell r="A418" t="str">
            <v>Cristanac cristal color</v>
          </cell>
        </row>
        <row r="419">
          <cell r="A419" t="str">
            <v>Cristanac vidrio cristal rojo/azul de 0,30x0,30m.</v>
          </cell>
        </row>
        <row r="420">
          <cell r="A420" t="str">
            <v>Cruceta plastica 2 mm</v>
          </cell>
        </row>
        <row r="421">
          <cell r="A421" t="str">
            <v>cruceta plastica para juntas de 10mm.</v>
          </cell>
        </row>
        <row r="422">
          <cell r="A422" t="str">
            <v>Cubierta acero inox sobre machones</v>
          </cell>
        </row>
        <row r="423">
          <cell r="A423" t="str">
            <v xml:space="preserve">Cubierta con patas + entrepaño AISI C18 </v>
          </cell>
        </row>
        <row r="424">
          <cell r="A424" t="str">
            <v>Cubierta en policarbonato alveolar de 6 mm + estruct T.C.</v>
          </cell>
        </row>
        <row r="425">
          <cell r="A425" t="str">
            <v>Cubierta entrega y recibo AISI c 18</v>
          </cell>
        </row>
        <row r="426">
          <cell r="A426" t="str">
            <v>Cuellos prefabricado  para camara de 1.2m</v>
          </cell>
        </row>
        <row r="427">
          <cell r="A427" t="str">
            <v>Curva EMT 1"</v>
          </cell>
        </row>
        <row r="428">
          <cell r="A428" t="str">
            <v>Curva EMT 1/2"</v>
          </cell>
        </row>
        <row r="429">
          <cell r="A429" t="str">
            <v>Curva EMT 1-1/2"</v>
          </cell>
        </row>
        <row r="430">
          <cell r="A430" t="str">
            <v>Curva EMT 2"</v>
          </cell>
        </row>
        <row r="431">
          <cell r="A431" t="str">
            <v>Curva EMT 3/4"</v>
          </cell>
        </row>
        <row r="432">
          <cell r="A432" t="str">
            <v>Curva horizontal 20x8</v>
          </cell>
        </row>
        <row r="433">
          <cell r="A433" t="str">
            <v>Curva MGC  1"</v>
          </cell>
        </row>
        <row r="434">
          <cell r="A434" t="str">
            <v>Curva MGC  1-1/2"</v>
          </cell>
        </row>
        <row r="435">
          <cell r="A435" t="str">
            <v>Curva plastica de e=4 mm.</v>
          </cell>
        </row>
        <row r="436">
          <cell r="A436" t="str">
            <v>Curva premoldedada de long desarrollo 20cm.</v>
          </cell>
        </row>
        <row r="437">
          <cell r="A437" t="str">
            <v>Curva PVC  1"</v>
          </cell>
        </row>
        <row r="438">
          <cell r="A438" t="str">
            <v>Curva PVC  1/2"</v>
          </cell>
        </row>
        <row r="439">
          <cell r="A439" t="str">
            <v>Curva PVC  1-1/2"</v>
          </cell>
        </row>
        <row r="440">
          <cell r="A440" t="str">
            <v>Curva PVC  1-1/4"</v>
          </cell>
        </row>
        <row r="441">
          <cell r="A441" t="str">
            <v>Curva pvc  2"</v>
          </cell>
        </row>
        <row r="442">
          <cell r="A442" t="str">
            <v>Curva pvc  3"</v>
          </cell>
        </row>
        <row r="443">
          <cell r="A443" t="str">
            <v>Curva pvc  3/4"</v>
          </cell>
        </row>
        <row r="444">
          <cell r="A444" t="str">
            <v xml:space="preserve">Demarcaciòn + cinta placa poli </v>
          </cell>
        </row>
        <row r="445">
          <cell r="A445" t="str">
            <v>Desague cromado lavamanos</v>
          </cell>
        </row>
        <row r="446">
          <cell r="A446" t="str">
            <v>detector de mov. antimascota</v>
          </cell>
        </row>
        <row r="447">
          <cell r="A447" t="str">
            <v>detector de mov. doble tec. antimascota new</v>
          </cell>
        </row>
        <row r="448">
          <cell r="A448" t="str">
            <v>Dilataciones en madera 1.5 x 8 cm</v>
          </cell>
        </row>
        <row r="449">
          <cell r="A449" t="str">
            <v>Dimmer sencillo MARK10 1000W T8-T5 3V CUA</v>
          </cell>
        </row>
        <row r="450">
          <cell r="A450" t="str">
            <v>Dinamita y estopines</v>
          </cell>
        </row>
        <row r="451">
          <cell r="A451" t="str">
            <v>Dioxido de titanio</v>
          </cell>
        </row>
        <row r="452">
          <cell r="A452" t="str">
            <v xml:space="preserve">Disolvente  </v>
          </cell>
        </row>
        <row r="453">
          <cell r="A453" t="str">
            <v>Disolvente para Pinturas a Base de Aceite.</v>
          </cell>
        </row>
        <row r="454">
          <cell r="A454" t="str">
            <v>Division para orinal de 0.46 x 0.96 m. en acero inoxidable AISI 304, cal 20, e= 3 cm.</v>
          </cell>
        </row>
        <row r="455">
          <cell r="A455" t="str">
            <v>Doblez en lamina coled rolled C. 18</v>
          </cell>
        </row>
        <row r="456">
          <cell r="A456" t="str">
            <v>DPS Clase C, ref. LEV 52120-M2</v>
          </cell>
        </row>
        <row r="457">
          <cell r="A457" t="str">
            <v>Ducha cromada</v>
          </cell>
        </row>
        <row r="458">
          <cell r="A458" t="str">
            <v>Ducha Cromada Ref. 01587 Grival o similar+ manija Ref 01752</v>
          </cell>
        </row>
        <row r="459">
          <cell r="A459" t="str">
            <v>Ducto EMT 1"</v>
          </cell>
        </row>
        <row r="460">
          <cell r="A460" t="str">
            <v>Ducto EMT 1/2"</v>
          </cell>
        </row>
        <row r="461">
          <cell r="A461" t="str">
            <v>Ducto EMT 1-1/2"</v>
          </cell>
        </row>
        <row r="462">
          <cell r="A462" t="str">
            <v>Ducto EMT 3/4"</v>
          </cell>
        </row>
        <row r="463">
          <cell r="A463" t="str">
            <v>Elabor planos y legal red gas restaurantes escolares</v>
          </cell>
        </row>
        <row r="464">
          <cell r="A464" t="str">
            <v>Elaboracion de planos de vlo instalado y legalizacion. Incluye:  Actualizacion planos, gestion ante EE.PP</v>
          </cell>
        </row>
        <row r="465">
          <cell r="A465" t="str">
            <v>Elaboracion de Rosca de 1 1/2 con tarraja</v>
          </cell>
        </row>
        <row r="466">
          <cell r="A466" t="str">
            <v>Elaboracion de Rosca de 1 con tarraja</v>
          </cell>
        </row>
        <row r="467">
          <cell r="A467" t="str">
            <v>Elementos de fij zocalo mediacaña PVC</v>
          </cell>
        </row>
        <row r="468">
          <cell r="A468" t="str">
            <v>Elementos fijacion</v>
          </cell>
        </row>
        <row r="469">
          <cell r="A469" t="str">
            <v>Elementos para la soldadura</v>
          </cell>
        </row>
        <row r="470">
          <cell r="A470" t="str">
            <v>Elevador de 25mm</v>
          </cell>
        </row>
        <row r="471">
          <cell r="A471" t="str">
            <v>Embudo galv C16</v>
          </cell>
        </row>
        <row r="472">
          <cell r="A472" t="str">
            <v>Embudo galv C24</v>
          </cell>
        </row>
        <row r="473">
          <cell r="A473" t="str">
            <v>Empaque neopreno</v>
          </cell>
        </row>
        <row r="474">
          <cell r="A474" t="str">
            <v>Empaque neopreno en u</v>
          </cell>
        </row>
        <row r="475">
          <cell r="A475" t="str">
            <v>Empotrada del tablero en la pared o muro</v>
          </cell>
        </row>
        <row r="476">
          <cell r="A476" t="str">
            <v>Emulsión asfaltica</v>
          </cell>
        </row>
        <row r="477">
          <cell r="A477" t="str">
            <v>Entrepaños en acero inoxidable cal 20 AISI 304 (incluye pieamigos para instalacion)</v>
          </cell>
        </row>
        <row r="478">
          <cell r="A478" t="str">
            <v>Esmalte a Base de Aceite</v>
          </cell>
        </row>
        <row r="479">
          <cell r="A479" t="str">
            <v>Espaciador tipo esp rrago de 3/8 por 1metro marca mecano ref. 21E38100</v>
          </cell>
        </row>
        <row r="480">
          <cell r="A480" t="str">
            <v>Esparrago 3/8" para bandeja</v>
          </cell>
        </row>
        <row r="481">
          <cell r="A481" t="str">
            <v>Espejo en cristal de 4 mm.</v>
          </cell>
        </row>
        <row r="482">
          <cell r="A482" t="str">
            <v>Estacion de 10 zonas flex F 410 24 Vdc. ampliable a 20 zonas</v>
          </cell>
        </row>
        <row r="483">
          <cell r="A483" t="str">
            <v>Estacion panico con llave</v>
          </cell>
        </row>
        <row r="484">
          <cell r="A484" t="str">
            <v>Estanteria  plana para despensa acero inox</v>
          </cell>
        </row>
        <row r="485">
          <cell r="A485" t="str">
            <v>Estanteria ollas acero inox</v>
          </cell>
        </row>
        <row r="486">
          <cell r="A486" t="str">
            <v>Estopa</v>
          </cell>
        </row>
        <row r="487">
          <cell r="A487" t="str">
            <v>Estribo según norma RA6-009</v>
          </cell>
        </row>
        <row r="488">
          <cell r="A488" t="str">
            <v>Estrobo rojo de 20-30VDC</v>
          </cell>
        </row>
        <row r="489">
          <cell r="A489" t="str">
            <v>Estucor (25 kg) - Sumicol</v>
          </cell>
        </row>
        <row r="490">
          <cell r="A490" t="str">
            <v>Estufa gas cuatro puestos en acero inox</v>
          </cell>
        </row>
        <row r="491">
          <cell r="A491" t="str">
            <v>Estufa gas tres puestos en acero inox</v>
          </cell>
        </row>
        <row r="492">
          <cell r="A492" t="str">
            <v>Excavacion en roca con explosivo, incluye voladura</v>
          </cell>
        </row>
        <row r="493">
          <cell r="A493" t="str">
            <v>Excavacion y lleno de 0.125 m3</v>
          </cell>
        </row>
        <row r="494">
          <cell r="A494" t="str">
            <v>Extintor tipo ABC multiproposito de 10 lb</v>
          </cell>
        </row>
        <row r="495">
          <cell r="A495" t="str">
            <v>Extractor</v>
          </cell>
        </row>
        <row r="496">
          <cell r="A496" t="str">
            <v>Falleba de 5/8"</v>
          </cell>
        </row>
        <row r="497">
          <cell r="A497" t="str">
            <v>Ficho</v>
          </cell>
        </row>
        <row r="498">
          <cell r="A498" t="str">
            <v>Fijacones para panel tipo metecno</v>
          </cell>
        </row>
        <row r="499">
          <cell r="A499" t="str">
            <v>Fijador de 1/2", para tubo de gas, ref FT2AG050, marca MECANO.</v>
          </cell>
        </row>
        <row r="500">
          <cell r="A500" t="str">
            <v>Fijador de 2 1/2, para tubo, ref FT2AG250, marca MECANO.</v>
          </cell>
        </row>
        <row r="501">
          <cell r="A501" t="str">
            <v>Fijador de 2, para tubo, ref FT2AG150, marca MECANO.</v>
          </cell>
        </row>
        <row r="502">
          <cell r="A502" t="str">
            <v>Fijador de 3, para tubo</v>
          </cell>
        </row>
        <row r="503">
          <cell r="A503" t="str">
            <v>Fijador de 3/4", para tubo de gas, ref FT2AG075, marca MECANO.</v>
          </cell>
        </row>
        <row r="504">
          <cell r="A504" t="str">
            <v>Filtro en "Y" roscado de 1"</v>
          </cell>
        </row>
        <row r="505">
          <cell r="A505" t="str">
            <v>Filtro en "Y" roscado de 11/2"</v>
          </cell>
        </row>
        <row r="506">
          <cell r="A506" t="str">
            <v>Formaleta columna circular de 50x2,4m (2t)</v>
          </cell>
        </row>
        <row r="507">
          <cell r="A507" t="str">
            <v>Formaleta para concreto a la vista tipo super T formaleta.19mm</v>
          </cell>
        </row>
        <row r="508">
          <cell r="A508" t="str">
            <v>Formaleta tapa lateral de 5x2 cm</v>
          </cell>
        </row>
        <row r="509">
          <cell r="A509" t="str">
            <v>Formas Mediacaña de aluminio, e=3mm. Incluye transporte.</v>
          </cell>
        </row>
        <row r="510">
          <cell r="A510" t="str">
            <v>Fuente de poder con cargador de bateria</v>
          </cell>
        </row>
        <row r="511">
          <cell r="A511" t="str">
            <v xml:space="preserve">Fundente para soldar cobre, caja </v>
          </cell>
        </row>
        <row r="512">
          <cell r="A512" t="str">
            <v xml:space="preserve">Fundente para soldar cobre, caja x dos onzas </v>
          </cell>
        </row>
        <row r="513">
          <cell r="A513" t="str">
            <v>Fusible cortacircuitos</v>
          </cell>
        </row>
        <row r="514">
          <cell r="A514" t="str">
            <v>Gabinete de 0.30 x 0.30 mt., para vavula y elevador de red de gas.</v>
          </cell>
        </row>
        <row r="515">
          <cell r="A515" t="str">
            <v>Gabinete de 0.50 x 0.50 mt., con espaldar metalico, para regulacion de 1ª etapa.</v>
          </cell>
        </row>
        <row r="516">
          <cell r="A516" t="str">
            <v>Gabinete de 77x99x22 cm con canastilla para manguera red contra incendios</v>
          </cell>
        </row>
        <row r="517">
          <cell r="A517" t="str">
            <v>Gabinete gas de 0,60 x 0,60 x 0,22</v>
          </cell>
        </row>
        <row r="518">
          <cell r="A518" t="str">
            <v>Gancho fij canoa</v>
          </cell>
        </row>
        <row r="519">
          <cell r="A519" t="str">
            <v>Gas para fundente x 40 lb</v>
          </cell>
        </row>
        <row r="520">
          <cell r="A520" t="str">
            <v>Gas propano</v>
          </cell>
        </row>
        <row r="521">
          <cell r="A521" t="str">
            <v>Geotextil No Tejido 2500 (ancho= 3.8 m. X 150 m)</v>
          </cell>
        </row>
        <row r="522">
          <cell r="A522" t="str">
            <v>Geotextil NT1600 - Pavco o equivalente</v>
          </cell>
        </row>
        <row r="523">
          <cell r="A523" t="str">
            <v>Geotextil tejido 2400 pavco o equivalente</v>
          </cell>
        </row>
        <row r="524">
          <cell r="A524" t="str">
            <v>Grama tipo macana puesta en obra</v>
          </cell>
        </row>
        <row r="525">
          <cell r="A525" t="str">
            <v>Grama tipo San Agustin.</v>
          </cell>
        </row>
        <row r="526">
          <cell r="A526" t="str">
            <v>gramoquin liviano de 40x40x8 cm.color gris</v>
          </cell>
        </row>
        <row r="527">
          <cell r="A527" t="str">
            <v>Granito negro 1-2 (San Gil)</v>
          </cell>
        </row>
        <row r="528">
          <cell r="A528" t="str">
            <v>Grano 1 + aglutinante (preparado)</v>
          </cell>
        </row>
        <row r="529">
          <cell r="A529" t="str">
            <v>Grano negro # 1</v>
          </cell>
        </row>
        <row r="530">
          <cell r="A530" t="str">
            <v>Grano preparado</v>
          </cell>
        </row>
        <row r="531">
          <cell r="A531" t="str">
            <v>Grano Travertino  Nº 1. Bolsa 25</v>
          </cell>
        </row>
        <row r="532">
          <cell r="A532" t="str">
            <v>Grapa 5/8" para varilla Coperwell</v>
          </cell>
        </row>
        <row r="533">
          <cell r="A533" t="str">
            <v>Grapa doble ala de 1". incluye el chazo y el tornillo</v>
          </cell>
        </row>
        <row r="534">
          <cell r="A534" t="str">
            <v>Grapa doble ala de 1/2". incluye el chazo y el tornillo</v>
          </cell>
        </row>
        <row r="535">
          <cell r="A535" t="str">
            <v>Grapa doble ala de 1-1/2". incluye el chazo y el tornillo</v>
          </cell>
        </row>
        <row r="536">
          <cell r="A536" t="str">
            <v>Grapa doble ala de 2". incluye el chazo y el tornillo</v>
          </cell>
        </row>
        <row r="537">
          <cell r="A537" t="str">
            <v>Grapa doble ala de 3/4". incluye el chazo y el tornillo</v>
          </cell>
        </row>
        <row r="538">
          <cell r="A538" t="str">
            <v>Grapas para soporte de aparatos sanitarios</v>
          </cell>
        </row>
        <row r="539">
          <cell r="A539" t="str">
            <v>Grasa para tarraja</v>
          </cell>
        </row>
        <row r="540">
          <cell r="A540" t="str">
            <v>Gravilla limpia con transporte hasta 15 km</v>
          </cell>
        </row>
        <row r="541">
          <cell r="A541" t="str">
            <v>Grifería automatica de push antivandalica ref 71300</v>
          </cell>
        </row>
        <row r="542">
          <cell r="A542" t="str">
            <v>Griferia cuello de ganso</v>
          </cell>
        </row>
        <row r="543">
          <cell r="A543" t="str">
            <v>Griferia cuello de ganso ref 90500000 grival</v>
          </cell>
        </row>
        <row r="544">
          <cell r="A544" t="str">
            <v>Griferia de Push antivandalica, ref 75121</v>
          </cell>
        </row>
        <row r="545">
          <cell r="A545" t="str">
            <v>Griferia Galaxia</v>
          </cell>
        </row>
        <row r="546">
          <cell r="A546" t="str">
            <v>Griferia lav en acero ref 040-CSLPC Classic</v>
          </cell>
        </row>
        <row r="547">
          <cell r="A547" t="str">
            <v>Griferia marruecos ref 791110001</v>
          </cell>
        </row>
        <row r="548">
          <cell r="A548" t="str">
            <v>Griferia metalica, acabado cromado, tipo marruecos</v>
          </cell>
        </row>
        <row r="549">
          <cell r="A549" t="str">
            <v xml:space="preserve">Griferia orinal sencilla </v>
          </cell>
        </row>
        <row r="550">
          <cell r="A550" t="str">
            <v>Grillete para guaya</v>
          </cell>
        </row>
        <row r="551">
          <cell r="A551" t="str">
            <v>guaya</v>
          </cell>
        </row>
        <row r="552">
          <cell r="A552" t="str">
            <v>Hacha pico de 4 1/2" con cabo de madera</v>
          </cell>
        </row>
        <row r="553">
          <cell r="A553" t="str">
            <v>Herraje Caja Medidor Acueducto de 1 1/2" (60 x 200cm incluye tapa contador)</v>
          </cell>
        </row>
        <row r="554">
          <cell r="A554" t="str">
            <v>Herraje Caja Medidor Acueducto de 1" (60 x 200cm incluye tapa contador)</v>
          </cell>
        </row>
        <row r="555">
          <cell r="A555" t="str">
            <v>Herraje de 120x120 cm. para caja inspeccion de 100x100 cm.</v>
          </cell>
        </row>
        <row r="556">
          <cell r="A556" t="str">
            <v>Herraje de 30x30 cm. para caja inspeccion</v>
          </cell>
        </row>
        <row r="557">
          <cell r="A557" t="str">
            <v>Herraje de 50x50 caja insp</v>
          </cell>
        </row>
        <row r="558">
          <cell r="A558" t="str">
            <v>Herraje de 50x50 cm. para caja inspeccion de 40x40 cm.</v>
          </cell>
        </row>
        <row r="559">
          <cell r="A559" t="str">
            <v>Herraje de 60 x 80 para caja el‚ctrica</v>
          </cell>
        </row>
        <row r="560">
          <cell r="A560" t="str">
            <v>Herraje de 70x70 cm. para caja inspeccion de 60x60 cm.</v>
          </cell>
        </row>
        <row r="561">
          <cell r="A561" t="str">
            <v>Herraje de 80x80 cm. para caja inspeccion de 70x70 cm.</v>
          </cell>
        </row>
        <row r="562">
          <cell r="A562" t="str">
            <v>Hidrante Bridado 6"</v>
          </cell>
        </row>
        <row r="563">
          <cell r="A563" t="str">
            <v>Hidrosello-Novafort d= 200 mm. - Pavco o equivalente.</v>
          </cell>
        </row>
        <row r="564">
          <cell r="A564" t="str">
            <v>Hidrosello-Novafort d= 250 mm. - Pavco o equivalente.</v>
          </cell>
        </row>
        <row r="565">
          <cell r="A565" t="str">
            <v>Hidrosello-Novafort Ø= 160 mm. - Pavco o equivalente.</v>
          </cell>
        </row>
        <row r="566">
          <cell r="A566" t="str">
            <v>Hidrosil concreto</v>
          </cell>
        </row>
        <row r="567">
          <cell r="A567" t="str">
            <v>Hidrosolve</v>
          </cell>
        </row>
        <row r="568">
          <cell r="A568" t="str">
            <v>Hidrosolve x 200 litros</v>
          </cell>
        </row>
        <row r="569">
          <cell r="A569" t="str">
            <v>Hoja de sierra para segueta bimetalica Incolma</v>
          </cell>
        </row>
        <row r="570">
          <cell r="A570" t="str">
            <v>Icopor  D-12 20 mm (lamina de 0,62 x 1,24 m)</v>
          </cell>
        </row>
        <row r="571">
          <cell r="A571" t="str">
            <v>Icopor de 4cm.</v>
          </cell>
        </row>
        <row r="572">
          <cell r="A572" t="str">
            <v>Igol denso</v>
          </cell>
        </row>
        <row r="573">
          <cell r="A573" t="str">
            <v>igol denso *</v>
          </cell>
        </row>
        <row r="574">
          <cell r="A574" t="str">
            <v>Igol imprimante</v>
          </cell>
        </row>
        <row r="575">
          <cell r="A575" t="str">
            <v>Impermeabilizacion de losa en conconcreto con sistema Monolitico en Poliuretano.</v>
          </cell>
        </row>
        <row r="576">
          <cell r="A576" t="str">
            <v>Inmunizante madera incoloro (5 gal)</v>
          </cell>
        </row>
        <row r="577">
          <cell r="A577" t="str">
            <v>Inst Sikaplan 12 GCO+ geotextil  todo costo</v>
          </cell>
        </row>
        <row r="578">
          <cell r="A578" t="str">
            <v>Interruptor Doble Leviton</v>
          </cell>
        </row>
        <row r="579">
          <cell r="A579" t="str">
            <v>Interruptor Sencillo Leviton</v>
          </cell>
        </row>
        <row r="580">
          <cell r="A580" t="str">
            <v>Interruptor Triple Leviton</v>
          </cell>
        </row>
        <row r="581">
          <cell r="A581" t="str">
            <v>jabonera linea economica</v>
          </cell>
        </row>
        <row r="582">
          <cell r="A582" t="str">
            <v>Juego Incrustaciones linea economica</v>
          </cell>
        </row>
        <row r="583">
          <cell r="A583" t="str">
            <v>Juego integrado de microfutbol y baloncesto</v>
          </cell>
        </row>
        <row r="584">
          <cell r="A584" t="str">
            <v>Juego modular ref Nro. 9 especial + inst</v>
          </cell>
        </row>
        <row r="585">
          <cell r="A585" t="str">
            <v>Kit adaptador LC para bandeja</v>
          </cell>
        </row>
        <row r="586">
          <cell r="A586" t="str">
            <v>Kit sifon pozuelo+ canastilla</v>
          </cell>
        </row>
        <row r="587">
          <cell r="A587" t="str">
            <v>Ladrillo 10 x 20 x 40 rayado</v>
          </cell>
        </row>
        <row r="588">
          <cell r="A588" t="str">
            <v>Ladrillo catalan estructural 10 x 15 x 30 cm. Perforación vertical</v>
          </cell>
        </row>
        <row r="589">
          <cell r="A589" t="str">
            <v>Ladrillo catalan estructural 10 x 15 x 30 cm.perforación horizontal</v>
          </cell>
        </row>
        <row r="590">
          <cell r="A590" t="str">
            <v>lagrimal de 50 x 30 para muro 20</v>
          </cell>
        </row>
        <row r="591">
          <cell r="A591" t="str">
            <v>Lamina Cal.24, para remate en teja METECNO.</v>
          </cell>
        </row>
        <row r="592">
          <cell r="A592" t="str">
            <v>Lamina cold rolled C. 18 de 1,20 x 2,40 m.</v>
          </cell>
        </row>
        <row r="593">
          <cell r="A593" t="str">
            <v>Lamina de 1/2" de 1.20 x 2.40 m.</v>
          </cell>
        </row>
        <row r="594">
          <cell r="A594" t="str">
            <v>Lamina de acero de 1/2"</v>
          </cell>
        </row>
        <row r="595">
          <cell r="A595" t="str">
            <v>Lamina de icopor de 40mm. De 1,0 x1,0 m.</v>
          </cell>
        </row>
        <row r="596">
          <cell r="A596" t="str">
            <v xml:space="preserve">Lamina Galvanizada Cal.20, </v>
          </cell>
        </row>
        <row r="597">
          <cell r="A597" t="str">
            <v>Lamina metalica calibe 20.</v>
          </cell>
        </row>
        <row r="598">
          <cell r="A598" t="str">
            <v>Lamina metalica de 3/16" o 5mm</v>
          </cell>
        </row>
        <row r="599">
          <cell r="A599" t="str">
            <v>Lámina metálica de 3/8" de 1.20 x 2.40 m.</v>
          </cell>
        </row>
        <row r="600">
          <cell r="A600" t="str">
            <v>Lamina Super board de  6 mm. De 1,22 x 2,44 x 0,06 m.</v>
          </cell>
        </row>
        <row r="601">
          <cell r="A601" t="str">
            <v>Lámpara  tipo Wall  Pack para bombillo Na de  150 W  - 240 V</v>
          </cell>
        </row>
        <row r="602">
          <cell r="A602" t="str">
            <v>lampara 2x26W tipo cilinder ovalada dimerizable. Incluye bombillos</v>
          </cell>
        </row>
        <row r="603">
          <cell r="A603" t="str">
            <v>lampara 2x54W 30x120 especular  rejillas. incluye tubos</v>
          </cell>
        </row>
        <row r="604">
          <cell r="A604" t="str">
            <v>lampara 2x54W tipo EASY. Incluye bombillos</v>
          </cell>
        </row>
        <row r="605">
          <cell r="A605" t="str">
            <v>Lámpara circular de lujo doble anillo de 2x13 W</v>
          </cell>
        </row>
        <row r="606">
          <cell r="A606" t="str">
            <v>Lampara de emrgencia ELM2</v>
          </cell>
        </row>
        <row r="607">
          <cell r="A607" t="str">
            <v>Lampara fluorescente 2x54W AF -RS IP65 con balastro electronico. Incluye los bombillos</v>
          </cell>
        </row>
        <row r="608">
          <cell r="A608" t="str">
            <v>Lampara Inser-Rejilla 1 x 13 W</v>
          </cell>
        </row>
        <row r="609">
          <cell r="A609" t="str">
            <v>Lampara Jupiter 4x24W. Incluye bombillos</v>
          </cell>
        </row>
        <row r="610">
          <cell r="A610" t="str">
            <v>Lampara ojo de buey 2x26 W. Incluye los bombillos</v>
          </cell>
        </row>
        <row r="611">
          <cell r="A611" t="str">
            <v>Lampara ojo de buey 2x32 W ISO 49V. Incluye los bombillos y balastro dimerizable 0-10</v>
          </cell>
        </row>
        <row r="612">
          <cell r="A612" t="str">
            <v>Lampara turtuga 1x26W, grande con rejilla, incluye bombillos</v>
          </cell>
        </row>
        <row r="613">
          <cell r="A613" t="str">
            <v>lampra 2x32W - 30x120 con acrilico, incluye tubos</v>
          </cell>
        </row>
        <row r="614">
          <cell r="A614" t="str">
            <v>lampra 2x32W - 30x120 industrial, con kid de emergencia, incluye tubos</v>
          </cell>
        </row>
        <row r="615">
          <cell r="A615" t="str">
            <v>lampra 2x32W - 30x120 industrial, incluye tubos</v>
          </cell>
        </row>
        <row r="616">
          <cell r="A616" t="str">
            <v>Larguero de madera comun de 1" x 1"</v>
          </cell>
        </row>
        <row r="617">
          <cell r="A617" t="str">
            <v>Larguero madera comun 4cmx8cmx2.80m</v>
          </cell>
        </row>
        <row r="618">
          <cell r="A618" t="str">
            <v>Largueros de 2"X2" por 3m</v>
          </cell>
        </row>
        <row r="619">
          <cell r="A619" t="str">
            <v>Lavamanos acuacer de colgar</v>
          </cell>
        </row>
        <row r="620">
          <cell r="A620" t="str">
            <v>Lavamanos Avanti de colgar</v>
          </cell>
        </row>
        <row r="621">
          <cell r="A621" t="str">
            <v>Lavamanos Avanti de colgar *</v>
          </cell>
        </row>
        <row r="622">
          <cell r="A622" t="str">
            <v>Lavamanos con pedal acero inox+ griferia de un puesto</v>
          </cell>
        </row>
        <row r="623">
          <cell r="A623" t="str">
            <v>Lavamanos de colgar para discapacitados, linea Acuajet.</v>
          </cell>
        </row>
        <row r="624">
          <cell r="A624" t="str">
            <v xml:space="preserve">Lavamanos de empotrar en acero inox C. 20 de D= 32cm. </v>
          </cell>
        </row>
        <row r="625">
          <cell r="A625" t="str">
            <v>Lavamanos de empotrar en acero inoxidable cal 20 de d=0.30 m. Incluye transporte</v>
          </cell>
        </row>
        <row r="626">
          <cell r="A626" t="str">
            <v>Lavamanos de empotrar en acero inoxidable cal 20 de d=0.40 m.</v>
          </cell>
        </row>
        <row r="627">
          <cell r="A627" t="str">
            <v>Lavamanos ovalado de sobreponer</v>
          </cell>
        </row>
        <row r="628">
          <cell r="A628" t="str">
            <v>Lavamanos sobreponer *</v>
          </cell>
        </row>
        <row r="629">
          <cell r="A629" t="str">
            <v>Lavaollas acero inox AISI C 16</v>
          </cell>
        </row>
        <row r="630">
          <cell r="A630" t="str">
            <v>lavaplatos de sobreponer socoda de 1,20 x 0,60 m. con pozuelo + transp</v>
          </cell>
        </row>
        <row r="631">
          <cell r="A631" t="str">
            <v>Lecha color crema</v>
          </cell>
        </row>
        <row r="632">
          <cell r="A632" t="str">
            <v>Lechada con boquilla (con-color)</v>
          </cell>
        </row>
        <row r="633">
          <cell r="A633" t="str">
            <v>Lechada con pigmento integral color negro</v>
          </cell>
        </row>
        <row r="634">
          <cell r="A634" t="str">
            <v>Lechada preparada</v>
          </cell>
        </row>
        <row r="635">
          <cell r="A635" t="str">
            <v>Liga pavimentos</v>
          </cell>
        </row>
        <row r="636">
          <cell r="A636" t="str">
            <v>Lija 180</v>
          </cell>
        </row>
        <row r="637">
          <cell r="A637" t="str">
            <v>Lija 200</v>
          </cell>
        </row>
        <row r="638">
          <cell r="A638" t="str">
            <v>Lija de agua 150 super</v>
          </cell>
        </row>
        <row r="639">
          <cell r="A639" t="str">
            <v>Lija de agua 400</v>
          </cell>
        </row>
        <row r="640">
          <cell r="A640" t="str">
            <v>Limpiador Removedor PVC x 1/4 de galon.</v>
          </cell>
        </row>
        <row r="641">
          <cell r="A641" t="str">
            <v>listelo de 0,25 m.</v>
          </cell>
        </row>
        <row r="642">
          <cell r="A642" t="str">
            <v>Listelo tipo Corona 25 x 12.5 cm</v>
          </cell>
        </row>
        <row r="643">
          <cell r="A643" t="str">
            <v>Liston en Teka de 5"x 2"</v>
          </cell>
        </row>
        <row r="644">
          <cell r="A644" t="str">
            <v>Llave bocamanguera 1/2"</v>
          </cell>
        </row>
        <row r="645">
          <cell r="A645" t="str">
            <v>Llave bocamanguera cromada de grival o su equivalente</v>
          </cell>
        </row>
        <row r="646">
          <cell r="A646" t="str">
            <v>Llave de corte universal 1 1/2"</v>
          </cell>
        </row>
        <row r="647">
          <cell r="A647" t="str">
            <v>Llave de corte universal 1"</v>
          </cell>
        </row>
        <row r="648">
          <cell r="A648" t="str">
            <v>Llave metalica con acabado en cromo</v>
          </cell>
        </row>
        <row r="649">
          <cell r="A649" t="str">
            <v>Llave spanner</v>
          </cell>
        </row>
        <row r="650">
          <cell r="A650" t="str">
            <v>Loceta egipcia 10x10x cm.</v>
          </cell>
        </row>
        <row r="651">
          <cell r="A651" t="str">
            <v>Loceta tactil 20x20x6 cm. color amarillo</v>
          </cell>
        </row>
        <row r="652">
          <cell r="A652" t="str">
            <v>Loseta LOST-GU o AL color, tactil 20X20X6</v>
          </cell>
        </row>
        <row r="653">
          <cell r="A653" t="str">
            <v>Lubricante Tyton 500 gr</v>
          </cell>
        </row>
        <row r="654">
          <cell r="A654" t="str">
            <v>Luminaria fluorescente 2x32W STRL 14</v>
          </cell>
        </row>
        <row r="655">
          <cell r="A655" t="str">
            <v>Luminaria rejillas 60x60 4x14W para instalar en cielo falso. incluye bombillos</v>
          </cell>
        </row>
        <row r="656">
          <cell r="A656" t="str">
            <v>Madera pino patula de 4 " inmunizada</v>
          </cell>
        </row>
        <row r="657">
          <cell r="A657" t="str">
            <v>Maija acero inoxidable de L= 13 cm.</v>
          </cell>
        </row>
        <row r="658">
          <cell r="A658" t="str">
            <v>Malla electrosoldada D 131</v>
          </cell>
        </row>
        <row r="659">
          <cell r="A659" t="str">
            <v>Malla electrosoldada D-106</v>
          </cell>
        </row>
        <row r="660">
          <cell r="A660" t="str">
            <v>Malla electrosoldada D-188</v>
          </cell>
        </row>
        <row r="661">
          <cell r="A661" t="str">
            <v>Malla electrosoldada D-50</v>
          </cell>
        </row>
        <row r="662">
          <cell r="A662" t="str">
            <v>Malla electrosoldada D-84</v>
          </cell>
        </row>
        <row r="663">
          <cell r="A663" t="str">
            <v>Malla electrosoldada U-50</v>
          </cell>
        </row>
        <row r="664">
          <cell r="A664" t="str">
            <v>Malla nylon ojo 10 x 10</v>
          </cell>
        </row>
        <row r="665">
          <cell r="A665" t="str">
            <v>Malla ojo 5 C. 10</v>
          </cell>
        </row>
        <row r="666">
          <cell r="A666" t="str">
            <v>malla ondulada plana de 1"x1"</v>
          </cell>
        </row>
        <row r="667">
          <cell r="A667" t="str">
            <v>Manguera de 1 1/2 * 30 M a 250 PSI  DE DOBLE CHAQUETA</v>
          </cell>
        </row>
        <row r="668">
          <cell r="A668" t="str">
            <v>Manija en acero inox de L = 316 mm.</v>
          </cell>
        </row>
        <row r="669">
          <cell r="A669" t="str">
            <v xml:space="preserve">manija en acero inoxidable de 6" x 3/4" </v>
          </cell>
        </row>
        <row r="670">
          <cell r="A670" t="str">
            <v>Mantenimiento ventanas todo costo</v>
          </cell>
        </row>
        <row r="671">
          <cell r="A671" t="str">
            <v>Manto de 3 mm.</v>
          </cell>
        </row>
        <row r="672">
          <cell r="A672" t="str">
            <v>Manto edil estandar 2 mm</v>
          </cell>
        </row>
        <row r="673">
          <cell r="A673" t="str">
            <v>Manto foil de aluminio de 3 mm.</v>
          </cell>
        </row>
        <row r="674">
          <cell r="A674" t="str">
            <v>Manto Zetal 600x1 de 3 mm. con foil de aluminio</v>
          </cell>
        </row>
        <row r="675">
          <cell r="A675" t="str">
            <v>Marcacion fibra</v>
          </cell>
        </row>
        <row r="676">
          <cell r="A676" t="str">
            <v>Marcacion pach panel</v>
          </cell>
        </row>
        <row r="677">
          <cell r="A677" t="str">
            <v>Marcacion rack</v>
          </cell>
        </row>
        <row r="678">
          <cell r="A678" t="str">
            <v>Marcacion regleta</v>
          </cell>
        </row>
        <row r="679">
          <cell r="A679" t="str">
            <v>Marcacion termica o en acrilico</v>
          </cell>
        </row>
        <row r="680">
          <cell r="A680" t="str">
            <v>Marco DRYWALL con moldura en aluminio</v>
          </cell>
        </row>
        <row r="681">
          <cell r="A681" t="str">
            <v>Marco metalico para puerta en lamina cold rolled</v>
          </cell>
        </row>
        <row r="682">
          <cell r="A682" t="str">
            <v>Marco metalico para puerta en lamina cold rolled de 1,20 m.</v>
          </cell>
        </row>
        <row r="683">
          <cell r="A683" t="str">
            <v>Mariposa de fijación para reja del carcamo</v>
          </cell>
        </row>
        <row r="684">
          <cell r="A684" t="str">
            <v>Masilla acrilica para interiores en  drywall (5galones)</v>
          </cell>
        </row>
        <row r="685">
          <cell r="A685" t="str">
            <v>Masilla para fij de vidrios</v>
          </cell>
        </row>
        <row r="686">
          <cell r="A686" t="str">
            <v>Masilla topex</v>
          </cell>
        </row>
        <row r="687">
          <cell r="A687" t="str">
            <v>Material granular para filtros de 1" - 1 1/2" para filtros</v>
          </cell>
        </row>
        <row r="688">
          <cell r="A688" t="str">
            <v>Medidor G 1.6 marca METREX, con conectores</v>
          </cell>
        </row>
        <row r="689">
          <cell r="A689" t="str">
            <v>Medidor G 4 marca METREX, con conectores</v>
          </cell>
        </row>
        <row r="690">
          <cell r="A690" t="str">
            <v>Medodor gas MR8 invesys</v>
          </cell>
        </row>
        <row r="691">
          <cell r="A691" t="str">
            <v>Merulex</v>
          </cell>
        </row>
        <row r="692">
          <cell r="A692" t="str">
            <v>Mesa en acero inox de 1,2mx0,69x0,86M</v>
          </cell>
        </row>
        <row r="693">
          <cell r="A693" t="str">
            <v>Mesa movil avero inox + ruedas+trans</v>
          </cell>
        </row>
        <row r="694">
          <cell r="A694" t="str">
            <v>Meson acero Inoxidable con perforacion para pozuelo</v>
          </cell>
        </row>
        <row r="695">
          <cell r="A695" t="str">
            <v>Meson Corian Hot, ancho 0.50 - 0.70 m un espesor de 12mm</v>
          </cell>
        </row>
        <row r="696">
          <cell r="A696" t="str">
            <v>Mezcal asfaltica parcheo</v>
          </cell>
        </row>
        <row r="697">
          <cell r="A697" t="str">
            <v>Mezcla asfaltica (Rodadura)</v>
          </cell>
        </row>
        <row r="698">
          <cell r="A698" t="str">
            <v>Mezcla cemento y arena</v>
          </cell>
        </row>
        <row r="699">
          <cell r="A699" t="str">
            <v>Mezclador de audio: Para conexion de perifericos y procesos</v>
          </cell>
        </row>
        <row r="700">
          <cell r="A700" t="str">
            <v>MGB-SX 1000 BASE-SX para modulo LC 10/100/1000mbps</v>
          </cell>
        </row>
        <row r="701">
          <cell r="A701" t="str">
            <v>Microfono alambrico de sobre-poner, para llamados ambientales, doble impedancia, Cardioide,  Incluye cables , terminal</v>
          </cell>
        </row>
        <row r="702">
          <cell r="A702" t="str">
            <v>Microfono inalambrico UHF Profesional de Trabajo pesado, de largo alcance, diversificado.</v>
          </cell>
        </row>
        <row r="703">
          <cell r="A703" t="str">
            <v>Modulo expansor de 8 zonas</v>
          </cell>
        </row>
        <row r="704">
          <cell r="A704" t="str">
            <v>Moldura en madera 1/4 bocel de L=2,80 m.</v>
          </cell>
        </row>
        <row r="705">
          <cell r="A705" t="str">
            <v>Moldura plastica blanco (toro plastico) 2.40m</v>
          </cell>
        </row>
        <row r="706">
          <cell r="A706" t="str">
            <v>Mortero 0.25:1:4 (Cal:cemento:arena) en obra</v>
          </cell>
        </row>
        <row r="707">
          <cell r="A707" t="str">
            <v>Mortero 0.3:1:3.2 (Cal:cemento:arena) en obra</v>
          </cell>
        </row>
        <row r="708">
          <cell r="A708" t="str">
            <v>Mortero 1:3 en obra</v>
          </cell>
        </row>
        <row r="709">
          <cell r="A709" t="str">
            <v>Mortero 1:4 en obra</v>
          </cell>
        </row>
        <row r="710">
          <cell r="A710" t="str">
            <v>Mortero 1:5 en obra</v>
          </cell>
        </row>
        <row r="711">
          <cell r="A711" t="str">
            <v>Mortero 1:6 en obra.</v>
          </cell>
        </row>
        <row r="712">
          <cell r="A712" t="str">
            <v>Mosaico cristal azul/rojo de 0,15x0,15 (und de 4 piezas de 0,30x0,30m.)</v>
          </cell>
        </row>
        <row r="713">
          <cell r="A713" t="str">
            <v>Multitoma grado Hospitalaria de 6 tomas, con varistores de seguridad</v>
          </cell>
        </row>
        <row r="714">
          <cell r="A714" t="str">
            <v>Multitoma grado Hospitalaria de 6 tomas, con varistores de seguridad</v>
          </cell>
        </row>
        <row r="715">
          <cell r="A715" t="str">
            <v>Niple en acero de carbono de 1/2" x 10 cm</v>
          </cell>
        </row>
        <row r="716">
          <cell r="A716" t="str">
            <v>Niple en acero de carbono de 3/4" x 10 cm.</v>
          </cell>
        </row>
        <row r="717">
          <cell r="A717" t="str">
            <v>Niple en acero de carbono de 3/4" x 5 cm</v>
          </cell>
        </row>
        <row r="718">
          <cell r="A718" t="str">
            <v>Ojo de buey ZAMAK de incrustar, con bombilla dicroica de 50W</v>
          </cell>
        </row>
        <row r="719">
          <cell r="A719" t="str">
            <v>Organizador de cabcableado sonido</v>
          </cell>
        </row>
        <row r="720">
          <cell r="A720" t="str">
            <v>Organizador de cables 40x40</v>
          </cell>
        </row>
        <row r="721">
          <cell r="A721" t="str">
            <v>Organizador vertical delantero de 210cms-45UR en RACK</v>
          </cell>
        </row>
        <row r="722">
          <cell r="A722" t="str">
            <v>Orinal de colgar mediano</v>
          </cell>
        </row>
        <row r="723">
          <cell r="A723" t="str">
            <v>Orinal infantil con griferia blanco - corona</v>
          </cell>
        </row>
        <row r="724">
          <cell r="A724" t="str">
            <v>Orinal infantil corona + transp</v>
          </cell>
        </row>
        <row r="725">
          <cell r="A725" t="str">
            <v>Orinal mediano santa fe + transp</v>
          </cell>
        </row>
        <row r="726">
          <cell r="A726" t="str">
            <v>Orinal Santa Fe para fluxometro</v>
          </cell>
        </row>
        <row r="727">
          <cell r="A727" t="str">
            <v>P-1 de 0,60/0,75x2,10  e = 0,10 m. + marco+chapa+antic+pint</v>
          </cell>
        </row>
        <row r="728">
          <cell r="A728" t="str">
            <v>P-2 de 0,80/1,00x2,10  e = 0,10 m. + marco+chapa+antic+pint</v>
          </cell>
        </row>
        <row r="729">
          <cell r="A729" t="str">
            <v>P-2 de 0,80/1,00x2,10  e = 0,15 m. + marco+chapa+antic+pint</v>
          </cell>
        </row>
        <row r="730">
          <cell r="A730" t="str">
            <v>P-2 de 0,80/1,00x2,10  e = 0,20 m. + marco+chapa+antic+pint</v>
          </cell>
        </row>
        <row r="731">
          <cell r="A731" t="str">
            <v>P-3 de 1,20x2,10  e = 0,10/0,20 m. dos alas+ marco+chapa+antic+pint</v>
          </cell>
        </row>
        <row r="732">
          <cell r="A732" t="str">
            <v>Pach cord de 210 cms preensambado en fabrica</v>
          </cell>
        </row>
        <row r="733">
          <cell r="A733" t="str">
            <v>Pach cord de 90 cms preensambado en fabrica</v>
          </cell>
        </row>
        <row r="734">
          <cell r="A734" t="str">
            <v>Pach cord para cable fibra optica duplex multimodoC-LC, en ambos extremos de 3 pies</v>
          </cell>
        </row>
        <row r="735">
          <cell r="A735" t="str">
            <v>Pach panel cat 6 LEV 69270-24</v>
          </cell>
        </row>
        <row r="736">
          <cell r="A736" t="str">
            <v>Pach panel cat 6, 48 puertos.</v>
          </cell>
        </row>
        <row r="737">
          <cell r="A737" t="str">
            <v>Pach panel cat 6, de 12 puertos REF 1375013</v>
          </cell>
        </row>
        <row r="738">
          <cell r="A738" t="str">
            <v>Pach panel cat 6, REF CJ688tpxx</v>
          </cell>
        </row>
        <row r="739">
          <cell r="A739" t="str">
            <v>Panel 8 zn exp 32 tec pk5501/transf/gabinete</v>
          </cell>
        </row>
        <row r="740">
          <cell r="A740" t="str">
            <v>Panel tipo metecno ref A 42 P1000G-4 e= 40 MM. C 28 + poliuretano</v>
          </cell>
        </row>
        <row r="741">
          <cell r="A741" t="str">
            <v>papelera linea economica</v>
          </cell>
        </row>
        <row r="742">
          <cell r="A742" t="str">
            <v>Paral 89</v>
          </cell>
        </row>
        <row r="743">
          <cell r="A743" t="str">
            <v>Paral central Y/O exterior 1.80 x 0.155 a 0.204 en acero inoxidable AISI 304, cal 20, e= 3 cm. Incluye transporte</v>
          </cell>
        </row>
        <row r="744">
          <cell r="A744" t="str">
            <v>Paral central Y/O exterior 1.80 x 0.305 a 0.334 en acero inoxidable AISI 304, cal 20, e= 3 cm. Incluye transporte</v>
          </cell>
        </row>
        <row r="745">
          <cell r="A745" t="str">
            <v>Paral extremo 1.8 x 0.105 a 0.154 m. En acero inoxidable AISI 304, cal 20, e= 3 cm Incluye transporte</v>
          </cell>
        </row>
        <row r="746">
          <cell r="A746" t="str">
            <v>Pararrayos Norma EPM con accesorios</v>
          </cell>
        </row>
        <row r="747">
          <cell r="A747" t="str">
            <v>Parlante  de 30w/15w/7,5w en 70V y 100V dos vias con altavoz de 6,5" Incluye regilla.Alta eficiencia: 92 dB</v>
          </cell>
        </row>
        <row r="748">
          <cell r="A748" t="str">
            <v>Parlante de impedancia de 8 Ohmios.</v>
          </cell>
        </row>
        <row r="749">
          <cell r="A749" t="str">
            <v>Pasamanos curvo para discapacitados de 0.61 por 0.69 m, en acero inoxidable</v>
          </cell>
        </row>
        <row r="750">
          <cell r="A750" t="str">
            <v>Pega PVC + limpiador</v>
          </cell>
        </row>
        <row r="751">
          <cell r="A751" t="str">
            <v>pegacor</v>
          </cell>
        </row>
        <row r="752">
          <cell r="A752" t="str">
            <v>Pegacor bloque de vidrio</v>
          </cell>
        </row>
        <row r="753">
          <cell r="A753" t="str">
            <v>Pegacor gris exteriores - Sumicol</v>
          </cell>
        </row>
        <row r="754">
          <cell r="A754" t="str">
            <v>Pegante amarillo tipo sacol</v>
          </cell>
        </row>
        <row r="755">
          <cell r="A755" t="str">
            <v>Pegante fino tipo pegaloca</v>
          </cell>
        </row>
        <row r="756">
          <cell r="A756" t="str">
            <v>Perfil adaptador ALN-175 sist VP-3831</v>
          </cell>
        </row>
        <row r="757">
          <cell r="A757" t="str">
            <v>Perfil adaptador ALN-176 sist VP-3831</v>
          </cell>
        </row>
        <row r="758">
          <cell r="A758" t="str">
            <v>Perfil adaptador ALN-177 sist VP-3831</v>
          </cell>
        </row>
        <row r="759">
          <cell r="A759" t="str">
            <v>Perfil cabezal ALN-392 de alumina anodizado nat sist VP-744</v>
          </cell>
        </row>
        <row r="760">
          <cell r="A760" t="str">
            <v>Perfil en z plastico de 3,05 m.</v>
          </cell>
        </row>
        <row r="761">
          <cell r="A761" t="str">
            <v>Perfil enganche ALN-391 de alumina  anodizado nat.sist VP-744</v>
          </cell>
        </row>
        <row r="762">
          <cell r="A762" t="str">
            <v>Perfil jamba ALN-393 de alumina anodizado nat. Sist VP-744</v>
          </cell>
        </row>
        <row r="763">
          <cell r="A763" t="str">
            <v>Perfil Omega 63 Cal 26 de 2,44 m.</v>
          </cell>
        </row>
        <row r="764">
          <cell r="A764" t="str">
            <v>Perfil ranurado sencillo de 0.15m, ref M311A300. marca MECANO</v>
          </cell>
        </row>
        <row r="765">
          <cell r="A765" t="str">
            <v>Perfil ranurado sencillo de DE 2.40m, ref M311A240. marca MECANO</v>
          </cell>
        </row>
        <row r="766">
          <cell r="A766" t="str">
            <v>Perfil sillar ALN-387 de aluminina anodizado natural sist 744</v>
          </cell>
        </row>
        <row r="767">
          <cell r="A767" t="str">
            <v>Perfil sillar cabezal ALN-173 sist VP-3831</v>
          </cell>
        </row>
        <row r="768">
          <cell r="A768" t="str">
            <v>Perfil vertical paral 39 (Viguetas)</v>
          </cell>
        </row>
        <row r="769">
          <cell r="A769" t="str">
            <v>Perforacion de lamina de 3/8"</v>
          </cell>
        </row>
        <row r="770">
          <cell r="A770" t="str">
            <v>Perno de 1/2"</v>
          </cell>
        </row>
        <row r="771">
          <cell r="A771" t="str">
            <v>Perno de 1/2"+arandela+tuerca</v>
          </cell>
        </row>
        <row r="772">
          <cell r="A772" t="str">
            <v>Perno de acero de 1/2" x 3 3/4"</v>
          </cell>
        </row>
        <row r="773">
          <cell r="A773" t="str">
            <v>Perno de expansion ref TEA08x055 de 3/8". marca MECANO</v>
          </cell>
        </row>
        <row r="774">
          <cell r="A774" t="str">
            <v>Perno expansivo de 3/8 x 3"</v>
          </cell>
        </row>
        <row r="775">
          <cell r="A775" t="str">
            <v>Perno expansivo de 3/8" x 4"</v>
          </cell>
        </row>
        <row r="776">
          <cell r="A776" t="str">
            <v>Perno hembra (Tuerca expansiva para esparrago 3/8")</v>
          </cell>
        </row>
        <row r="777">
          <cell r="A777" t="str">
            <v>Pernos de expancion</v>
          </cell>
        </row>
        <row r="778">
          <cell r="A778" t="str">
            <v>Pernos galvanizados de 1/2-1" Laprox.= 10 cm.</v>
          </cell>
        </row>
        <row r="779">
          <cell r="A779" t="str">
            <v>perro galvanizado para cable de 3/16"</v>
          </cell>
        </row>
        <row r="780">
          <cell r="A780" t="str">
            <v>Pieamigos en tub galv de 1,9</v>
          </cell>
        </row>
        <row r="781">
          <cell r="A781" t="str">
            <v>Piedra de buenaventura</v>
          </cell>
        </row>
        <row r="782">
          <cell r="A782" t="str">
            <v>Piedra entresuelo con transporte</v>
          </cell>
        </row>
        <row r="783">
          <cell r="A783" t="str">
            <v>Piedra para gaviones + transporte</v>
          </cell>
        </row>
        <row r="784">
          <cell r="A784" t="str">
            <v>Pintulux</v>
          </cell>
        </row>
        <row r="785">
          <cell r="A785" t="str">
            <v>Pintura Acriltex semimate</v>
          </cell>
        </row>
        <row r="786">
          <cell r="A786" t="str">
            <v>Pintura anticorrosiva pintucoad amarillo ocre</v>
          </cell>
        </row>
        <row r="787">
          <cell r="A787" t="str">
            <v>Pintura anticorrosivo</v>
          </cell>
        </row>
        <row r="788">
          <cell r="A788" t="str">
            <v>Pintura base aceite</v>
          </cell>
        </row>
        <row r="789">
          <cell r="A789" t="str">
            <v>Pintura coraza</v>
          </cell>
        </row>
        <row r="790">
          <cell r="A790" t="str">
            <v>Pintura de señalización amarillo ocre (1/32 gal)</v>
          </cell>
        </row>
        <row r="791">
          <cell r="A791" t="str">
            <v>Pintura epoxica + catalizador</v>
          </cell>
        </row>
        <row r="792">
          <cell r="A792" t="str">
            <v>Pintura Epoxico Poliamida, Rendimiento 67m2/gl</v>
          </cell>
        </row>
        <row r="793">
          <cell r="A793" t="str">
            <v>Pintura poliuretano</v>
          </cell>
        </row>
        <row r="794">
          <cell r="A794" t="str">
            <v>Pintura poliuretano negro</v>
          </cell>
        </row>
        <row r="795">
          <cell r="A795" t="str">
            <v>Pintura tipo trafico par demarcación de placas polid</v>
          </cell>
        </row>
        <row r="796">
          <cell r="A796" t="str">
            <v>Pintura vinilo tipo 1 Viniltex o equivalente</v>
          </cell>
        </row>
        <row r="797">
          <cell r="A797" t="str">
            <v>Pipeta de gas de 100 lbas cargada</v>
          </cell>
        </row>
        <row r="798">
          <cell r="A798" t="str">
            <v>Pisavidrios en tuberia cuadrada de 1/2"</v>
          </cell>
        </row>
        <row r="799">
          <cell r="A799" t="str">
            <v>Piso Duropiso 33 x 33</v>
          </cell>
        </row>
        <row r="800">
          <cell r="A800" t="str">
            <v>Piso galaxia de 41,6 x41,6m.</v>
          </cell>
        </row>
        <row r="801">
          <cell r="A801" t="str">
            <v>Pivote de piso</v>
          </cell>
        </row>
        <row r="802">
          <cell r="A802" t="str">
            <v>Pivote metalico</v>
          </cell>
        </row>
        <row r="803">
          <cell r="A803" t="str">
            <v>Placa gyplac de 1/2"</v>
          </cell>
        </row>
        <row r="804">
          <cell r="A804" t="str">
            <v>Placa standar en yeso para paredes y revestimientos de Drywall (1.22*2.44*12.7 m.m (1/2"))</v>
          </cell>
        </row>
        <row r="805">
          <cell r="A805" t="str">
            <v>Plafon loza</v>
          </cell>
        </row>
        <row r="806">
          <cell r="A806" t="str">
            <v>Planta afuga, para cobertura vegetal</v>
          </cell>
        </row>
        <row r="807">
          <cell r="A807" t="str">
            <v>Planta agapanto cobertura</v>
          </cell>
        </row>
        <row r="808">
          <cell r="A808" t="str">
            <v>Planta Psitacuorum para cobertura vegetal</v>
          </cell>
        </row>
        <row r="809">
          <cell r="A809" t="str">
            <v>Planta telefónica digital 3 tron, 8 ext. expandible.</v>
          </cell>
        </row>
        <row r="810">
          <cell r="A810" t="str">
            <v>plastico C. 4</v>
          </cell>
        </row>
        <row r="811">
          <cell r="A811" t="str">
            <v>Plastocrete DM Impermeabilizante para concreto - Sika</v>
          </cell>
        </row>
        <row r="812">
          <cell r="A812" t="str">
            <v>Platina de  15x15x1/8"</v>
          </cell>
        </row>
        <row r="813">
          <cell r="A813" t="str">
            <v>Platina de  2"X1/2"</v>
          </cell>
        </row>
        <row r="814">
          <cell r="A814" t="str">
            <v>Platina de 1 1/2" x 3/16"</v>
          </cell>
        </row>
        <row r="815">
          <cell r="A815" t="str">
            <v>Platina de 1/2" x 1/8"</v>
          </cell>
        </row>
        <row r="816">
          <cell r="A816" t="str">
            <v>Platina de 11/2" x 3/16"</v>
          </cell>
        </row>
        <row r="817">
          <cell r="A817" t="str">
            <v>Platina de 2 1/2" x 1/2"</v>
          </cell>
        </row>
        <row r="818">
          <cell r="A818" t="str">
            <v>Platina de 2" x 1/2"</v>
          </cell>
        </row>
        <row r="819">
          <cell r="A819" t="str">
            <v>Platina de de 11/2" x 3/16" *</v>
          </cell>
        </row>
        <row r="820">
          <cell r="A820" t="str">
            <v>Platina metalica de 4" x 1/2"</v>
          </cell>
        </row>
        <row r="821">
          <cell r="A821" t="str">
            <v>Plug canon 3117 hembra o similar para microfono</v>
          </cell>
        </row>
        <row r="822">
          <cell r="A822" t="str">
            <v>Plumeria, Habano</v>
          </cell>
        </row>
        <row r="823">
          <cell r="A823" t="str">
            <v>Polietileno negro construccion</v>
          </cell>
        </row>
        <row r="824">
          <cell r="A824" t="str">
            <v>Portacandado para puerta malla</v>
          </cell>
        </row>
        <row r="825">
          <cell r="A825" t="str">
            <v>Postes en tub galv de 1,9</v>
          </cell>
        </row>
        <row r="826">
          <cell r="A826" t="str">
            <v>Pozuelo en acero inoxidable de 500x500x250mm.AISI 304 C18 + trans</v>
          </cell>
        </row>
        <row r="827">
          <cell r="A827" t="str">
            <v>Pozuelo en acero inoxidable de 500x500x300mm.AISI 304 C18 + trans</v>
          </cell>
        </row>
        <row r="828">
          <cell r="A828" t="str">
            <v>Prensaestopa</v>
          </cell>
        </row>
        <row r="829">
          <cell r="A829" t="str">
            <v>Proyector orlux MH 150W, 208/220V;  incluye bombillo ROSCA E-27 VENTURA CLARO O FOSFORADO.</v>
          </cell>
        </row>
        <row r="830">
          <cell r="A830" t="str">
            <v>PTS  DE 4" X 4" espesor 3 mm.</v>
          </cell>
        </row>
        <row r="831">
          <cell r="A831" t="str">
            <v>PTS 2" x 1" x 3 mm.</v>
          </cell>
        </row>
        <row r="832">
          <cell r="A832" t="str">
            <v>PTS 40x40 calibre 14</v>
          </cell>
        </row>
        <row r="833">
          <cell r="A833" t="str">
            <v>PTS de 40x40x2mm</v>
          </cell>
        </row>
        <row r="834">
          <cell r="A834" t="str">
            <v>PTS de 50x12.5x2.5 mm</v>
          </cell>
        </row>
        <row r="835">
          <cell r="A835" t="str">
            <v>PTS DE 80X40X2,5 mm-</v>
          </cell>
        </row>
        <row r="836">
          <cell r="A836" t="str">
            <v>PTS metalico de 100x80x3 mm</v>
          </cell>
        </row>
        <row r="837">
          <cell r="A837" t="str">
            <v>PTS metalico de 80x40x2</v>
          </cell>
        </row>
        <row r="838">
          <cell r="A838" t="str">
            <v>Puerta de 0.50 a 070 x 1.60 m. en acero inoxidable AISI 304, cal 20, e= 3 cm.</v>
          </cell>
        </row>
        <row r="839">
          <cell r="A839" t="str">
            <v>Puerta en madera de 1,53x3,44 todo costo</v>
          </cell>
        </row>
        <row r="840">
          <cell r="A840" t="str">
            <v>Puesta a tierra segun norma ANSI/TIA/EIA607</v>
          </cell>
        </row>
        <row r="841">
          <cell r="A841" t="str">
            <v>Pulida bordes vidrios y/o espejos</v>
          </cell>
        </row>
        <row r="842">
          <cell r="A842" t="str">
            <v>Pulsadores antiatraco</v>
          </cell>
        </row>
        <row r="843">
          <cell r="A843" t="str">
            <v>Punta pararrayos 60 cms por 1/2" con base horizontal o vertical</v>
          </cell>
        </row>
        <row r="844">
          <cell r="A844" t="str">
            <v>Pvid en aluminio nat de 2,15 x 2,10 corredisa + V temp de 8 mm.</v>
          </cell>
        </row>
        <row r="845">
          <cell r="A845" t="str">
            <v>Rack 60x57.5x45.</v>
          </cell>
        </row>
        <row r="846">
          <cell r="A846" t="str">
            <v>Rack de audio de 1 metro</v>
          </cell>
        </row>
        <row r="847">
          <cell r="A847" t="str">
            <v>Rack de audio de 1.8 metro</v>
          </cell>
        </row>
        <row r="848">
          <cell r="A848" t="str">
            <v>Rack2.1 cerrado</v>
          </cell>
        </row>
        <row r="849">
          <cell r="A849" t="str">
            <v>Reduccion Hierro ductil 4 x 21/2</v>
          </cell>
        </row>
        <row r="850">
          <cell r="A850" t="str">
            <v>Reducciòn PVC-P de 3/4" a 1/2"</v>
          </cell>
        </row>
        <row r="851">
          <cell r="A851" t="str">
            <v>Reducciòn PVC-S DE 4"  a 2"</v>
          </cell>
        </row>
        <row r="852">
          <cell r="A852" t="str">
            <v>Reducciòn PVC-S DE 4"  a 3"</v>
          </cell>
        </row>
        <row r="853">
          <cell r="A853" t="str">
            <v>Reduccion ranurada 1 1/2" x 1 1/4"</v>
          </cell>
        </row>
        <row r="854">
          <cell r="A854" t="str">
            <v>Reduccion ranurada 2 1/2" x 1 1/2"</v>
          </cell>
        </row>
        <row r="855">
          <cell r="A855" t="str">
            <v>Reduccion ranurada 3" x 1 1/2"</v>
          </cell>
        </row>
        <row r="856">
          <cell r="A856" t="str">
            <v>Reduccion roscada 11/2" x 1"</v>
          </cell>
        </row>
        <row r="857">
          <cell r="A857" t="str">
            <v>Reduccion tuerca galvanizada de 2" x 1 1/2"</v>
          </cell>
        </row>
        <row r="858">
          <cell r="A858" t="str">
            <v>Reduccion tuerca galvanizada de 3/4" x 1/2"</v>
          </cell>
        </row>
        <row r="859">
          <cell r="A859" t="str">
            <v>Regleta plastica de 10Ps</v>
          </cell>
        </row>
        <row r="860">
          <cell r="A860" t="str">
            <v>Regleta simons 10 pares con base y fichos.</v>
          </cell>
        </row>
        <row r="861">
          <cell r="A861" t="str">
            <v>Regulador para gas marca Bryan Donkin . Presion salida 140 milibar</v>
          </cell>
        </row>
        <row r="862">
          <cell r="A862" t="str">
            <v>Regulador para gas marca Humcar modelo R4UE, presion de entrada 1-4BAR, presion salida 0.018-0.023BAR</v>
          </cell>
        </row>
        <row r="863">
          <cell r="A863" t="str">
            <v>Regulador para gas marca Humcar modelo R7UE</v>
          </cell>
        </row>
        <row r="864">
          <cell r="A864" t="str">
            <v>Regulador para gas propano, tipo Humcar o equivalente, R-30 GLP</v>
          </cell>
        </row>
        <row r="865">
          <cell r="A865" t="str">
            <v>Reja carcamo en T tipo colrejillas fija de 0,30x3,0m.</v>
          </cell>
        </row>
        <row r="866">
          <cell r="A866" t="str">
            <v>Reja carcamo en T tipo colrejillas removible con marco de 0,30x1,0m.</v>
          </cell>
        </row>
        <row r="867">
          <cell r="A867" t="str">
            <v>Reja para suminedo tipo A</v>
          </cell>
        </row>
        <row r="868">
          <cell r="A868" t="str">
            <v>Reja para suminedo tipo B</v>
          </cell>
        </row>
        <row r="869">
          <cell r="A869" t="str">
            <v>Rejilla bronce y aluminio de 4"</v>
          </cell>
        </row>
        <row r="870">
          <cell r="A870" t="str">
            <v>Rejilla combinada Aluminio bronce de 3x2"</v>
          </cell>
        </row>
        <row r="871">
          <cell r="A871" t="str">
            <v>Rejilla de Piso 3x2 Aluminio/bronce</v>
          </cell>
        </row>
        <row r="872">
          <cell r="A872" t="str">
            <v>Rejilla de Piso 4x3 Aluminio/bronce</v>
          </cell>
        </row>
        <row r="873">
          <cell r="A873" t="str">
            <v>Rejilla de piso 5"x4" en bronce</v>
          </cell>
        </row>
        <row r="874">
          <cell r="A874" t="str">
            <v>Rejilla en acero ASTM A-36 de 0.4x.0.9 m</v>
          </cell>
        </row>
        <row r="875">
          <cell r="A875" t="str">
            <v>Rejilla en Acero ASTM A-36 Fabricadas</v>
          </cell>
        </row>
        <row r="876">
          <cell r="A876" t="str">
            <v>Relay bipolar (relay 002-2pl)</v>
          </cell>
        </row>
        <row r="877">
          <cell r="A877" t="str">
            <v>Relay monopolar 30amp (relay 030)</v>
          </cell>
        </row>
        <row r="878">
          <cell r="A878" t="str">
            <v>Remate TPO para teja METECNO.</v>
          </cell>
        </row>
        <row r="879">
          <cell r="A879" t="str">
            <v>Remates de cubierta Sandwich</v>
          </cell>
        </row>
        <row r="880">
          <cell r="A880" t="str">
            <v>Repelente de agua transparente antimusgo 10 años. (0.15 kg/m2)</v>
          </cell>
        </row>
        <row r="881">
          <cell r="A881" t="str">
            <v>Resanes de las canchas</v>
          </cell>
        </row>
        <row r="882">
          <cell r="A882" t="str">
            <v>Riel metalico en U con dos canales en v</v>
          </cell>
        </row>
        <row r="883">
          <cell r="A883" t="str">
            <v xml:space="preserve">Riel metalico guia </v>
          </cell>
        </row>
        <row r="884">
          <cell r="A884" t="str">
            <v>RL expansion hembra rosca interna de 3/8 marca mecano ref. TEH 38X158</v>
          </cell>
        </row>
        <row r="885">
          <cell r="A885" t="str">
            <v>Rociador concealed QR  K 5,6 pendent</v>
          </cell>
        </row>
        <row r="886">
          <cell r="A886" t="str">
            <v>Rodachin guia</v>
          </cell>
        </row>
        <row r="887">
          <cell r="A887" t="str">
            <v>Rodachin para colgante</v>
          </cell>
        </row>
        <row r="888">
          <cell r="A888" t="str">
            <v>Ruana galvanizada cal. 24 des=33 cm</v>
          </cell>
        </row>
        <row r="889">
          <cell r="A889" t="str">
            <v>Sanitario bajo consumo</v>
          </cell>
        </row>
        <row r="890">
          <cell r="A890" t="str">
            <v>Sanitario bajo consumo avanti</v>
          </cell>
        </row>
        <row r="891">
          <cell r="A891" t="str">
            <v>Sanitario discapacitados, ref. 02640 acuajet de corona + transp</v>
          </cell>
        </row>
        <row r="892">
          <cell r="A892" t="str">
            <v>Sanitario infantil blanco Corona completo con grifería</v>
          </cell>
        </row>
        <row r="893">
          <cell r="A893" t="str">
            <v>Sanitario infantil Corona o similar completo con griferia</v>
          </cell>
        </row>
        <row r="894">
          <cell r="A894" t="str">
            <v>Selector de 12 zonas para la interconexion de los diferentes ramales o señales de audio de todo el sistema.</v>
          </cell>
        </row>
        <row r="895">
          <cell r="A895" t="str">
            <v>Sellador madera ultralac</v>
          </cell>
        </row>
        <row r="896">
          <cell r="A896" t="str">
            <v>Sellalon fondo de junta  de D= 1/2"</v>
          </cell>
        </row>
        <row r="897">
          <cell r="A897" t="str">
            <v>Sellante poliuretano</v>
          </cell>
        </row>
        <row r="898">
          <cell r="A898" t="str">
            <v>Sello elastomerico de 6"</v>
          </cell>
        </row>
        <row r="899">
          <cell r="A899" t="str">
            <v>Sensor fotoelectrico</v>
          </cell>
        </row>
        <row r="900">
          <cell r="A900" t="str">
            <v>Sensor presencia muro</v>
          </cell>
        </row>
        <row r="901">
          <cell r="A901" t="str">
            <v>Separador SSC8AG</v>
          </cell>
        </row>
        <row r="902">
          <cell r="A902" t="str">
            <v>Separol o equivalente</v>
          </cell>
        </row>
        <row r="903">
          <cell r="A903" t="str">
            <v>Separol sika</v>
          </cell>
        </row>
        <row r="904">
          <cell r="A904" t="str">
            <v>Siamesa de 3" en Hierro Bronce</v>
          </cell>
        </row>
        <row r="905">
          <cell r="A905" t="str">
            <v>Sifon botella lavamanos</v>
          </cell>
        </row>
        <row r="906">
          <cell r="A906" t="str">
            <v>Sifon botella para orinal</v>
          </cell>
        </row>
        <row r="907">
          <cell r="A907" t="str">
            <v>Sifon en T cromado lavamanos</v>
          </cell>
        </row>
        <row r="908">
          <cell r="A908" t="str">
            <v>Sifon PVC-S 135º 3"</v>
          </cell>
        </row>
        <row r="909">
          <cell r="A909" t="str">
            <v>Sifon PVC-S 135º 4"</v>
          </cell>
        </row>
        <row r="910">
          <cell r="A910" t="str">
            <v>Sifon PVC-S d= 1 1/2" con tapon - pavco o equivalente</v>
          </cell>
        </row>
        <row r="911">
          <cell r="A911" t="str">
            <v>Sifon PVC-S de 2" con registro</v>
          </cell>
        </row>
        <row r="912">
          <cell r="A912" t="str">
            <v>Sika 1- impermeabilizante integral - morteros y concretos</v>
          </cell>
        </row>
        <row r="913">
          <cell r="A913" t="str">
            <v>Sika flex de 300 cm3.</v>
          </cell>
        </row>
        <row r="914">
          <cell r="A914" t="str">
            <v>Sika fluid o equivalente (Rend. 250 gr x bto) x 25 Kg</v>
          </cell>
        </row>
        <row r="915">
          <cell r="A915" t="str">
            <v>Sika rod -espuma de poliolefina de 6 mm.</v>
          </cell>
        </row>
        <row r="916">
          <cell r="A916" t="str">
            <v xml:space="preserve">Sika Transparente 10 años </v>
          </cell>
        </row>
        <row r="917">
          <cell r="A917" t="str">
            <v>Sikadur 32 primer</v>
          </cell>
        </row>
        <row r="918">
          <cell r="A918" t="str">
            <v>Sikadur 42 anclaje</v>
          </cell>
        </row>
        <row r="919">
          <cell r="A919" t="str">
            <v>Silicona antihongos por 280 mm</v>
          </cell>
        </row>
        <row r="920">
          <cell r="A920" t="str">
            <v>Siliconite</v>
          </cell>
        </row>
        <row r="921">
          <cell r="A921" t="str">
            <v>Sillar prefabricado Muro de 15 cm l=40 cm</v>
          </cell>
        </row>
        <row r="922">
          <cell r="A922" t="str">
            <v>silocona antihongos x280 mm</v>
          </cell>
        </row>
        <row r="923">
          <cell r="A923" t="str">
            <v>Sirena 30w 2 tonos - 6-12 vdc</v>
          </cell>
        </row>
        <row r="924">
          <cell r="A924" t="str">
            <v>Sirena 75 db 12-30 V DC</v>
          </cell>
        </row>
        <row r="925">
          <cell r="A925" t="str">
            <v>Snap 30 mm tipo Dehn</v>
          </cell>
        </row>
        <row r="926">
          <cell r="A926" t="str">
            <v>Soldadura 6011 x 1/8</v>
          </cell>
        </row>
        <row r="927">
          <cell r="A927" t="str">
            <v>Soldadura 6011 x 1/8</v>
          </cell>
        </row>
        <row r="928">
          <cell r="A928" t="str">
            <v>Soldadura 7018</v>
          </cell>
        </row>
        <row r="929">
          <cell r="A929" t="str">
            <v>Soldadura de antimonio (1/2 lb)</v>
          </cell>
        </row>
        <row r="930">
          <cell r="A930" t="str">
            <v>Soldadura de estaño 40-60 para cobre.</v>
          </cell>
        </row>
        <row r="931">
          <cell r="A931" t="str">
            <v>Soldadura electrica</v>
          </cell>
        </row>
        <row r="932">
          <cell r="A932" t="str">
            <v>Soldadura Exotermica CAP No 115</v>
          </cell>
        </row>
        <row r="933">
          <cell r="A933" t="str">
            <v>Soldadura Exotermica CAP No 90</v>
          </cell>
        </row>
        <row r="934">
          <cell r="A934" t="str">
            <v>Soldadura PVC (Union simple)</v>
          </cell>
        </row>
        <row r="935">
          <cell r="A935" t="str">
            <v>Soldadura PVC liquida (1/4) - Pavco o equivalente -</v>
          </cell>
        </row>
        <row r="936">
          <cell r="A936" t="str">
            <v xml:space="preserve">Solera 21/2" x 6 comercial </v>
          </cell>
        </row>
        <row r="937">
          <cell r="A937" t="str">
            <v>Soporte 2B en cercha lateral, soporte para tubo de 1 1/2"</v>
          </cell>
        </row>
        <row r="938">
          <cell r="A938" t="str">
            <v>Soporte de fijación para lav minusvalidos</v>
          </cell>
        </row>
        <row r="939">
          <cell r="A939" t="str">
            <v>Soporte de pared para domo beige marca LG</v>
          </cell>
        </row>
        <row r="940">
          <cell r="A940" t="str">
            <v>Soporte en paral vaciado en aluminio liso</v>
          </cell>
        </row>
        <row r="941">
          <cell r="A941" t="str">
            <v>Soporte mensula SMS025 de 0.25m de longitud</v>
          </cell>
        </row>
        <row r="942">
          <cell r="A942" t="str">
            <v>Soporte tipo 3 para Raiser. soporte para tubo de 2 1/2"</v>
          </cell>
        </row>
        <row r="943">
          <cell r="A943" t="str">
            <v>Soporte tipo 4 en concreto. soporte colgante en losa de concreto para tubo de 1 1/2"</v>
          </cell>
        </row>
        <row r="944">
          <cell r="A944" t="str">
            <v>Soporte tipo 4 en concreto. soporte colgante en losa de concreto para tubo de 2 1/2"</v>
          </cell>
        </row>
        <row r="945">
          <cell r="A945" t="str">
            <v>Soporte tipo C cercha. soporte para tubo de 1 1/4"</v>
          </cell>
        </row>
        <row r="946">
          <cell r="A946" t="str">
            <v>Soporte tipo C en concreto. soporte para tubo de 1"</v>
          </cell>
        </row>
        <row r="947">
          <cell r="A947" t="str">
            <v>Soporte tipo peldaño para bandeja 20x8 cms</v>
          </cell>
        </row>
        <row r="948">
          <cell r="A948" t="str">
            <v>Spliter una entrada dos salidas</v>
          </cell>
        </row>
        <row r="949">
          <cell r="A949" t="str">
            <v>Steeldeck cal 20 de 2"</v>
          </cell>
        </row>
        <row r="950">
          <cell r="A950" t="str">
            <v>Steeldeck cal 22 de 2"</v>
          </cell>
        </row>
        <row r="951">
          <cell r="A951" t="str">
            <v>Stockosorb</v>
          </cell>
        </row>
        <row r="952">
          <cell r="A952" t="str">
            <v>Sub Base Granular con transporte</v>
          </cell>
        </row>
        <row r="953">
          <cell r="A953" t="str">
            <v>Subbase granular</v>
          </cell>
        </row>
        <row r="954">
          <cell r="A954" t="str">
            <v>Subcontrato aula prefabricada + mano de obra</v>
          </cell>
        </row>
        <row r="955">
          <cell r="A955" t="str">
            <v>Suiche 48 puertos cat + 48 puerto 10/100/1000, con dos puertos a 1000+ 2 slop</v>
          </cell>
        </row>
        <row r="956">
          <cell r="A956" t="str">
            <v>Suiche bipolar de alumbrado</v>
          </cell>
        </row>
        <row r="957">
          <cell r="A957" t="str">
            <v>Suiche monopolar para alumbrado</v>
          </cell>
        </row>
        <row r="958">
          <cell r="A958" t="str">
            <v>Suiche24 puertos 10/100/1000 + 4 puertos SFP ref FGSW2620CS</v>
          </cell>
        </row>
        <row r="959">
          <cell r="A959" t="str">
            <v xml:space="preserve">Suminist, transp e  instalación meson en grano natural + salpicadero+faldon +estructuctura de soporte a todo costo </v>
          </cell>
        </row>
        <row r="960">
          <cell r="A960" t="str">
            <v>Suministro e instalación de basurera acero inoxidable, pivotantes, con dos anclajes.</v>
          </cell>
        </row>
        <row r="961">
          <cell r="A961" t="str">
            <v>Suministro, transporte e instalacion T.C.</v>
          </cell>
        </row>
        <row r="962">
          <cell r="A962" t="str">
            <v>Super T de 19 mm. de 1,53 x 2,44 m.</v>
          </cell>
        </row>
        <row r="963">
          <cell r="A963" t="str">
            <v>Switch de flujo tipo paleta</v>
          </cell>
        </row>
        <row r="964">
          <cell r="A964" t="str">
            <v>Tabique mayor de 1,23m a 1,44m x 1,60m. Para unid sanit</v>
          </cell>
        </row>
        <row r="965">
          <cell r="A965" t="str">
            <v>Tabique paral 1.60 x 1.23-1.44 en acero inoxidable AISI 304, cal 20, e= 3 cm. Incluye transporte</v>
          </cell>
        </row>
        <row r="966">
          <cell r="A966" t="str">
            <v>Tabla madera comun (18 x 1.5 cm)</v>
          </cell>
        </row>
        <row r="967">
          <cell r="A967" t="str">
            <v>Tabla madera común de 2.5 cm x 20cm x 3,0m. Incluye transporte.</v>
          </cell>
        </row>
        <row r="968">
          <cell r="A968" t="str">
            <v>Tablero Bifásico de 24 circuitos.</v>
          </cell>
        </row>
        <row r="969">
          <cell r="A969" t="str">
            <v>Tablero Bifásico de 8 circuitos.</v>
          </cell>
        </row>
        <row r="970">
          <cell r="A970" t="str">
            <v>Tablero lamina acerada cudriculada magnetica ecologica</v>
          </cell>
        </row>
        <row r="971">
          <cell r="A971" t="str">
            <v>Tablero magnetico acerado blanco cuadriculado</v>
          </cell>
        </row>
        <row r="972">
          <cell r="A972" t="str">
            <v>Tablero magnetico acerado verde cuadriculado</v>
          </cell>
        </row>
        <row r="973">
          <cell r="A973" t="str">
            <v>Tablero ml con 12 circuitos, Calibre 16</v>
          </cell>
        </row>
        <row r="974">
          <cell r="A974" t="str">
            <v>Tablero monofasico NTQ-408-STQ de 8 circuitos.</v>
          </cell>
        </row>
        <row r="975">
          <cell r="A975" t="str">
            <v>Tablero monofasico NTQ-412-STQ de 12 circuitos.</v>
          </cell>
        </row>
        <row r="976">
          <cell r="A976" t="str">
            <v>Tablero monofasico NTQ-418-STQ de 18 circuitos.</v>
          </cell>
        </row>
        <row r="977">
          <cell r="A977" t="str">
            <v>Tablero totalizador</v>
          </cell>
        </row>
        <row r="978">
          <cell r="A978" t="str">
            <v>Tablero trifasico NTQ-412-STQ con espacio para totalizador de 12 circuitos.</v>
          </cell>
        </row>
        <row r="979">
          <cell r="A979" t="str">
            <v>Tablero trifasico NTQ-418-STQ con espacio para totalizador de 18 circuitos.</v>
          </cell>
        </row>
        <row r="980">
          <cell r="A980" t="str">
            <v>Tablero trifasico NTQ-424-STQ con espacio para totalizador de 24 circuitos.</v>
          </cell>
        </row>
        <row r="981">
          <cell r="A981" t="str">
            <v>Tablero trifasico NTQ-436-STQ con espacio para totalizador de 36 circuitos.</v>
          </cell>
        </row>
        <row r="982">
          <cell r="A982" t="str">
            <v>Tableta de gres tipo tradicion de 30 x 30 moro/sahara</v>
          </cell>
        </row>
        <row r="983">
          <cell r="A983" t="str">
            <v>Tableta Gres etrusca Sahara de 0,07 x 0,25 m</v>
          </cell>
        </row>
        <row r="984">
          <cell r="A984" t="str">
            <v>Tablilla en zapan</v>
          </cell>
        </row>
        <row r="985">
          <cell r="A985" t="str">
            <v>Tablilla pino cipres</v>
          </cell>
        </row>
        <row r="986">
          <cell r="A986" t="str">
            <v>tablilla zapan de 10 cm x 1,7 cm</v>
          </cell>
        </row>
        <row r="987">
          <cell r="A987" t="str">
            <v>Tablon vitrificado  antid liso de 25 x25</v>
          </cell>
        </row>
        <row r="988">
          <cell r="A988" t="str">
            <v>Tactil para la instalacion de la alfombra</v>
          </cell>
        </row>
        <row r="989">
          <cell r="A989" t="str">
            <v>Tapa metalica de 20x20cm para caja polivalvula de red de gas en lamina de 6.35mm</v>
          </cell>
        </row>
        <row r="990">
          <cell r="A990" t="str">
            <v>Tapa para MH de 1.2 m</v>
          </cell>
        </row>
        <row r="991">
          <cell r="A991" t="str">
            <v>Tapa para toma intemperie</v>
          </cell>
        </row>
        <row r="992">
          <cell r="A992" t="str">
            <v>Tapa plastica para registro 20 x 20</v>
          </cell>
        </row>
        <row r="993">
          <cell r="A993" t="str">
            <v>Tapa shut en acero inox + tranp</v>
          </cell>
        </row>
        <row r="994">
          <cell r="A994" t="str">
            <v>Tapon de Cobre, d= 1".</v>
          </cell>
        </row>
        <row r="995">
          <cell r="A995" t="str">
            <v>Tapon de Cobre, d= 1/2".</v>
          </cell>
        </row>
        <row r="996">
          <cell r="A996" t="str">
            <v>Tapon de Cobre, d= 3/4".</v>
          </cell>
        </row>
        <row r="997">
          <cell r="A997" t="str">
            <v>Tapon de prueba de 2"</v>
          </cell>
        </row>
        <row r="998">
          <cell r="A998" t="str">
            <v>Tapon de prueba de 3"</v>
          </cell>
        </row>
        <row r="999">
          <cell r="A999" t="str">
            <v>Tapon de prueba de 4"</v>
          </cell>
        </row>
        <row r="1000">
          <cell r="A1000" t="str">
            <v>Tapon en lamina galv de 1,9 "</v>
          </cell>
        </row>
        <row r="1001">
          <cell r="A1001" t="str">
            <v>Tapon en polietileno de 25mm</v>
          </cell>
        </row>
        <row r="1002">
          <cell r="A1002" t="str">
            <v>Tapon macho galvanizado 1/2", con tuerca</v>
          </cell>
        </row>
        <row r="1003">
          <cell r="A1003" t="str">
            <v>Tapon macho galvanizado 3/4" con tuerca</v>
          </cell>
        </row>
        <row r="1004">
          <cell r="A1004" t="str">
            <v>Tapon macho galvanizado de 1"</v>
          </cell>
        </row>
        <row r="1005">
          <cell r="A1005" t="str">
            <v>Tapon macho galvanizado de 1/2"</v>
          </cell>
        </row>
        <row r="1006">
          <cell r="A1006" t="str">
            <v>Tapon macho galvanizado de 3/4"</v>
          </cell>
        </row>
        <row r="1007">
          <cell r="A1007" t="str">
            <v>Tapon prueba PVC-S d= 2" - Pavco o equivalente</v>
          </cell>
        </row>
        <row r="1008">
          <cell r="A1008" t="str">
            <v>Tapon prueba PVC-S d= 3" - Pavco o equivalente</v>
          </cell>
        </row>
        <row r="1009">
          <cell r="A1009" t="str">
            <v>Tapon prueba PVC-S d= 4" - Pavco o equivalente</v>
          </cell>
        </row>
        <row r="1010">
          <cell r="A1010" t="str">
            <v>Tapon PVC-Filtro 100 mm. - Pavco o equivalente</v>
          </cell>
        </row>
        <row r="1011">
          <cell r="A1011" t="str">
            <v>Tapon PVC-P ROSCADO d= 1" - Pavco o equivalente</v>
          </cell>
        </row>
        <row r="1012">
          <cell r="A1012" t="str">
            <v>Tapon PVC-P ROSCADO d= 1/2" - Pavco o equivalente</v>
          </cell>
        </row>
        <row r="1013">
          <cell r="A1013" t="str">
            <v>Tapon PVC-P ROSCADO d= 1/2" - Pavco o equivalente</v>
          </cell>
        </row>
        <row r="1014">
          <cell r="A1014" t="str">
            <v>Tapón PVC-P soldado 1"</v>
          </cell>
        </row>
        <row r="1015">
          <cell r="A1015" t="str">
            <v>Tapon rosca para brida de fijacion</v>
          </cell>
        </row>
        <row r="1016">
          <cell r="A1016" t="str">
            <v>Taps 9 dbls</v>
          </cell>
        </row>
        <row r="1017">
          <cell r="A1017" t="str">
            <v>Teclado lcd para serie power</v>
          </cell>
        </row>
        <row r="1018">
          <cell r="A1018" t="str">
            <v>Tee de cobre de 1"</v>
          </cell>
        </row>
        <row r="1019">
          <cell r="A1019" t="str">
            <v>Tee de cobre para agua caliente de 1/2"</v>
          </cell>
        </row>
        <row r="1020">
          <cell r="A1020" t="str">
            <v>Tee de cobre para agua caliente de 3/4"</v>
          </cell>
        </row>
        <row r="1021">
          <cell r="A1021" t="str">
            <v>Tee de Cu Ø= 1/2"</v>
          </cell>
        </row>
        <row r="1022">
          <cell r="A1022" t="str">
            <v>Tee de Cu Ø= 3/4"</v>
          </cell>
        </row>
        <row r="1023">
          <cell r="A1023" t="str">
            <v>Tee en acero galvanizado de 1/2"</v>
          </cell>
        </row>
        <row r="1024">
          <cell r="A1024" t="str">
            <v>Tee en acero galvanizado de 3/4"</v>
          </cell>
        </row>
        <row r="1025">
          <cell r="A1025" t="str">
            <v>Tee en polietileno de 25mm</v>
          </cell>
        </row>
        <row r="1026">
          <cell r="A1026" t="str">
            <v>Tee galv 1 1/2"</v>
          </cell>
        </row>
        <row r="1027">
          <cell r="A1027" t="str">
            <v>Tee Hierro Ductil 4"</v>
          </cell>
        </row>
        <row r="1028">
          <cell r="A1028" t="str">
            <v>Tee Hierro ductil reducida de 4" x 2 1/2"</v>
          </cell>
        </row>
        <row r="1029">
          <cell r="A1029" t="str">
            <v>Tee Hierro ductil reducida de 4" x 3"</v>
          </cell>
        </row>
        <row r="1030">
          <cell r="A1030" t="str">
            <v>Tee Partida 3 x 1 1/2"-Collar Derivacion 3 x 1 1/2"</v>
          </cell>
        </row>
        <row r="1031">
          <cell r="A1031" t="str">
            <v>Tee Partida 4 x 1 1/2"-Collar Derivacion 4 x 1 1/2"</v>
          </cell>
        </row>
        <row r="1032">
          <cell r="A1032" t="str">
            <v>Tee PVC-P d= 1 1/2"</v>
          </cell>
        </row>
        <row r="1033">
          <cell r="A1033" t="str">
            <v>Tee PVC-P d= 1"</v>
          </cell>
        </row>
        <row r="1034">
          <cell r="A1034" t="str">
            <v>Tee PVC-P d= 1/2"</v>
          </cell>
        </row>
        <row r="1035">
          <cell r="A1035" t="str">
            <v>Tee PVC-P d= 2 1/2"</v>
          </cell>
        </row>
        <row r="1036">
          <cell r="A1036" t="str">
            <v>Tee PVC-P d= 3/4"</v>
          </cell>
        </row>
        <row r="1037">
          <cell r="A1037" t="str">
            <v>Tee PVC-P Ø= 2 1/2"</v>
          </cell>
        </row>
        <row r="1038">
          <cell r="A1038" t="str">
            <v>Tee PVC-P Ø= 2"</v>
          </cell>
        </row>
        <row r="1039">
          <cell r="A1039" t="str">
            <v>Tee PVC-P reducida  de 1" a 1/2"</v>
          </cell>
        </row>
        <row r="1040">
          <cell r="A1040" t="str">
            <v>Tee PVC-P reducida  de 3/4" a 1/2"</v>
          </cell>
        </row>
        <row r="1041">
          <cell r="A1041" t="str">
            <v>Tee PVC-Presion, d= 3" - Pavco o equivalente.</v>
          </cell>
        </row>
        <row r="1042">
          <cell r="A1042" t="str">
            <v>Tee PVC-S d= 1 1/2" - Pavco o equivalente.</v>
          </cell>
        </row>
        <row r="1043">
          <cell r="A1043" t="str">
            <v>Tee PVC-S d= 2" - Pavco o equivalente.</v>
          </cell>
        </row>
        <row r="1044">
          <cell r="A1044" t="str">
            <v>Tee PVC-S d= 2"x1 1/2" - Pavco o equivalente.</v>
          </cell>
        </row>
        <row r="1045">
          <cell r="A1045" t="str">
            <v>Tee PVC-S d= 3" - Pavco o equivalente.</v>
          </cell>
        </row>
        <row r="1046">
          <cell r="A1046" t="str">
            <v>Tee PVC-S d= 3"x2" - Pavco o equivalente.</v>
          </cell>
        </row>
        <row r="1047">
          <cell r="A1047" t="str">
            <v>Tee PVC-S d= 4" - Pavco o equivalente.</v>
          </cell>
        </row>
        <row r="1048">
          <cell r="A1048" t="str">
            <v>Tee PVC-S d= 4"x2" - Pavco o equivalente.</v>
          </cell>
        </row>
        <row r="1049">
          <cell r="A1049" t="str">
            <v>Tee PVC-S d= 4"x3" - Pavco o equivalente.</v>
          </cell>
        </row>
        <row r="1050">
          <cell r="A1050" t="str">
            <v>Tee PVC-S d= 6" - Pavco o equivalente.</v>
          </cell>
        </row>
        <row r="1051">
          <cell r="A1051" t="str">
            <v>Tee PVC-S d= 6"x4" - Pavco o equivalente.</v>
          </cell>
        </row>
        <row r="1052">
          <cell r="A1052" t="str">
            <v>Tee PVC-S d= 8" - Pavco o equivalente.</v>
          </cell>
        </row>
        <row r="1053">
          <cell r="A1053" t="str">
            <v>Tee PVC-S d= 8"x4" - Pavco o equivalente.</v>
          </cell>
        </row>
        <row r="1054">
          <cell r="A1054" t="str">
            <v>Tee ranurada 1 1/2" ul/fm</v>
          </cell>
        </row>
        <row r="1055">
          <cell r="A1055" t="str">
            <v>Tee ranurada 1 1/2" ul/fm</v>
          </cell>
        </row>
        <row r="1056">
          <cell r="A1056" t="str">
            <v>Tee ranurada 1 1/2x1 1/4" ul/fm</v>
          </cell>
        </row>
        <row r="1057">
          <cell r="A1057" t="str">
            <v>Tee ranurada 1x1/2" ul/fm</v>
          </cell>
        </row>
        <row r="1058">
          <cell r="A1058" t="str">
            <v>Tee ranurada 2 1/2" ul/fm</v>
          </cell>
        </row>
        <row r="1059">
          <cell r="A1059" t="str">
            <v>Tee ranurada 3" ul/fm</v>
          </cell>
        </row>
        <row r="1060">
          <cell r="A1060" t="str">
            <v>Tee ranurada 3x2 1/2" ul/fm</v>
          </cell>
        </row>
        <row r="1061">
          <cell r="A1061" t="str">
            <v xml:space="preserve">Teja Ajota translucida </v>
          </cell>
        </row>
        <row r="1062">
          <cell r="A1062" t="str">
            <v>Teja de barro</v>
          </cell>
        </row>
        <row r="1063">
          <cell r="A1063" t="str">
            <v>Teja de paneles Metecno o su equivalente, ref: TECHMET DRY</v>
          </cell>
        </row>
        <row r="1064">
          <cell r="A1064" t="str">
            <v>Teja eternit</v>
          </cell>
        </row>
        <row r="1065">
          <cell r="A1065" t="str">
            <v>Teja monoroof A-42 P1000 G-4 cal 28 e=0,04 m.</v>
          </cell>
        </row>
        <row r="1066">
          <cell r="A1066" t="str">
            <v>Teja termoacustica</v>
          </cell>
        </row>
        <row r="1067">
          <cell r="A1067" t="str">
            <v>Tela asfaltica irrom de 1,5 mm. 185 gr/cm2</v>
          </cell>
        </row>
        <row r="1068">
          <cell r="A1068" t="str">
            <v>Tela asfaltica irrompible de 1,5 mm.</v>
          </cell>
        </row>
        <row r="1069">
          <cell r="A1069" t="str">
            <v>Tela cerramiento obra verde, ancho: 2.10 m.</v>
          </cell>
        </row>
        <row r="1070">
          <cell r="A1070" t="str">
            <v>Telefono analogo de mesa, Suministro e instalacion</v>
          </cell>
        </row>
        <row r="1071">
          <cell r="A1071" t="str">
            <v>Telefono conmutador DT 333, Suministro e instalacion</v>
          </cell>
        </row>
        <row r="1072">
          <cell r="A1072" t="str">
            <v>Telefono IP 1de mesa 603SW 1, Suministro e instalacion</v>
          </cell>
        </row>
        <row r="1073">
          <cell r="A1073" t="str">
            <v>Tensor trabajo pesado 3/8" x 6"</v>
          </cell>
        </row>
        <row r="1074">
          <cell r="A1074" t="str">
            <v>Thinner</v>
          </cell>
        </row>
        <row r="1075">
          <cell r="A1075" t="str">
            <v>Thinner (gas)</v>
          </cell>
        </row>
        <row r="1076">
          <cell r="A1076" t="str">
            <v>Tierra abonada incluye transporte</v>
          </cell>
        </row>
        <row r="1077">
          <cell r="A1077" t="str">
            <v>tiradera doble fin</v>
          </cell>
        </row>
        <row r="1078">
          <cell r="A1078" t="str">
            <v>toallero linea economica</v>
          </cell>
        </row>
        <row r="1079">
          <cell r="A1079" t="str">
            <v>Toma 110 para mueble laboratorio</v>
          </cell>
        </row>
        <row r="1080">
          <cell r="A1080" t="str">
            <v>Toma 220 para mueble laboratorio</v>
          </cell>
        </row>
        <row r="1081">
          <cell r="A1081" t="str">
            <v>Toma doble + Polo a tierra</v>
          </cell>
        </row>
        <row r="1082">
          <cell r="A1082" t="str">
            <v>Toma doble + Polo a tierra, sin tapa</v>
          </cell>
        </row>
        <row r="1083">
          <cell r="A1083" t="str">
            <v>Toma doble con polo a tierra GFCI. Incluye wallplate</v>
          </cell>
        </row>
        <row r="1084">
          <cell r="A1084" t="str">
            <v>Toma doble con polo a tierra IG. Color Naranja</v>
          </cell>
        </row>
        <row r="1085">
          <cell r="A1085" t="str">
            <v>Toma doble para microfono tm 242 o similar</v>
          </cell>
        </row>
        <row r="1086">
          <cell r="A1086" t="str">
            <v>Toma doble polo aislado</v>
          </cell>
        </row>
        <row r="1087">
          <cell r="A1087" t="str">
            <v>Toma doble RJ-11</v>
          </cell>
        </row>
        <row r="1088">
          <cell r="A1088" t="str">
            <v>Toma doble salida sencilla RJ-45</v>
          </cell>
        </row>
        <row r="1089">
          <cell r="A1089" t="str">
            <v>Toma para salida de TV KORA</v>
          </cell>
        </row>
        <row r="1090">
          <cell r="A1090" t="str">
            <v>Toma salida sencilla RJ-45</v>
          </cell>
        </row>
        <row r="1091">
          <cell r="A1091" t="str">
            <v>Toma secillo de piso. Incluye tapa met lica</v>
          </cell>
        </row>
        <row r="1092">
          <cell r="A1092" t="str">
            <v>Toma sonido KORA</v>
          </cell>
        </row>
        <row r="1093">
          <cell r="A1093" t="str">
            <v>Tomacorriente trifilar de 20 amperios de empotrar con tapa.</v>
          </cell>
        </row>
        <row r="1094">
          <cell r="A1094" t="str">
            <v>Tomacorriente trifilar de 30 amperios de empotrar con tapa.</v>
          </cell>
        </row>
        <row r="1095">
          <cell r="A1095" t="str">
            <v>Tornillo</v>
          </cell>
        </row>
        <row r="1096">
          <cell r="A1096" t="str">
            <v>Tornillo 2"</v>
          </cell>
        </row>
        <row r="1097">
          <cell r="A1097" t="str">
            <v>Tornillo 5 x 11/2" para madera +dama</v>
          </cell>
        </row>
        <row r="1098">
          <cell r="A1098" t="str">
            <v>Tornillo Autoperforante zincado cabeza hexagonal Nº 10-16-3/4" con arandela de neopreno.</v>
          </cell>
        </row>
        <row r="1099">
          <cell r="A1099" t="str">
            <v>Tornillo autoroscante de cubierta</v>
          </cell>
        </row>
        <row r="1100">
          <cell r="A1100" t="str">
            <v>Tornillo autoroscante de remate</v>
          </cell>
        </row>
        <row r="1101">
          <cell r="A1101" t="str">
            <v>Tornillo de 7 x 7/16"</v>
          </cell>
        </row>
        <row r="1102">
          <cell r="A1102" t="str">
            <v>Tornillo drywall</v>
          </cell>
        </row>
        <row r="1103">
          <cell r="A1103" t="str">
            <v>Tornillo espaciador 5/8" para transformador</v>
          </cell>
        </row>
        <row r="1104">
          <cell r="A1104" t="str">
            <v>Tornillo estándar de 6 x1 "</v>
          </cell>
        </row>
        <row r="1105">
          <cell r="A1105" t="str">
            <v>tornillo extraplano</v>
          </cell>
        </row>
        <row r="1106">
          <cell r="A1106" t="str">
            <v>Tornillo lamina ranurado de 6x1"</v>
          </cell>
        </row>
        <row r="1107">
          <cell r="A1107" t="str">
            <v>Tornillo para placa 1" (6x1) para drywall</v>
          </cell>
        </row>
        <row r="1108">
          <cell r="A1108" t="str">
            <v>Tornillos</v>
          </cell>
        </row>
        <row r="1109">
          <cell r="A1109" t="str">
            <v>tornillos *</v>
          </cell>
        </row>
        <row r="1110">
          <cell r="A1110" t="str">
            <v>Torre 64 cms, cal No18 USG</v>
          </cell>
        </row>
        <row r="1111">
          <cell r="A1111" t="str">
            <v>Torre en acero inox para laboratorio</v>
          </cell>
        </row>
        <row r="1112">
          <cell r="A1112" t="str">
            <v>Traba quimica fuerza alta para sellos de fuga en tuberia</v>
          </cell>
        </row>
        <row r="1113">
          <cell r="A1113" t="str">
            <v>Traba quimica fuerza media</v>
          </cell>
        </row>
        <row r="1114">
          <cell r="A1114" t="str">
            <v>Traba quimica fuerza media para sello de fugas en tuberia</v>
          </cell>
        </row>
        <row r="1115">
          <cell r="A1115" t="str">
            <v>Tranceiver 1000 Base SX  SFP Multimodo LC</v>
          </cell>
        </row>
        <row r="1116">
          <cell r="A1116" t="str">
            <v>Transformador Monofasico 50KVA-13200V</v>
          </cell>
        </row>
        <row r="1117">
          <cell r="A1117" t="str">
            <v>Transpote de materiales</v>
          </cell>
        </row>
        <row r="1118">
          <cell r="A1118" t="str">
            <v>Triple 15x15x15</v>
          </cell>
        </row>
        <row r="1119">
          <cell r="A1119" t="str">
            <v>Triplex enchapillado tipo roblemayado con vetas verticales de 1 cm</v>
          </cell>
        </row>
        <row r="1120">
          <cell r="A1120" t="str">
            <v>Triturado 1" con transporte</v>
          </cell>
        </row>
        <row r="1121">
          <cell r="A1121" t="str">
            <v>Triturado 3/4" con transporte</v>
          </cell>
        </row>
        <row r="1122">
          <cell r="A1122" t="str">
            <v>Triturado de 1/2" con transporte</v>
          </cell>
        </row>
        <row r="1123">
          <cell r="A1123" t="str">
            <v>Troquel de un solo servicio cal 18</v>
          </cell>
        </row>
        <row r="1124">
          <cell r="A1124" t="str">
            <v>Troquel doble servicio cal 18</v>
          </cell>
        </row>
        <row r="1125">
          <cell r="A1125" t="str">
            <v>Tuberia  EMT 1"</v>
          </cell>
        </row>
        <row r="1126">
          <cell r="A1126" t="str">
            <v>Tuberia  EMT 1/2"</v>
          </cell>
        </row>
        <row r="1127">
          <cell r="A1127" t="str">
            <v>Tuberia  EMT 3/4"</v>
          </cell>
        </row>
        <row r="1128">
          <cell r="A1128" t="str">
            <v>Tuberia Acero Carbono SCH 40 d= 1 1/2"</v>
          </cell>
        </row>
        <row r="1129">
          <cell r="A1129" t="str">
            <v>Tuberia Acero Carbono SCH 40 d= 1 1/4"</v>
          </cell>
        </row>
        <row r="1130">
          <cell r="A1130" t="str">
            <v>Tuberia Acero Carbono SCH 40 d= 1"</v>
          </cell>
        </row>
        <row r="1131">
          <cell r="A1131" t="str">
            <v>Tuberia Acero Carbono SCH 40 d= 2 1/2"</v>
          </cell>
        </row>
        <row r="1132">
          <cell r="A1132" t="str">
            <v>Tuberia Acero Carbono SCH 40 d= 3"</v>
          </cell>
        </row>
        <row r="1133">
          <cell r="A1133" t="str">
            <v>Tuberia Acero Galvanizado 2" Rigid</v>
          </cell>
        </row>
        <row r="1134">
          <cell r="A1134" t="str">
            <v>Tuberia Acero Galvanizado 3" Rigid</v>
          </cell>
        </row>
        <row r="1135">
          <cell r="A1135" t="str">
            <v>Tuberia cobre para agua caliente 1/2"</v>
          </cell>
        </row>
        <row r="1136">
          <cell r="A1136" t="str">
            <v>Tuberia cobre para agua caliente 3/4"</v>
          </cell>
        </row>
        <row r="1137">
          <cell r="A1137" t="str">
            <v>Tuberia cobre Tipo M de 1"</v>
          </cell>
        </row>
        <row r="1138">
          <cell r="A1138" t="str">
            <v>Tuberia Cu rigido Tipo K d= 1"</v>
          </cell>
        </row>
        <row r="1139">
          <cell r="A1139" t="str">
            <v>Tubería de cobre TL de 1/2"</v>
          </cell>
        </row>
        <row r="1140">
          <cell r="A1140" t="str">
            <v>Tubería de cobre TL de 3/4"</v>
          </cell>
        </row>
        <row r="1141">
          <cell r="A1141" t="str">
            <v>Tuberia en acero de carbono SCH40 de 1/2"</v>
          </cell>
        </row>
        <row r="1142">
          <cell r="A1142" t="str">
            <v>Tuberia en acero de carbono SCH40 de 3/4"</v>
          </cell>
        </row>
        <row r="1143">
          <cell r="A1143" t="str">
            <v>Tuberia estructural cerrada PTS de 40x40x2mm.</v>
          </cell>
        </row>
        <row r="1144">
          <cell r="A1144" t="str">
            <v>Tuberia estructural cerrada PTS de 80x40x2mm.ASTM A500 grado C</v>
          </cell>
        </row>
        <row r="1145">
          <cell r="A1145" t="str">
            <v>Tuberia galv de 1,9"</v>
          </cell>
        </row>
        <row r="1146">
          <cell r="A1146" t="str">
            <v>Tuberia Hierro Galvanizado d= 1 1/2"</v>
          </cell>
        </row>
        <row r="1147">
          <cell r="A1147" t="str">
            <v>Tuberia negra de 2" de 2,5 mm.</v>
          </cell>
        </row>
        <row r="1148">
          <cell r="A1148" t="str">
            <v>Tuberia pesada galvanizada ASTM A54 de d=1 1/2"</v>
          </cell>
        </row>
        <row r="1149">
          <cell r="A1149" t="str">
            <v>Tuberia PTS de 40x40x2 mm.</v>
          </cell>
        </row>
        <row r="1150">
          <cell r="A1150" t="str">
            <v>Tuberia PVC - Novafort d= 250 mm - Pavco o equivalente.</v>
          </cell>
        </row>
        <row r="1151">
          <cell r="A1151" t="str">
            <v>Tuberia PVC perforada (filtro) de d=100mm  - Pavco o equivalente.</v>
          </cell>
        </row>
        <row r="1152">
          <cell r="A1152" t="str">
            <v>Tuberia PVC Sanitaria de d =1 1/2".Pavco o similar</v>
          </cell>
        </row>
        <row r="1153">
          <cell r="A1153" t="str">
            <v>Tuberia PVC-Novafort d= 200 mm. - Pavco o equivalente.</v>
          </cell>
        </row>
        <row r="1154">
          <cell r="A1154" t="str">
            <v>Tubería PVC-Novafort Ø= 160 mm. - Pavco o equivalente.</v>
          </cell>
        </row>
        <row r="1155">
          <cell r="A1155" t="str">
            <v>Tuberia PVC-P RDE 11, d= 3/4" - Pavco o equivalente.</v>
          </cell>
        </row>
        <row r="1156">
          <cell r="A1156" t="str">
            <v>Tuberia PVC-P RDE 13.5 315 PSI, d=1" - Pavco o equivalente.</v>
          </cell>
        </row>
        <row r="1157">
          <cell r="A1157" t="str">
            <v xml:space="preserve">Tuberia PVC-P RDE 21 de 6" </v>
          </cell>
        </row>
        <row r="1158">
          <cell r="A1158" t="str">
            <v>Tuberia PVC-P RDE 21, d= 1 1/2" - Pavco o equivalente.</v>
          </cell>
        </row>
        <row r="1159">
          <cell r="A1159" t="str">
            <v>Tuberia PVC-P RDE 21, d= 2 1/2" - Pavco o equivalente.</v>
          </cell>
        </row>
        <row r="1160">
          <cell r="A1160" t="str">
            <v>Tuberia PVC-P RDE 21, d= 3" - Pavco o equivalente.</v>
          </cell>
        </row>
        <row r="1161">
          <cell r="A1161" t="str">
            <v>Tubería PVC-P RDE 21, Ø= 2 ½" - Pavco o equivalente.</v>
          </cell>
        </row>
        <row r="1162">
          <cell r="A1162" t="str">
            <v>Tubería PVC-P RDE 21, Ø= 2" - Pavco o equivalente.</v>
          </cell>
        </row>
        <row r="1163">
          <cell r="A1163" t="str">
            <v>Tuberia PVC-P RDE 9 500 PSI, d= 1/2" - Pavco o equivalente.</v>
          </cell>
        </row>
        <row r="1164">
          <cell r="A1164" t="str">
            <v>Tuberia PVC-P RDE 11 400 PSI, d= 3/4" - Pavco o equivalente.</v>
          </cell>
        </row>
        <row r="1165">
          <cell r="A1165" t="str">
            <v>Tuberia PVC-S d= 2" - Pavco o equivalente.</v>
          </cell>
        </row>
        <row r="1166">
          <cell r="A1166" t="str">
            <v>Tuberia PVC-S d= 3" - Pavco o equivalente.</v>
          </cell>
        </row>
        <row r="1167">
          <cell r="A1167" t="str">
            <v>Tuberia PVC-S d= 3" A.LL- Pavco o equivalente.</v>
          </cell>
        </row>
        <row r="1168">
          <cell r="A1168" t="str">
            <v>Tuberia PVC-S d= 4" - Pavco o equivalente.</v>
          </cell>
        </row>
        <row r="1169">
          <cell r="A1169" t="str">
            <v>Tuberia PVC-S d= 4" - Pavco o equivalente.</v>
          </cell>
        </row>
        <row r="1170">
          <cell r="A1170" t="str">
            <v>Tuberia PVC-S d= 6" - Pavco o equivalente.</v>
          </cell>
        </row>
        <row r="1171">
          <cell r="A1171" t="str">
            <v>Tuberia PVC-V d= 2" A.LL- Pavco o equivalente.</v>
          </cell>
        </row>
        <row r="1172">
          <cell r="A1172" t="str">
            <v>Tuberia PVC-V d= 3" A.LL- Pavco o equivalente.</v>
          </cell>
        </row>
        <row r="1173">
          <cell r="A1173" t="str">
            <v>Tuberia PVC-V d= 4" A.LL - Pavco o equivalente.</v>
          </cell>
        </row>
        <row r="1174">
          <cell r="A1174" t="str">
            <v>Tuberia PVC-V d= 6" A.LL - Pavco o equivalente.</v>
          </cell>
        </row>
        <row r="1175">
          <cell r="A1175" t="str">
            <v>Tuberia PVC-V d= 8" A.LL - Pavco o equivalente.</v>
          </cell>
        </row>
        <row r="1176">
          <cell r="A1176" t="str">
            <v>Tubo  pvc 1" eléctrica</v>
          </cell>
        </row>
        <row r="1177">
          <cell r="A1177" t="str">
            <v>Tubo  pvc 1/2" eléctrica</v>
          </cell>
        </row>
        <row r="1178">
          <cell r="A1178" t="str">
            <v>Tubo  pvc 2" eléctrica</v>
          </cell>
        </row>
        <row r="1179">
          <cell r="A1179" t="str">
            <v>Tubo  pvc 3" eléctrica</v>
          </cell>
        </row>
        <row r="1180">
          <cell r="A1180" t="str">
            <v>Tubo  pvc 3/4" eléctrica</v>
          </cell>
        </row>
        <row r="1181">
          <cell r="A1181" t="str">
            <v>Tubo  pvc 4" eléctrica</v>
          </cell>
        </row>
        <row r="1182">
          <cell r="A1182" t="str">
            <v>Tubo conduit galvanizado pesado de 1"</v>
          </cell>
        </row>
        <row r="1183">
          <cell r="A1183" t="str">
            <v>Tubo conduit galvanizado pesado de 1-1/2"</v>
          </cell>
        </row>
        <row r="1184">
          <cell r="A1184" t="str">
            <v>Tubo EMT de 2"</v>
          </cell>
        </row>
        <row r="1185">
          <cell r="A1185" t="str">
            <v>Tubo metalico galvanizado de 3/4"</v>
          </cell>
        </row>
        <row r="1186">
          <cell r="A1186" t="str">
            <v>Tubo polietileno 25mm -  Pavco o equivalente.</v>
          </cell>
        </row>
        <row r="1187">
          <cell r="A1187" t="str">
            <v>Tubo PVC 1"</v>
          </cell>
        </row>
        <row r="1188">
          <cell r="A1188" t="str">
            <v>Tubo PVC 1/2"</v>
          </cell>
        </row>
        <row r="1189">
          <cell r="A1189" t="str">
            <v>Tubo PVC 1-1/2"</v>
          </cell>
        </row>
        <row r="1190">
          <cell r="A1190" t="str">
            <v>Tubo PVC 1-1/4"</v>
          </cell>
        </row>
        <row r="1191">
          <cell r="A1191" t="str">
            <v>Tubo PVC 2"</v>
          </cell>
        </row>
        <row r="1192">
          <cell r="A1192" t="str">
            <v>Tubo PVC 3"</v>
          </cell>
        </row>
        <row r="1193">
          <cell r="A1193" t="str">
            <v>Tubo PVC 3/4"</v>
          </cell>
        </row>
        <row r="1194">
          <cell r="A1194" t="str">
            <v>Tubular rectangular de 5"x2"x3mm</v>
          </cell>
        </row>
        <row r="1195">
          <cell r="A1195" t="str">
            <v>Tuerca, tornillo y arandela para bandeja</v>
          </cell>
        </row>
        <row r="1196">
          <cell r="A1196" t="str">
            <v>Tuercas, platinas, etc</v>
          </cell>
        </row>
        <row r="1197">
          <cell r="A1197" t="str">
            <v>Union  MGC de 2"</v>
          </cell>
        </row>
        <row r="1198">
          <cell r="A1198" t="str">
            <v>Union  MGC de 3"</v>
          </cell>
        </row>
        <row r="1199">
          <cell r="A1199" t="str">
            <v>union acero galvanizado de 1/2"</v>
          </cell>
        </row>
        <row r="1200">
          <cell r="A1200" t="str">
            <v>Unión Cu de 3/4"</v>
          </cell>
        </row>
        <row r="1201">
          <cell r="A1201" t="str">
            <v>Union EMT 1"</v>
          </cell>
        </row>
        <row r="1202">
          <cell r="A1202" t="str">
            <v>Union EMT 1/2"</v>
          </cell>
        </row>
        <row r="1203">
          <cell r="A1203" t="str">
            <v>Union EMT 1-1/2"</v>
          </cell>
        </row>
        <row r="1204">
          <cell r="A1204" t="str">
            <v>Union EMT 2"</v>
          </cell>
        </row>
        <row r="1205">
          <cell r="A1205" t="str">
            <v>Union EMT 3/4"</v>
          </cell>
        </row>
        <row r="1206">
          <cell r="A1206" t="str">
            <v>Union en acero galvanizada de 1"</v>
          </cell>
        </row>
        <row r="1207">
          <cell r="A1207" t="str">
            <v>Union en acero galvanizada de 1/2"</v>
          </cell>
        </row>
        <row r="1208">
          <cell r="A1208" t="str">
            <v>Union en acero galvanizada de 3/4"</v>
          </cell>
        </row>
        <row r="1209">
          <cell r="A1209" t="str">
            <v>Union galvanizada 1 1/2"</v>
          </cell>
        </row>
        <row r="1210">
          <cell r="A1210" t="str">
            <v>Unión Lisa Cu de 1/2"</v>
          </cell>
        </row>
        <row r="1211">
          <cell r="A1211" t="str">
            <v>Unión Lisa Cu de 3/4"</v>
          </cell>
        </row>
        <row r="1212">
          <cell r="A1212" t="str">
            <v>Union MGC de 1"</v>
          </cell>
        </row>
        <row r="1213">
          <cell r="A1213" t="str">
            <v>Union MGC de 1-1/2"</v>
          </cell>
        </row>
        <row r="1214">
          <cell r="A1214" t="str">
            <v>Union Platino d= 6" - Pavco o equivalente</v>
          </cell>
        </row>
        <row r="1215">
          <cell r="A1215" t="str">
            <v>Union Platino de reparacion d= 6" - Pavco o equivalente</v>
          </cell>
        </row>
        <row r="1216">
          <cell r="A1216" t="str">
            <v>Union PVC-Filtro 100 mm. - Pavco o equivalente</v>
          </cell>
        </row>
        <row r="1217">
          <cell r="A1217" t="str">
            <v>Union PVC-NOVAFORT d= 200 mm. - Pavco o equivalente.</v>
          </cell>
        </row>
        <row r="1218">
          <cell r="A1218" t="str">
            <v>Union PVC-NOVAFORT d= 250 mm. - Pavco o equivalente.</v>
          </cell>
        </row>
        <row r="1219">
          <cell r="A1219" t="str">
            <v>Unión PVC-NOVAFORT Ø= 160 mm. - Pavco o equivalente.</v>
          </cell>
        </row>
        <row r="1220">
          <cell r="A1220" t="str">
            <v>Union PVC-Presion, d= 1 1/2" - Pavco o equivalente.</v>
          </cell>
        </row>
        <row r="1221">
          <cell r="A1221" t="str">
            <v>Union PVC-Presion, d= 1" - Pavco o equivalente.</v>
          </cell>
        </row>
        <row r="1222">
          <cell r="A1222" t="str">
            <v>Union PVC-Presion, d= 1/2" - Pavco o equivalente.</v>
          </cell>
        </row>
        <row r="1223">
          <cell r="A1223" t="str">
            <v>Union PVC-Presion, d= 2 1/2" - Pavco o equivalente.</v>
          </cell>
        </row>
        <row r="1224">
          <cell r="A1224" t="str">
            <v>Union PVC-Presion, d= 3" - Pavco o equivalente.</v>
          </cell>
        </row>
        <row r="1225">
          <cell r="A1225" t="str">
            <v>Union PVC-Presion, d= 3/4" - Pavco o equivalente.</v>
          </cell>
        </row>
        <row r="1226">
          <cell r="A1226" t="str">
            <v>Unión PVC-Presión, Ø= 2 1/2" - Pavco o equivalente.</v>
          </cell>
        </row>
        <row r="1227">
          <cell r="A1227" t="str">
            <v>Unión PVC-Presión, Ø= 2" - Pavco o equivalente.</v>
          </cell>
        </row>
        <row r="1228">
          <cell r="A1228" t="str">
            <v>Union PVC-S d= 1 1/2" - Pavco o equivalente</v>
          </cell>
        </row>
        <row r="1229">
          <cell r="A1229" t="str">
            <v>Union PVC-S d= 2" - Pavco o equivalente</v>
          </cell>
        </row>
        <row r="1230">
          <cell r="A1230" t="str">
            <v>Union PVC-S d= 3" - Pavco o equivalente</v>
          </cell>
        </row>
        <row r="1231">
          <cell r="A1231" t="str">
            <v>Union PVC-S d= 4" - Pavco o equivalente</v>
          </cell>
        </row>
        <row r="1232">
          <cell r="A1232" t="str">
            <v>Union PVC-S d= 6" - Pavco o equivalente</v>
          </cell>
        </row>
        <row r="1233">
          <cell r="A1233" t="str">
            <v>Union PVC-S d= 8" - Pavco o equivalente</v>
          </cell>
        </row>
        <row r="1234">
          <cell r="A1234" t="str">
            <v>Union ranurada de 1 1/2" ul/fm</v>
          </cell>
        </row>
        <row r="1235">
          <cell r="A1235" t="str">
            <v>Union ranurada de 1 1/4" ul/fm</v>
          </cell>
        </row>
        <row r="1236">
          <cell r="A1236" t="str">
            <v>Union ranurada de 2 1/2" ul/fm</v>
          </cell>
        </row>
        <row r="1237">
          <cell r="A1237" t="str">
            <v>Union ranurada de 3" ul/fm</v>
          </cell>
        </row>
        <row r="1238">
          <cell r="A1238" t="str">
            <v>Union ranurada flexible de 2 1/2" ul/fm</v>
          </cell>
        </row>
        <row r="1239">
          <cell r="A1239" t="str">
            <v>Union ranurada flexible de 2" ul/fm</v>
          </cell>
        </row>
        <row r="1240">
          <cell r="A1240" t="str">
            <v>Unión universal Cu de 1/2"</v>
          </cell>
        </row>
        <row r="1241">
          <cell r="A1241" t="str">
            <v>Union universal macho de 1/2"</v>
          </cell>
        </row>
        <row r="1242">
          <cell r="A1242" t="str">
            <v>Unión universal macho de 3/4"</v>
          </cell>
        </row>
        <row r="1243">
          <cell r="A1243" t="str">
            <v>Union Vitauli  de d= 6"</v>
          </cell>
        </row>
        <row r="1244">
          <cell r="A1244" t="str">
            <v>Universal cobre de 1 1/2"</v>
          </cell>
        </row>
        <row r="1245">
          <cell r="A1245" t="str">
            <v>Universal cobre de 1"</v>
          </cell>
        </row>
        <row r="1246">
          <cell r="A1246" t="str">
            <v>universal cobre de 3/4"</v>
          </cell>
        </row>
        <row r="1247">
          <cell r="A1247" t="str">
            <v>Universal Hierro Galvanizado d= 1 1/2"</v>
          </cell>
        </row>
        <row r="1248">
          <cell r="A1248" t="str">
            <v>V combinada + persiana 35%+ vidrio fijo o alas corredisas</v>
          </cell>
        </row>
        <row r="1249">
          <cell r="A1249" t="str">
            <v>V tipo persiana en aluminio</v>
          </cell>
        </row>
        <row r="1250">
          <cell r="A1250" t="str">
            <v>Valvula  Bronce 11/2" UL/FM para gabinete contra incendio</v>
          </cell>
        </row>
        <row r="1251">
          <cell r="A1251" t="str">
            <v>Valvula BRIDA 6"</v>
          </cell>
        </row>
        <row r="1252">
          <cell r="A1252" t="str">
            <v>Valvula Compuerta bronce 1 1/2" RW</v>
          </cell>
        </row>
        <row r="1253">
          <cell r="A1253" t="str">
            <v>Valvula Compuerta Bronce 1" RW</v>
          </cell>
        </row>
        <row r="1254">
          <cell r="A1254" t="str">
            <v>Valvula Compuerta Bronce 1/2" RW</v>
          </cell>
        </row>
        <row r="1255">
          <cell r="A1255" t="str">
            <v>Valvula Compuerta Bronce 3/4" RW</v>
          </cell>
        </row>
        <row r="1256">
          <cell r="A1256" t="str">
            <v>Valvula control OS&amp;Y de 3"</v>
          </cell>
        </row>
        <row r="1257">
          <cell r="A1257" t="str">
            <v>Valvula de bola para drenaje de 2" en redes contra incendio.</v>
          </cell>
        </row>
        <row r="1258">
          <cell r="A1258" t="str">
            <v>Válvula de cheque d=50mm</v>
          </cell>
        </row>
        <row r="1259">
          <cell r="A1259" t="str">
            <v>Valvula de incorporacion de 1 1/2"</v>
          </cell>
        </row>
        <row r="1260">
          <cell r="A1260" t="str">
            <v>Valvula de incorporacion de 1"</v>
          </cell>
        </row>
        <row r="1261">
          <cell r="A1261" t="str">
            <v>Valvula de prueba segun la NFPA13</v>
          </cell>
        </row>
        <row r="1262">
          <cell r="A1262" t="str">
            <v>Valvula de regulacion metalica, con manguera flexible</v>
          </cell>
        </row>
        <row r="1263">
          <cell r="A1263" t="str">
            <v>Valvula desaireadora automatica de 1/2"</v>
          </cell>
        </row>
        <row r="1264">
          <cell r="A1264" t="str">
            <v>Valvula esferica de 1/2" de maneral largo</v>
          </cell>
        </row>
        <row r="1265">
          <cell r="A1265" t="str">
            <v>Valvula esferica de 1/2", maneral tipo mariposa</v>
          </cell>
        </row>
        <row r="1266">
          <cell r="A1266" t="str">
            <v>Valvula esferica de 3/4" de maneral largo</v>
          </cell>
        </row>
        <row r="1267">
          <cell r="A1267" t="str">
            <v>Válvula P/L d=50mm</v>
          </cell>
        </row>
        <row r="1268">
          <cell r="A1268" t="str">
            <v>vareta impermeabilizante</v>
          </cell>
        </row>
        <row r="1269">
          <cell r="A1269" t="str">
            <v>Varilla aluminio 3 mm</v>
          </cell>
        </row>
        <row r="1270">
          <cell r="A1270" t="str">
            <v>Varilla Copperw. 5/8"*2.4m</v>
          </cell>
        </row>
        <row r="1271">
          <cell r="A1271" t="str">
            <v>Varilla cuadra de 5/8"</v>
          </cell>
        </row>
        <row r="1272">
          <cell r="A1272" t="str">
            <v>Varilla de 3/8" de corrugada de 60000 PSI</v>
          </cell>
        </row>
        <row r="1273">
          <cell r="A1273" t="str">
            <v>Varilla de dilatacion de aluminio 4 mm.</v>
          </cell>
        </row>
        <row r="1274">
          <cell r="A1274" t="str">
            <v>Varilla de dilatacion PVC 4 mm.</v>
          </cell>
        </row>
        <row r="1275">
          <cell r="A1275" t="str">
            <v>Varilla dilatacion en bronce 3 mm</v>
          </cell>
        </row>
        <row r="1276">
          <cell r="A1276" t="str">
            <v>Varilla lisa de 3/4"</v>
          </cell>
        </row>
        <row r="1277">
          <cell r="A1277" t="str">
            <v>varilla lisa de 3/4" de 60000 PSI</v>
          </cell>
        </row>
        <row r="1278">
          <cell r="A1278" t="str">
            <v>Varilla lisa de 5/8" de 60.000 Psi</v>
          </cell>
        </row>
        <row r="1279">
          <cell r="A1279" t="str">
            <v>Varilla plastica de  e=4 m para dilataciòn</v>
          </cell>
        </row>
        <row r="1280">
          <cell r="A1280" t="str">
            <v>Varilla PVC Intermatex</v>
          </cell>
        </row>
        <row r="1281">
          <cell r="A1281" t="str">
            <v>Varilla roscada de 5/8" x 50cm + tuerca + arandela</v>
          </cell>
        </row>
        <row r="1282">
          <cell r="A1282" t="str">
            <v xml:space="preserve">Ventana 9,20,1 aluminio  Todo costo </v>
          </cell>
        </row>
        <row r="1283">
          <cell r="A1283" t="str">
            <v>ventana alumnio</v>
          </cell>
        </row>
        <row r="1284">
          <cell r="A1284" t="str">
            <v>Vidrio de 4 mm. + transporte</v>
          </cell>
        </row>
        <row r="1285">
          <cell r="A1285" t="str">
            <v>Vidrio templado de 10 mm. + transpo</v>
          </cell>
        </row>
        <row r="1286">
          <cell r="A1286" t="str">
            <v>Vidrio templado de 5 mm para gabinete contra incendio de 77x99</v>
          </cell>
        </row>
        <row r="1287">
          <cell r="A1287" t="str">
            <v>vidrio templado de 6 mm</v>
          </cell>
        </row>
        <row r="1288">
          <cell r="A1288" t="str">
            <v>Vitriflex + catalizador</v>
          </cell>
        </row>
        <row r="1289">
          <cell r="A1289" t="str">
            <v xml:space="preserve">Wash preimer </v>
          </cell>
        </row>
        <row r="1290">
          <cell r="A1290" t="str">
            <v>Weld outlet 1/2"</v>
          </cell>
        </row>
        <row r="1291">
          <cell r="A1291" t="str">
            <v>Yee PVC-S d= 2" - Pavco o equivalente.</v>
          </cell>
        </row>
        <row r="1292">
          <cell r="A1292" t="str">
            <v>Yee PVC-S d= 3" - Pavco o equivalente.</v>
          </cell>
        </row>
        <row r="1293">
          <cell r="A1293" t="str">
            <v>Yee PVC-S d= 4" - Pavco o equivalente.</v>
          </cell>
        </row>
        <row r="1294">
          <cell r="A1294" t="str">
            <v>Yee PVC-S d= 6" - Pavco o equivalente.</v>
          </cell>
        </row>
        <row r="1295">
          <cell r="A1295" t="str">
            <v>Yee PVC-S d= 8" - Pavco o equivalente.</v>
          </cell>
        </row>
        <row r="1296">
          <cell r="A1296" t="str">
            <v>Yee PVC-S Reducida d= 3X2" pavco o equivalente</v>
          </cell>
        </row>
        <row r="1297">
          <cell r="A1297" t="str">
            <v>Yee PVC-S Reducida d= 4X2" pavco o equivalente</v>
          </cell>
        </row>
        <row r="1298">
          <cell r="A1298" t="str">
            <v>Yee PVC-S Reducida d= 4X3" pavco o equivalente</v>
          </cell>
        </row>
        <row r="1299">
          <cell r="A1299" t="str">
            <v>Yee PVC-S Reducida d= 6X4" pavco o equivalente</v>
          </cell>
        </row>
        <row r="1300">
          <cell r="A1300" t="str">
            <v>Yee PVC-S Reducida d= 8X4" pavco o equivalente</v>
          </cell>
        </row>
        <row r="1301">
          <cell r="A1301" t="str">
            <v>Z- MAX 8</v>
          </cell>
        </row>
        <row r="1302">
          <cell r="A1302" t="str">
            <v>Zocalo e grano de 30 cm. x 7,5 cm</v>
          </cell>
        </row>
        <row r="1303">
          <cell r="A1303" t="str">
            <v>Zocalo PVC de 10cm.</v>
          </cell>
        </row>
        <row r="1304">
          <cell r="A1304" t="str">
            <v>Arena gruesa concreto + transporte</v>
          </cell>
        </row>
        <row r="1305">
          <cell r="A1305" t="str">
            <v>Zocalo quasar media caña de 6 x 6 cm. E= 10 mm.</v>
          </cell>
        </row>
        <row r="1306">
          <cell r="A1306" t="str">
            <v>Herraje trampa grasas 2 tapas de 0,70 m. x 0,35 m.</v>
          </cell>
        </row>
        <row r="1307">
          <cell r="A1307" t="str">
            <v>Superboard de 8 mm.</v>
          </cell>
        </row>
        <row r="1308">
          <cell r="A1308" t="str">
            <v>Superboard de 10 mm.</v>
          </cell>
        </row>
        <row r="1309">
          <cell r="A1309" t="str">
            <v>Masilla para placas de fibrocemento</v>
          </cell>
        </row>
        <row r="1310">
          <cell r="A1310" t="str">
            <v xml:space="preserve">Estuco platico corona </v>
          </cell>
        </row>
        <row r="1311">
          <cell r="A1311" t="str">
            <v>Gancho MH de 5/8"</v>
          </cell>
        </row>
        <row r="1312">
          <cell r="A1312" t="str">
            <v>Geotextil NT 1800</v>
          </cell>
        </row>
        <row r="1313">
          <cell r="A1313" t="str">
            <v>costales de fique</v>
          </cell>
        </row>
        <row r="1314">
          <cell r="A1314" t="str">
            <v>Llave cronmada boca de manguera con extension</v>
          </cell>
        </row>
        <row r="1315">
          <cell r="A1315" t="str">
            <v>Pintoxido</v>
          </cell>
        </row>
        <row r="1316">
          <cell r="A1316" t="str">
            <v xml:space="preserve">Paral puerta tubo  en acero inoxidable para puertas baños </v>
          </cell>
        </row>
        <row r="1317">
          <cell r="A1317" t="str">
            <v>Triturado de 1" con transporte</v>
          </cell>
        </row>
        <row r="1318">
          <cell r="A1318" t="str">
            <v>Gabinete pared en acero inox 100x30x60 mm.</v>
          </cell>
        </row>
        <row r="1319">
          <cell r="A1319" t="str">
            <v>Mesa armario con puertas en acero inox</v>
          </cell>
        </row>
        <row r="1320">
          <cell r="A1320" t="str">
            <v>Lavaescobas en acero inox tipo 304 . C. 16</v>
          </cell>
        </row>
        <row r="1321">
          <cell r="A1321" t="str">
            <v>Trampa de grasas de de 55 x 35 x35 cm en acero inox</v>
          </cell>
        </row>
        <row r="1322">
          <cell r="A1322" t="str">
            <v>Divisiones en acero inox para unidades sanitarias</v>
          </cell>
        </row>
        <row r="1323">
          <cell r="A1323" t="str">
            <v>Policarbonato alveolar de 8 mm.</v>
          </cell>
        </row>
        <row r="1324">
          <cell r="A1324" t="str">
            <v>Conector + tapa</v>
          </cell>
        </row>
        <row r="1325">
          <cell r="A1325" t="str">
            <v>Perfil en U de 8 mm.</v>
          </cell>
        </row>
        <row r="1326">
          <cell r="A1326" t="str">
            <v>tornillo autoperforante</v>
          </cell>
        </row>
        <row r="1327">
          <cell r="A1327" t="str">
            <v>Teja termoacustica UPVC de 2 mm.</v>
          </cell>
        </row>
        <row r="1328">
          <cell r="A1328" t="str">
            <v>Tornillo Autoperforante cabeza hexagonal + arandela +neopreno para fij teja term</v>
          </cell>
        </row>
        <row r="1329">
          <cell r="A1329" t="str">
            <v>Caballete para teja termoacustica UPVC de 2 mm.+ transp</v>
          </cell>
        </row>
        <row r="1330">
          <cell r="A1330" t="str">
            <v>Ventana pleglable restaurante y tienda escolar (todo costo)</v>
          </cell>
        </row>
        <row r="1331">
          <cell r="A1331" t="str">
            <v>zocalo PVC 6 cm. (uniperfiles)</v>
          </cell>
        </row>
        <row r="1332">
          <cell r="A1332" t="str">
            <v>Accesorio tipo estrella para zocalo PVC 6 cm.</v>
          </cell>
        </row>
        <row r="1333">
          <cell r="A1333" t="str">
            <v>Accesorio  tipo esquinero interno y externo  para zocalo PVC 6 cm.</v>
          </cell>
        </row>
        <row r="1334">
          <cell r="A1334" t="str">
            <v>Chazo + tornillo para fij zocalo PVC 6 cm.</v>
          </cell>
        </row>
        <row r="1335">
          <cell r="A1335" t="str">
            <v>Sifon flexible</v>
          </cell>
        </row>
        <row r="1336">
          <cell r="A1336" t="str">
            <v>Juego infantil parque fortaleza</v>
          </cell>
        </row>
        <row r="1337">
          <cell r="A1337" t="str">
            <v>Tuberia galvanizada de 21/2"</v>
          </cell>
        </row>
        <row r="1338">
          <cell r="A1338" t="str">
            <v>poliuretano + catalizador</v>
          </cell>
        </row>
        <row r="1339">
          <cell r="A1339" t="str">
            <v>Tapon tuberia gal 21/2"</v>
          </cell>
        </row>
        <row r="1340">
          <cell r="A1340" t="str">
            <v>Tablero lamina acerda blanca de 1,20 x 4,80 m.+ transp.</v>
          </cell>
        </row>
        <row r="1341">
          <cell r="A1341" t="str">
            <v>Plastico alata densidad</v>
          </cell>
        </row>
        <row r="1342">
          <cell r="A1342" t="str">
            <v xml:space="preserve">Bloque catalan 15x10x30 cm.  e=15cm color 1 </v>
          </cell>
        </row>
        <row r="1343">
          <cell r="A1343" t="str">
            <v xml:space="preserve">Bloque 20 x 20 x 40 cm.  E=20 cm.  R 13 2P </v>
          </cell>
        </row>
        <row r="1344">
          <cell r="A1344" t="str">
            <v>Tuberia galvanizada 1,9 para pieamigos , sup e inferior</v>
          </cell>
        </row>
        <row r="1345">
          <cell r="A1345" t="str">
            <v>Tapon para tuberia galvanizada de 1,9"</v>
          </cell>
        </row>
        <row r="1346">
          <cell r="A1346" t="str">
            <v xml:space="preserve">Vent. Corrediza + malla mosquitera en acero inoxidable </v>
          </cell>
        </row>
        <row r="1347">
          <cell r="A1347" t="str">
            <v>griferia lavamanos monocontrol</v>
          </cell>
        </row>
        <row r="1348">
          <cell r="A1348" t="str">
            <v>foramleta en teleras + tacos</v>
          </cell>
        </row>
        <row r="1349">
          <cell r="A1349" t="str">
            <v>Platina de 1" x 1/8"</v>
          </cell>
        </row>
        <row r="1350">
          <cell r="A1350" t="str">
            <v>Tuberia galvanizada de 2" x 1,90mm.</v>
          </cell>
        </row>
        <row r="1351">
          <cell r="A1351" t="str">
            <v>Tuberia galvanizda de 11/2" x 1,90 mm.</v>
          </cell>
        </row>
        <row r="1352">
          <cell r="A1352" t="str">
            <v>zocalo media caña (quasar) de 5,5 x5,5 mm. Espesor 4 mm.</v>
          </cell>
        </row>
        <row r="1353">
          <cell r="A1353" t="str">
            <v>Sikaflex 1-A (cartucho x 300 cc)</v>
          </cell>
        </row>
        <row r="1354">
          <cell r="A1354" t="str">
            <v>zocalo media caña (quasar) de 6,0 x6,0 mm. Espesor 10 mm. (resina 805 - 95% y resina 872 - 5%</v>
          </cell>
        </row>
        <row r="1355">
          <cell r="A1355" t="str">
            <v>Plastico alta densidad</v>
          </cell>
        </row>
        <row r="1356">
          <cell r="A1356" t="str">
            <v xml:space="preserve">Juego infantil parque laberinto </v>
          </cell>
        </row>
        <row r="1357">
          <cell r="A1357" t="str">
            <v xml:space="preserve">Bloque catalan 15x10x30 cm.  e=15cm color 3 </v>
          </cell>
        </row>
        <row r="1358">
          <cell r="A1358" t="str">
            <v>Nylon de 0,40 mm. X 1.00 metro</v>
          </cell>
        </row>
        <row r="1359">
          <cell r="A1359" t="str">
            <v>Geodren circular TB 100 mm. 2,0 m de ancho. Tipo pavco incluye tuberia perforada de 100 mm.</v>
          </cell>
        </row>
        <row r="1360">
          <cell r="A1360" t="str">
            <v>clavo acero de liso de 1"</v>
          </cell>
        </row>
        <row r="1361">
          <cell r="A1361" t="str">
            <v>Canastilla plastica para sumidero tipo A</v>
          </cell>
        </row>
        <row r="1362">
          <cell r="A1362" t="str">
            <v>Ventana pleglable V-38 3 cuerpos de 2,0 x 1,50 m. todo costo</v>
          </cell>
        </row>
        <row r="1363">
          <cell r="A1363" t="str">
            <v>Puerta en acero inox de 0,90 m. x 1,60 m.</v>
          </cell>
        </row>
        <row r="1364">
          <cell r="A1364" t="str">
            <v>Sum. E inst ventana guilotina tres cuerpos todo costo</v>
          </cell>
        </row>
        <row r="1365">
          <cell r="A1365" t="str">
            <v xml:space="preserve">Sum e inst. Meson de 1,20 x 0,70 m. + bañera de 0,865 x 0,46 x 0,20 m.en quasar todo costo </v>
          </cell>
        </row>
        <row r="1366">
          <cell r="A1366" t="str">
            <v>Sum e inst, griferia teleducha (todo costo)</v>
          </cell>
        </row>
        <row r="1367">
          <cell r="A1367" t="str">
            <v xml:space="preserve">Sum e inst sist de eyección ALL. , compuesta por dos bombas sumergibles de 3". De 3 HP, 220 V, 3600 RPM, trifasico + tablero de control </v>
          </cell>
        </row>
        <row r="1368">
          <cell r="A1368" t="str">
            <v>Puerta en madera de 1,70 x 2,10 m. dos alas con bastidor de 30 x 30 mm., dos alas según diseño ( a todo costo)</v>
          </cell>
        </row>
        <row r="1369">
          <cell r="A1369" t="str">
            <v>Capa emulsión con arena</v>
          </cell>
        </row>
        <row r="1370">
          <cell r="A1370" t="str">
            <v>Capa nivelante (reducción de empozamiento)</v>
          </cell>
        </row>
        <row r="1371">
          <cell r="A1371" t="str">
            <v>Capa acrilico superficial</v>
          </cell>
        </row>
        <row r="1372">
          <cell r="A1372" t="str">
            <v>Capa arena de cuarzo</v>
          </cell>
        </row>
        <row r="1373">
          <cell r="A1373" t="str">
            <v>Capa acrilica multiproposito con color</v>
          </cell>
        </row>
        <row r="1374">
          <cell r="A1374" t="str">
            <v>Puerta metalica dos alas bastdor e PTS , entamborada de 1,60 m. x 2,10 m. E= 0,15 (todo costo)</v>
          </cell>
        </row>
        <row r="1375">
          <cell r="A1375" t="str">
            <v>Cheque en bronce horizontal y/o vertical de 1/2"</v>
          </cell>
        </row>
        <row r="1376">
          <cell r="A1376" t="str">
            <v>Flotador de 1" en cobre</v>
          </cell>
        </row>
        <row r="1377">
          <cell r="A1377" t="str">
            <v>Sum e inst escalera gato de H=2,20 m. en tuberia pesada de 11/2" con peldaños c/0,30 m</v>
          </cell>
        </row>
      </sheetData>
      <sheetData sheetId="3">
        <row r="2">
          <cell r="A2" t="str">
            <v>- Ninguna -</v>
          </cell>
        </row>
        <row r="3">
          <cell r="A3" t="str">
            <v>Ayudante entendido</v>
          </cell>
        </row>
        <row r="4">
          <cell r="A4" t="str">
            <v>Ayudante Raso</v>
          </cell>
        </row>
        <row r="5">
          <cell r="A5" t="str">
            <v>Cadenero 1</v>
          </cell>
        </row>
        <row r="6">
          <cell r="A6" t="str">
            <v>Cadenero 2</v>
          </cell>
        </row>
        <row r="7">
          <cell r="A7" t="str">
            <v>Cuadrilla 1 Oficial + 1 Ayudante</v>
          </cell>
        </row>
        <row r="8">
          <cell r="A8" t="str">
            <v>Cuadrilla 1 Oficial + 1 Ayudante Entendido</v>
          </cell>
        </row>
        <row r="9">
          <cell r="A9" t="str">
            <v>Cuadrilla 1Of + 1 Ay Fabricacion</v>
          </cell>
        </row>
        <row r="10">
          <cell r="A10" t="str">
            <v>Cuadrilla 1Of + 1 Ay Instalacion</v>
          </cell>
        </row>
        <row r="11">
          <cell r="A11" t="str">
            <v>Cuadrilla 1Of + 1 Ay Obra Blanca</v>
          </cell>
        </row>
        <row r="12">
          <cell r="A12" t="str">
            <v>Cuadrilla 1Of + 1 Ay Obra Negra</v>
          </cell>
        </row>
        <row r="13">
          <cell r="A13" t="str">
            <v>Cuadrilla 1OF + 2 Ay instalaciòn</v>
          </cell>
        </row>
        <row r="14">
          <cell r="A14" t="str">
            <v>Cuadrilla armado y vaciado de concreto en estructuras</v>
          </cell>
        </row>
        <row r="15">
          <cell r="A15" t="str">
            <v xml:space="preserve">Cuadrilla de Brillada de Baldosa de grano </v>
          </cell>
        </row>
        <row r="16">
          <cell r="A16" t="str">
            <v>Cuadrilla de Excavacion de Pilas</v>
          </cell>
        </row>
        <row r="17">
          <cell r="A17" t="str">
            <v>Cuadrilla de Instalacion de Baldosa de grano.</v>
          </cell>
        </row>
        <row r="18">
          <cell r="A18" t="str">
            <v>Cuadrilla de Instalaciones Hidrosanitarias</v>
          </cell>
        </row>
        <row r="19">
          <cell r="A19" t="str">
            <v>Cuadrilla de Montaje de Estructuras Metalicas</v>
          </cell>
        </row>
        <row r="20">
          <cell r="A20" t="str">
            <v>Cuadrilla de Movimiento de tierra</v>
          </cell>
        </row>
        <row r="21">
          <cell r="A21" t="str">
            <v>Cuadrilla de Pulida y repulida de Baldosa de grano.</v>
          </cell>
        </row>
        <row r="22">
          <cell r="A22" t="str">
            <v>Cuadrilla Demoliciones</v>
          </cell>
        </row>
        <row r="23">
          <cell r="A23" t="str">
            <v>Cuadrilla Electrica 1: 1Of Elec + 1Ay raso</v>
          </cell>
        </row>
        <row r="24">
          <cell r="A24" t="str">
            <v>Cuadrilla instalacion redes de gas, 1 Instalador +1 Ayu ent.</v>
          </cell>
        </row>
        <row r="25">
          <cell r="A25" t="str">
            <v>Cuadrilla Latoneria</v>
          </cell>
        </row>
        <row r="26">
          <cell r="A26" t="str">
            <v>Cuadrilla Mamposteria</v>
          </cell>
        </row>
        <row r="27">
          <cell r="A27" t="str">
            <v>Cuadrilla Pavimentos</v>
          </cell>
        </row>
        <row r="28">
          <cell r="A28" t="str">
            <v>Cuadrilla Retiros</v>
          </cell>
        </row>
        <row r="29">
          <cell r="A29" t="str">
            <v>Cuadrilla Urbanismo</v>
          </cell>
        </row>
        <row r="30">
          <cell r="A30" t="str">
            <v>Ofical Pintura</v>
          </cell>
        </row>
        <row r="31">
          <cell r="A31" t="str">
            <v>Oficial minero por pulgada</v>
          </cell>
        </row>
        <row r="32">
          <cell r="A32" t="str">
            <v>Oficial Obra Blanca</v>
          </cell>
        </row>
        <row r="33">
          <cell r="A33" t="str">
            <v>Oficial Obra Negra</v>
          </cell>
        </row>
        <row r="34">
          <cell r="A34" t="str">
            <v>Termofusion 1 Pegas de Tapon para red de gas.</v>
          </cell>
        </row>
        <row r="35">
          <cell r="A35" t="str">
            <v>Topografo</v>
          </cell>
        </row>
        <row r="36">
          <cell r="A36" t="str">
            <v>Ayudante raso acarreo interno</v>
          </cell>
        </row>
        <row r="37">
          <cell r="A37" t="str">
            <v>Cuadrilla profesional podada de arboles adultos</v>
          </cell>
        </row>
        <row r="38">
          <cell r="A38" t="str">
            <v>Oficial pintura</v>
          </cell>
        </row>
        <row r="39">
          <cell r="A39" t="str">
            <v>Cuadrilla profesional de siembra y transplante de arboles</v>
          </cell>
        </row>
        <row r="40">
          <cell r="A40" t="str">
            <v>Profesional en ingenieria forestal</v>
          </cell>
        </row>
        <row r="41">
          <cell r="A41" t="str">
            <v>i oficial + 2 ayudantes</v>
          </cell>
        </row>
        <row r="42">
          <cell r="A42" t="str">
            <v>Cuadrilla armado gaviones</v>
          </cell>
        </row>
        <row r="43">
          <cell r="A43" t="str">
            <v>Jornal ayudante raso</v>
          </cell>
        </row>
      </sheetData>
      <sheetData sheetId="4">
        <row r="2">
          <cell r="A2" t="str">
            <v>- Ninguna -</v>
          </cell>
        </row>
        <row r="3">
          <cell r="A3" t="str">
            <v>Herramienta menor (10% MO)</v>
          </cell>
        </row>
        <row r="4">
          <cell r="A4" t="str">
            <v>Herramienta menor (5% MO)</v>
          </cell>
        </row>
        <row r="5">
          <cell r="A5" t="str">
            <v>Herramienta menor (50% MO)</v>
          </cell>
        </row>
      </sheetData>
      <sheetData sheetId="5">
        <row r="2">
          <cell r="A2" t="str">
            <v>- Ninguno -</v>
          </cell>
        </row>
        <row r="3">
          <cell r="A3" t="str">
            <v>Andamio met de tijera 1.50x1.50m, 1 cuerpo (alquiler)</v>
          </cell>
        </row>
        <row r="4">
          <cell r="A4" t="str">
            <v>Buril para Cortadora de Ceramica</v>
          </cell>
        </row>
        <row r="5">
          <cell r="A5" t="str">
            <v>Can para entibar</v>
          </cell>
        </row>
        <row r="6">
          <cell r="A6" t="str">
            <v>Can sin  zunchar 3.5 cm x 19 cm en madera cativo (Alquilado)</v>
          </cell>
        </row>
        <row r="7">
          <cell r="A7" t="str">
            <v>Can zunchado, madera comun 2.5/2.7m (Alquiler) en madera Kativo</v>
          </cell>
        </row>
        <row r="8">
          <cell r="A8" t="str">
            <v>Cercha metalica de  3m (alquiler)</v>
          </cell>
        </row>
        <row r="9">
          <cell r="A9" t="str">
            <v>Chapeta para vaciado de muro</v>
          </cell>
        </row>
        <row r="10">
          <cell r="A10" t="str">
            <v>Chapeta tensora (alquiler)</v>
          </cell>
        </row>
        <row r="11">
          <cell r="A11" t="str">
            <v>chipiado de arboles en sitio</v>
          </cell>
        </row>
        <row r="12">
          <cell r="A12" t="str">
            <v>Compactador tipo Canguro / operador y combustible</v>
          </cell>
        </row>
        <row r="13">
          <cell r="A13" t="str">
            <v>Compactador tipo Rana a gasolina</v>
          </cell>
        </row>
        <row r="14">
          <cell r="A14" t="str">
            <v>Compresor Neumatico con martillo demoledor o perforador</v>
          </cell>
        </row>
        <row r="15">
          <cell r="A15" t="str">
            <v>Corbata formaleta de 100 - 80 cm.</v>
          </cell>
        </row>
        <row r="16">
          <cell r="A16" t="str">
            <v>Cortadora de Ceramica TX-900 TM-50 TS-60</v>
          </cell>
        </row>
        <row r="17">
          <cell r="A17" t="str">
            <v>Cortadora de disco para piso y/o pavimento 2" de profundidad</v>
          </cell>
        </row>
        <row r="18">
          <cell r="A18" t="str">
            <v>Cortadora de ladrillo / disco y operador</v>
          </cell>
        </row>
        <row r="19">
          <cell r="A19" t="str">
            <v>Cortadora de ladrillo sin disco (alquiler)</v>
          </cell>
        </row>
        <row r="20">
          <cell r="A20" t="str">
            <v>Cortadora de pisos duros sin disco (alquiler)</v>
          </cell>
        </row>
        <row r="21">
          <cell r="A21" t="str">
            <v>Cuña para formaleta (alquiler)</v>
          </cell>
        </row>
        <row r="22">
          <cell r="A22" t="str">
            <v>Diferencial</v>
          </cell>
        </row>
        <row r="23">
          <cell r="A23" t="str">
            <v>Disco punta de diamante para cortadora 14" (alquiler)</v>
          </cell>
        </row>
        <row r="24">
          <cell r="A24" t="str">
            <v>Disco punta de diamante para pulidora 7" (alquiler)</v>
          </cell>
        </row>
        <row r="25">
          <cell r="A25" t="str">
            <v>Equipo aspersor</v>
          </cell>
        </row>
        <row r="26">
          <cell r="A26" t="str">
            <v>Equipo de seguridada ( arnes, casco, guantes y gafas</v>
          </cell>
        </row>
        <row r="27">
          <cell r="A27" t="str">
            <v>Equipo de soldadura electrica 110v. hasta 120 amp.</v>
          </cell>
        </row>
        <row r="28">
          <cell r="A28" t="str">
            <v>Equipo oxicorte</v>
          </cell>
        </row>
        <row r="29">
          <cell r="A29" t="str">
            <v>Formaleta columna circular de 35/40x2,4m (2t)</v>
          </cell>
        </row>
        <row r="30">
          <cell r="A30" t="str">
            <v>Formaleta columna circulsr de D = 40 cm, x 2,4 m.</v>
          </cell>
        </row>
        <row r="31">
          <cell r="A31" t="str">
            <v>Formaleta metalica lamina cold rolled cal 18 para meson de L=2.4 terminal sur, 6 usos.</v>
          </cell>
        </row>
        <row r="32">
          <cell r="A32" t="str">
            <v>Formaleta sumidero tipo A y tipo B</v>
          </cell>
        </row>
        <row r="33">
          <cell r="A33" t="str">
            <v>Formleta metalica completa para colum de diam 0,50m.</v>
          </cell>
        </row>
        <row r="34">
          <cell r="A34" t="str">
            <v>Gato tensor</v>
          </cell>
        </row>
        <row r="35">
          <cell r="A35" t="str">
            <v>grata 6"</v>
          </cell>
        </row>
        <row r="36">
          <cell r="A36" t="str">
            <v>Manguera para riego 1/2"</v>
          </cell>
        </row>
        <row r="37">
          <cell r="A37" t="str">
            <v>Manometro en glicerina de  0 a 200 psi</v>
          </cell>
        </row>
        <row r="38">
          <cell r="A38" t="str">
            <v>Moldes</v>
          </cell>
        </row>
        <row r="39">
          <cell r="A39" t="str">
            <v>Molinete</v>
          </cell>
        </row>
        <row r="40">
          <cell r="A40" t="str">
            <v>Montacargas de Cap. 2.5 Ton. + operador y comb.</v>
          </cell>
        </row>
        <row r="41">
          <cell r="A41" t="str">
            <v>Motobomba electrica 2" sumergible</v>
          </cell>
        </row>
        <row r="42">
          <cell r="A42" t="str">
            <v>Motobomba electrica 2" superficie</v>
          </cell>
        </row>
        <row r="43">
          <cell r="A43" t="str">
            <v>Motosierra a gasolina + gasolina</v>
          </cell>
        </row>
        <row r="44">
          <cell r="A44" t="str">
            <v>Nivel de presicion gko-aegk-1,AL3</v>
          </cell>
        </row>
        <row r="45">
          <cell r="A45" t="str">
            <v>Pertiga Metálica</v>
          </cell>
        </row>
        <row r="46">
          <cell r="A46" t="str">
            <v>Planchon con grua</v>
          </cell>
        </row>
        <row r="47">
          <cell r="A47" t="str">
            <v>Pluma grua giratoria de 250 kg 30-60m.</v>
          </cell>
        </row>
        <row r="48">
          <cell r="A48" t="str">
            <v xml:space="preserve">Psador para cuña </v>
          </cell>
        </row>
        <row r="49">
          <cell r="A49" t="str">
            <v>Pulidora de pisos duros de 6 piedras</v>
          </cell>
        </row>
        <row r="50">
          <cell r="A50" t="str">
            <v>Pulidora manual electrica</v>
          </cell>
        </row>
        <row r="51">
          <cell r="A51" t="str">
            <v>Retroexcavadora</v>
          </cell>
        </row>
        <row r="52">
          <cell r="A52" t="str">
            <v>Rueda para andamio (Alquiler/d¡a)</v>
          </cell>
        </row>
        <row r="53">
          <cell r="A53" t="str">
            <v>Seccion completa de andamio (1,2-1,5)x1,5m. + 4 ruedas</v>
          </cell>
        </row>
        <row r="54">
          <cell r="A54" t="str">
            <v>Seccion completa de andamio 1.2 x 1.5 m.</v>
          </cell>
        </row>
        <row r="55">
          <cell r="A55" t="str">
            <v>Soldador electrico Lincoln AC 225</v>
          </cell>
        </row>
        <row r="56">
          <cell r="A56" t="str">
            <v>Soldador Electrico MILLER XMT CC/W 300 AMP.</v>
          </cell>
        </row>
        <row r="57">
          <cell r="A57" t="str">
            <v>Soplete Lanza llamas a gas + cilindro de 14.4 onz.</v>
          </cell>
        </row>
        <row r="58">
          <cell r="A58" t="str">
            <v>Tabla madera comun de 1,7cm x 0,20 cm x2,80 m.</v>
          </cell>
        </row>
        <row r="59">
          <cell r="A59" t="str">
            <v>Taco madera de 3.0m</v>
          </cell>
        </row>
        <row r="60">
          <cell r="A60" t="str">
            <v>Taco metalico de 2.8m</v>
          </cell>
        </row>
        <row r="61">
          <cell r="A61" t="str">
            <v>Taco metalico extra largo hasta 5,50 m. PTS</v>
          </cell>
        </row>
        <row r="62">
          <cell r="A62" t="str">
            <v>Taco metalico extralargo de 4.50 m.hasta 5,50 m.</v>
          </cell>
        </row>
        <row r="63">
          <cell r="A63" t="str">
            <v>Taco metalico largo de 2,10 a 3,00 m.</v>
          </cell>
        </row>
        <row r="64">
          <cell r="A64" t="str">
            <v>Taco metalico mediano largo hasta 4,50 m.</v>
          </cell>
        </row>
        <row r="65">
          <cell r="A65" t="str">
            <v>Taladro rotopercutor 3/4"</v>
          </cell>
        </row>
        <row r="66">
          <cell r="A66" t="str">
            <v>Tapa ciega</v>
          </cell>
        </row>
        <row r="67">
          <cell r="A67" t="str">
            <v>Tapa valvula con caja de concreto</v>
          </cell>
        </row>
        <row r="68">
          <cell r="A68" t="str">
            <v>Tapaclip para bandeja 20cms</v>
          </cell>
        </row>
        <row r="69">
          <cell r="A69" t="str">
            <v>Telera de 0,45 x 1,35 m.</v>
          </cell>
        </row>
        <row r="70">
          <cell r="A70" t="str">
            <v>Telera de 0,90 x 1,35 m.</v>
          </cell>
        </row>
        <row r="71">
          <cell r="A71" t="str">
            <v>Transito Kern Dkm-1</v>
          </cell>
        </row>
        <row r="72">
          <cell r="A72" t="str">
            <v>Trifor 5 toneladas</v>
          </cell>
        </row>
        <row r="73">
          <cell r="A73" t="str">
            <v>Vibrador de concreto (mikasa), electrico a  110v (alquiler)</v>
          </cell>
        </row>
        <row r="74">
          <cell r="A74" t="str">
            <v>Viga metalica de 3 m.</v>
          </cell>
        </row>
        <row r="75">
          <cell r="A75" t="str">
            <v>Bomba para concreto (argos)</v>
          </cell>
        </row>
        <row r="76">
          <cell r="A76" t="str">
            <v>Bomba para concreto (cemex)</v>
          </cell>
        </row>
        <row r="77">
          <cell r="A77" t="str">
            <v>Disco de corte fibro cemento 6 dientes</v>
          </cell>
        </row>
        <row r="78">
          <cell r="A78" t="str">
            <v>disco diamantado  7" turbo</v>
          </cell>
        </row>
        <row r="79">
          <cell r="A79" t="str">
            <v>Guadañadora</v>
          </cell>
        </row>
      </sheetData>
      <sheetData sheetId="6">
        <row r="2">
          <cell r="A2" t="str">
            <v>- Ninguno -</v>
          </cell>
        </row>
        <row r="3">
          <cell r="A3" t="str">
            <v>Cargue (maquina) -transp-botada.</v>
          </cell>
        </row>
        <row r="4">
          <cell r="A4" t="str">
            <v>Cargue (Paleros)-transp-botada.</v>
          </cell>
        </row>
        <row r="5">
          <cell r="A5" t="str">
            <v>Cargue, transporte y botada o almacenamiento en bodega.</v>
          </cell>
        </row>
        <row r="6">
          <cell r="A6" t="str">
            <v>Certificación de los puntos de datos cat 6</v>
          </cell>
        </row>
        <row r="7">
          <cell r="A7" t="str">
            <v>Certificacion del cable de fibra optica</v>
          </cell>
        </row>
        <row r="8">
          <cell r="A8" t="str">
            <v>Certificacion del cable utp.</v>
          </cell>
        </row>
        <row r="9">
          <cell r="A9" t="str">
            <v>Certificación RETIE</v>
          </cell>
        </row>
        <row r="10">
          <cell r="A10" t="str">
            <v>Derechos botadero</v>
          </cell>
        </row>
        <row r="11">
          <cell r="A11" t="str">
            <v>Elaboracion de Planos red de Gas y legalizacion</v>
          </cell>
        </row>
        <row r="12">
          <cell r="A12" t="str">
            <v>Programacion software</v>
          </cell>
        </row>
        <row r="13">
          <cell r="A13" t="str">
            <v>Protocalizacion y tramites EPM</v>
          </cell>
        </row>
        <row r="14">
          <cell r="A14" t="str">
            <v>Transp malla eslabonada  reintegros</v>
          </cell>
        </row>
        <row r="15">
          <cell r="A15" t="str">
            <v>Transp mat vent alum diametro 1,20 m.</v>
          </cell>
        </row>
        <row r="16">
          <cell r="A16" t="str">
            <v>Transp sanitario reintegros</v>
          </cell>
        </row>
        <row r="17">
          <cell r="A17" t="str">
            <v>Transporte aula prefabricada</v>
          </cell>
        </row>
        <row r="18">
          <cell r="A18" t="str">
            <v>Transporte bloque interno</v>
          </cell>
        </row>
        <row r="19">
          <cell r="A19" t="str">
            <v>Transporte cordon prefabricado</v>
          </cell>
        </row>
        <row r="20">
          <cell r="A20" t="str">
            <v>Transporte de acero</v>
          </cell>
        </row>
        <row r="21">
          <cell r="A21" t="str">
            <v>Transporte de Arbol h= 3.00 m.</v>
          </cell>
        </row>
        <row r="22">
          <cell r="A22" t="str">
            <v xml:space="preserve">Transporte externo bloque </v>
          </cell>
        </row>
        <row r="23">
          <cell r="A23" t="str">
            <v>Transporte externo bloque de 0,10</v>
          </cell>
        </row>
        <row r="24">
          <cell r="A24" t="str">
            <v>Transporte insulux</v>
          </cell>
        </row>
        <row r="25">
          <cell r="A25" t="str">
            <v>Transporte interno</v>
          </cell>
        </row>
        <row r="26">
          <cell r="A26" t="str">
            <v>Transporte interno acero</v>
          </cell>
        </row>
        <row r="27">
          <cell r="A27" t="str">
            <v>Transporte interno adobe de 0,10</v>
          </cell>
        </row>
        <row r="28">
          <cell r="A28" t="str">
            <v>Transporte interno adobe de 0,15</v>
          </cell>
        </row>
        <row r="29">
          <cell r="A29" t="str">
            <v xml:space="preserve">Transporte interno bloque </v>
          </cell>
        </row>
        <row r="30">
          <cell r="A30" t="str">
            <v xml:space="preserve">Transporte interno concreto </v>
          </cell>
        </row>
        <row r="31">
          <cell r="A31" t="str">
            <v>Transporte interno material</v>
          </cell>
        </row>
        <row r="32">
          <cell r="A32" t="str">
            <v>Transporte interno material para columnas circ</v>
          </cell>
        </row>
        <row r="33">
          <cell r="A33" t="str">
            <v xml:space="preserve">Transporte interno materiales </v>
          </cell>
        </row>
        <row r="34">
          <cell r="A34" t="str">
            <v>transporte interno mueble lab torre + dos mesas</v>
          </cell>
        </row>
        <row r="35">
          <cell r="A35" t="str">
            <v>Transporte interno P vidrieera de 2,15 m. x 2,15 m.</v>
          </cell>
        </row>
        <row r="36">
          <cell r="A36" t="str">
            <v>Transporte juego integrado de mucrofutbol y baloncesto</v>
          </cell>
        </row>
        <row r="37">
          <cell r="A37" t="str">
            <v>Transporte lagrimal prefabricado para muro 20</v>
          </cell>
        </row>
        <row r="38">
          <cell r="A38" t="str">
            <v>transporte madera pino patula de 4"</v>
          </cell>
        </row>
        <row r="39">
          <cell r="A39" t="str">
            <v>Transporte malla ojo 5 C. 10</v>
          </cell>
        </row>
        <row r="40">
          <cell r="A40" t="str">
            <v>Transporte material electrico</v>
          </cell>
        </row>
        <row r="41">
          <cell r="A41" t="str">
            <v>Transporte material sobrante</v>
          </cell>
        </row>
        <row r="42">
          <cell r="A42" t="str">
            <v>Transporte material techo x m2 (alfardas+tablilla+manto+tela)</v>
          </cell>
        </row>
        <row r="43">
          <cell r="A43" t="str">
            <v>Transporte meson en acero inoxidable</v>
          </cell>
        </row>
        <row r="44">
          <cell r="A44" t="str">
            <v xml:space="preserve">Transporte mezcla asfaltica </v>
          </cell>
        </row>
        <row r="45">
          <cell r="A45" t="str">
            <v>Transporte mueble lab torre+dos mesas</v>
          </cell>
        </row>
        <row r="46">
          <cell r="A46" t="str">
            <v>transporte pasamanos metalico</v>
          </cell>
        </row>
        <row r="47">
          <cell r="A47" t="str">
            <v xml:space="preserve">Transporte puerta </v>
          </cell>
        </row>
        <row r="48">
          <cell r="A48" t="str">
            <v>Transporte puerta item 9,11,6/9,11,7</v>
          </cell>
        </row>
        <row r="49">
          <cell r="A49" t="str">
            <v>Transporte puerta reja de 1,30x2,80</v>
          </cell>
        </row>
        <row r="50">
          <cell r="A50" t="str">
            <v>Transporte reja en platina de 11/2" x 3/16"</v>
          </cell>
        </row>
        <row r="51">
          <cell r="A51" t="str">
            <v>Transporte reja item 9,11,4</v>
          </cell>
        </row>
        <row r="52">
          <cell r="A52" t="str">
            <v>Transporte reja item 9,11,5</v>
          </cell>
        </row>
        <row r="53">
          <cell r="A53" t="str">
            <v>Transporte sanitarios y lav</v>
          </cell>
        </row>
        <row r="54">
          <cell r="A54" t="str">
            <v>Transporte subbase y/o base granualr</v>
          </cell>
        </row>
        <row r="55">
          <cell r="A55" t="str">
            <v>Transporte teja acrilica</v>
          </cell>
        </row>
        <row r="56">
          <cell r="A56" t="str">
            <v>Transporte teja eternit</v>
          </cell>
        </row>
        <row r="57">
          <cell r="A57" t="str">
            <v>Transporte teja sandwich</v>
          </cell>
        </row>
        <row r="58">
          <cell r="A58" t="str">
            <v>Transporte tejas termoacustica</v>
          </cell>
        </row>
        <row r="59">
          <cell r="A59" t="str">
            <v>transporte tuberia PVC_ P de 6"</v>
          </cell>
        </row>
        <row r="60">
          <cell r="A60" t="str">
            <v>Transportes material para 1 m2 de drywalla</v>
          </cell>
        </row>
        <row r="61">
          <cell r="A61" t="str">
            <v>Transporte interno meson en acero</v>
          </cell>
        </row>
        <row r="62">
          <cell r="A62" t="str">
            <v>Transporte herraje trampa de grasas</v>
          </cell>
        </row>
        <row r="63">
          <cell r="A63" t="str">
            <v>Transporte interno gabinete acero</v>
          </cell>
        </row>
        <row r="64">
          <cell r="A64" t="str">
            <v>Transporte interno mesa aramrio con puertas</v>
          </cell>
        </row>
        <row r="65">
          <cell r="A65" t="str">
            <v>Transporte externo policarbonato + conectores+perfil + silic</v>
          </cell>
        </row>
        <row r="66">
          <cell r="A66" t="str">
            <v>Transporte interno policarbonato + conectores+perfil + silic</v>
          </cell>
        </row>
        <row r="67">
          <cell r="A67" t="str">
            <v>Transporte zocalo + acces + elent fij zocalo pvc</v>
          </cell>
        </row>
        <row r="68">
          <cell r="A68" t="str">
            <v>Transporte tuberia filtro de 4"</v>
          </cell>
        </row>
        <row r="69">
          <cell r="A69" t="str">
            <v>Transporte parque fortaleza</v>
          </cell>
        </row>
        <row r="70">
          <cell r="A70" t="str">
            <v>Trasporte parque laberinto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Detalle de Presupuesto Cancha"/>
      <sheetName val="APU"/>
      <sheetName val="Materiales"/>
      <sheetName val="CALCULO AU"/>
      <sheetName val="Mano de Obra"/>
    </sheetNames>
    <sheetDataSet>
      <sheetData sheetId="0" refreshError="1"/>
      <sheetData sheetId="1"/>
      <sheetData sheetId="2" refreshError="1"/>
      <sheetData sheetId="3">
        <row r="2">
          <cell r="A2" t="str">
            <v>Cemento gris Uso Gnral 50kg</v>
          </cell>
          <cell r="B2" t="str">
            <v>sac</v>
          </cell>
          <cell r="C2">
            <v>37500</v>
          </cell>
        </row>
        <row r="3">
          <cell r="A3" t="str">
            <v>Cemento Estructural 42,5kg</v>
          </cell>
          <cell r="B3" t="str">
            <v>sac</v>
          </cell>
          <cell r="C3">
            <v>39400</v>
          </cell>
        </row>
        <row r="4">
          <cell r="A4" t="str">
            <v>Cemento Blanco</v>
          </cell>
          <cell r="B4" t="str">
            <v>kl</v>
          </cell>
          <cell r="C4">
            <v>2530</v>
          </cell>
        </row>
        <row r="5">
          <cell r="A5" t="str">
            <v>Concreto Premezclado</v>
          </cell>
          <cell r="B5" t="str">
            <v>m3</v>
          </cell>
          <cell r="C5">
            <v>390558</v>
          </cell>
        </row>
        <row r="6">
          <cell r="A6" t="str">
            <v>Revoque</v>
          </cell>
          <cell r="B6" t="str">
            <v>m2</v>
          </cell>
          <cell r="C6">
            <v>303500</v>
          </cell>
        </row>
        <row r="7">
          <cell r="A7" t="str">
            <v>Mortero 1:3</v>
          </cell>
          <cell r="B7" t="str">
            <v>m3</v>
          </cell>
          <cell r="C7">
            <v>352500</v>
          </cell>
        </row>
        <row r="8">
          <cell r="A8" t="str">
            <v>Impermeabilizante para concreto</v>
          </cell>
          <cell r="B8" t="str">
            <v>Kg</v>
          </cell>
          <cell r="C8">
            <v>12900</v>
          </cell>
        </row>
        <row r="9">
          <cell r="A9" t="str">
            <v>Impermeabilizante integral para morteros</v>
          </cell>
          <cell r="B9" t="str">
            <v>kg</v>
          </cell>
          <cell r="C9">
            <v>6000</v>
          </cell>
        </row>
        <row r="10">
          <cell r="A10" t="str">
            <v>Arena de concreto</v>
          </cell>
          <cell r="B10" t="str">
            <v>m3</v>
          </cell>
          <cell r="C10">
            <v>83000</v>
          </cell>
        </row>
        <row r="11">
          <cell r="A11" t="str">
            <v>Arena de Revoque</v>
          </cell>
          <cell r="B11" t="str">
            <v>m3</v>
          </cell>
          <cell r="C11">
            <v>68000</v>
          </cell>
        </row>
        <row r="12">
          <cell r="A12" t="str">
            <v>Arena de pega</v>
          </cell>
          <cell r="B12" t="str">
            <v>m3</v>
          </cell>
          <cell r="C12">
            <v>68000</v>
          </cell>
        </row>
        <row r="13">
          <cell r="A13" t="str">
            <v>Triturado de 1/2"</v>
          </cell>
          <cell r="B13" t="str">
            <v>m3</v>
          </cell>
          <cell r="C13">
            <v>83000</v>
          </cell>
        </row>
        <row r="14">
          <cell r="A14" t="str">
            <v>Tierra no vegetal</v>
          </cell>
          <cell r="B14" t="str">
            <v>m3</v>
          </cell>
        </row>
        <row r="15">
          <cell r="A15" t="str">
            <v>Material Granular seleccionado</v>
          </cell>
          <cell r="B15" t="str">
            <v>m3</v>
          </cell>
          <cell r="C15">
            <v>56000</v>
          </cell>
        </row>
        <row r="16">
          <cell r="A16" t="str">
            <v>Afirmado</v>
          </cell>
          <cell r="B16" t="str">
            <v>m3</v>
          </cell>
          <cell r="C16">
            <v>40000</v>
          </cell>
        </row>
        <row r="17">
          <cell r="A17" t="str">
            <v>Costal</v>
          </cell>
          <cell r="B17" t="str">
            <v>un</v>
          </cell>
          <cell r="C17">
            <v>2300</v>
          </cell>
        </row>
        <row r="18">
          <cell r="A18" t="str">
            <v>Material para filtro</v>
          </cell>
          <cell r="B18" t="str">
            <v>m3</v>
          </cell>
          <cell r="C18">
            <v>75000</v>
          </cell>
        </row>
        <row r="19">
          <cell r="A19" t="str">
            <v>Granito #1</v>
          </cell>
          <cell r="B19" t="str">
            <v>bt</v>
          </cell>
          <cell r="C19">
            <v>18000</v>
          </cell>
        </row>
        <row r="21">
          <cell r="A21" t="str">
            <v>Agua</v>
          </cell>
          <cell r="B21" t="str">
            <v>lt</v>
          </cell>
          <cell r="C21">
            <v>100</v>
          </cell>
        </row>
        <row r="22">
          <cell r="A22" t="str">
            <v>Cinta de Señalizacion cal 6</v>
          </cell>
          <cell r="B22" t="str">
            <v>ml</v>
          </cell>
          <cell r="C22">
            <v>450</v>
          </cell>
        </row>
        <row r="23">
          <cell r="A23" t="str">
            <v>Tela verde para cerramiento 100m x 2.10m</v>
          </cell>
          <cell r="B23" t="str">
            <v>ml</v>
          </cell>
          <cell r="C23">
            <v>2190</v>
          </cell>
        </row>
        <row r="24">
          <cell r="A24" t="str">
            <v>Tela negra para cerramiento 100m x 2.10m</v>
          </cell>
          <cell r="B24" t="str">
            <v>ml</v>
          </cell>
          <cell r="C24">
            <v>350000</v>
          </cell>
        </row>
        <row r="25">
          <cell r="A25" t="str">
            <v>Tela blanca para cerramiento 100m x 2.10m</v>
          </cell>
          <cell r="B25" t="str">
            <v>ml</v>
          </cell>
          <cell r="C25">
            <v>355000</v>
          </cell>
        </row>
        <row r="26">
          <cell r="A26" t="str">
            <v>Caseton de Icopor</v>
          </cell>
          <cell r="B26" t="str">
            <v>m2</v>
          </cell>
          <cell r="C26">
            <v>45000</v>
          </cell>
        </row>
        <row r="27">
          <cell r="A27" t="str">
            <v>Bloque de cemento 0.10x0.20x0.40m estructural</v>
          </cell>
          <cell r="B27" t="str">
            <v>un</v>
          </cell>
          <cell r="C27">
            <v>2050</v>
          </cell>
        </row>
        <row r="28">
          <cell r="A28" t="str">
            <v>Bloque de cemento 0.10x0.20x0.40m</v>
          </cell>
          <cell r="B28" t="str">
            <v>un</v>
          </cell>
          <cell r="C28">
            <v>2050</v>
          </cell>
        </row>
        <row r="29">
          <cell r="A29" t="str">
            <v>Bloque de cemento 0.15x0.20x0.40m</v>
          </cell>
          <cell r="B29" t="str">
            <v>un</v>
          </cell>
          <cell r="C29">
            <v>2900</v>
          </cell>
        </row>
        <row r="30">
          <cell r="A30" t="str">
            <v>Ladrillo prensado tipo Santa Fe 24.5x12x5.5cm</v>
          </cell>
          <cell r="B30" t="str">
            <v>un</v>
          </cell>
          <cell r="C30">
            <v>750</v>
          </cell>
        </row>
        <row r="31">
          <cell r="A31" t="str">
            <v>Ladrillo Farol #6</v>
          </cell>
          <cell r="B31" t="str">
            <v>un</v>
          </cell>
          <cell r="C31">
            <v>3050</v>
          </cell>
        </row>
        <row r="32">
          <cell r="A32" t="str">
            <v>Ladrillo tolete común</v>
          </cell>
          <cell r="B32" t="str">
            <v>un</v>
          </cell>
          <cell r="C32">
            <v>550</v>
          </cell>
        </row>
        <row r="33">
          <cell r="A33" t="str">
            <v>Bloque #5 estándar 12 x 20 x 30 cm</v>
          </cell>
          <cell r="B33" t="str">
            <v>un</v>
          </cell>
          <cell r="C33">
            <v>1600</v>
          </cell>
        </row>
        <row r="35">
          <cell r="A35" t="str">
            <v>Hidrofugo Siliconite Transparente</v>
          </cell>
          <cell r="B35" t="str">
            <v>gl</v>
          </cell>
          <cell r="C35">
            <v>80990</v>
          </cell>
        </row>
        <row r="36">
          <cell r="A36" t="str">
            <v>Limpiador fachada de ladrillo</v>
          </cell>
          <cell r="B36" t="str">
            <v>gl</v>
          </cell>
          <cell r="C36">
            <v>26780</v>
          </cell>
        </row>
        <row r="37">
          <cell r="A37" t="str">
            <v>Impermeabilizante acrilico</v>
          </cell>
          <cell r="B37" t="str">
            <v>gl</v>
          </cell>
          <cell r="C37">
            <v>73990</v>
          </cell>
        </row>
        <row r="38">
          <cell r="A38" t="str">
            <v>Barniz intemperie brillante</v>
          </cell>
          <cell r="B38" t="str">
            <v>gl</v>
          </cell>
          <cell r="C38">
            <v>45600</v>
          </cell>
        </row>
        <row r="39">
          <cell r="A39" t="str">
            <v>Pintura Esmalte para metal</v>
          </cell>
          <cell r="B39" t="str">
            <v>gl</v>
          </cell>
          <cell r="C39">
            <v>117100</v>
          </cell>
        </row>
        <row r="40">
          <cell r="A40" t="str">
            <v>Pintura Anticorrosiva</v>
          </cell>
          <cell r="B40" t="str">
            <v>gl</v>
          </cell>
          <cell r="C40">
            <v>65850</v>
          </cell>
        </row>
        <row r="41">
          <cell r="A41" t="str">
            <v>Pintura Alta Asepsia</v>
          </cell>
          <cell r="B41" t="str">
            <v>gl</v>
          </cell>
          <cell r="C41">
            <v>98420</v>
          </cell>
        </row>
        <row r="42">
          <cell r="A42" t="str">
            <v>Pintura Epoxica</v>
          </cell>
          <cell r="B42" t="str">
            <v>gl</v>
          </cell>
          <cell r="C42">
            <v>183500</v>
          </cell>
        </row>
        <row r="43">
          <cell r="A43" t="str">
            <v>Pintura Vinilo tipo I</v>
          </cell>
          <cell r="B43" t="str">
            <v>gl</v>
          </cell>
          <cell r="C43">
            <v>89900</v>
          </cell>
        </row>
        <row r="44">
          <cell r="A44" t="str">
            <v>Pintura Vinilo tipo II</v>
          </cell>
          <cell r="B44" t="str">
            <v>gl</v>
          </cell>
          <cell r="C44">
            <v>46250</v>
          </cell>
        </row>
        <row r="45">
          <cell r="A45" t="str">
            <v>Pintura Fondeo</v>
          </cell>
          <cell r="B45" t="str">
            <v>gl</v>
          </cell>
          <cell r="C45">
            <v>58000</v>
          </cell>
        </row>
        <row r="46">
          <cell r="A46" t="str">
            <v>Pintura Acriltex</v>
          </cell>
          <cell r="B46" t="str">
            <v>gl</v>
          </cell>
          <cell r="C46">
            <v>35500</v>
          </cell>
        </row>
        <row r="47">
          <cell r="A47" t="str">
            <v>Pintura Vinilo Exterior tipo KORAZA</v>
          </cell>
          <cell r="B47" t="str">
            <v>cuñete</v>
          </cell>
          <cell r="C47">
            <v>486900</v>
          </cell>
        </row>
        <row r="48">
          <cell r="A48" t="str">
            <v>Pintura esmalte para exteriores</v>
          </cell>
          <cell r="B48" t="str">
            <v>gl</v>
          </cell>
          <cell r="C48">
            <v>69000</v>
          </cell>
        </row>
        <row r="49">
          <cell r="A49" t="str">
            <v>Disolvente</v>
          </cell>
          <cell r="B49" t="str">
            <v>lt</v>
          </cell>
          <cell r="C49">
            <v>37200</v>
          </cell>
        </row>
        <row r="50">
          <cell r="A50" t="str">
            <v>Rodillo</v>
          </cell>
          <cell r="B50" t="str">
            <v>un</v>
          </cell>
          <cell r="C50">
            <v>14650</v>
          </cell>
        </row>
        <row r="51">
          <cell r="A51" t="str">
            <v>Brocha</v>
          </cell>
          <cell r="B51" t="str">
            <v>un</v>
          </cell>
          <cell r="C51">
            <v>10870</v>
          </cell>
        </row>
        <row r="52">
          <cell r="A52" t="str">
            <v>Tex Joint Juntas</v>
          </cell>
          <cell r="B52" t="str">
            <v>gl</v>
          </cell>
          <cell r="C52">
            <v>310000</v>
          </cell>
        </row>
        <row r="53">
          <cell r="A53" t="str">
            <v>Nevado Base</v>
          </cell>
          <cell r="B53" t="str">
            <v>m2</v>
          </cell>
          <cell r="C53">
            <v>21500</v>
          </cell>
        </row>
        <row r="54">
          <cell r="A54" t="str">
            <v>Nevado Acabado</v>
          </cell>
          <cell r="B54" t="str">
            <v>m2</v>
          </cell>
          <cell r="C54">
            <v>12678.571428571429</v>
          </cell>
        </row>
        <row r="55">
          <cell r="A55" t="str">
            <v>Estuco Acrilico</v>
          </cell>
          <cell r="B55" t="str">
            <v>sac</v>
          </cell>
          <cell r="C55">
            <v>54500</v>
          </cell>
        </row>
        <row r="56">
          <cell r="A56" t="str">
            <v>Cielo Raso de PVC - Blanco</v>
          </cell>
          <cell r="B56" t="str">
            <v>m2</v>
          </cell>
          <cell r="C56">
            <v>45000</v>
          </cell>
        </row>
        <row r="57">
          <cell r="A57" t="str">
            <v>Dilatacion en Z</v>
          </cell>
          <cell r="B57" t="str">
            <v>ml</v>
          </cell>
          <cell r="C57">
            <v>3662</v>
          </cell>
        </row>
        <row r="58">
          <cell r="A58" t="str">
            <v>Esquinero 90°</v>
          </cell>
          <cell r="B58" t="str">
            <v>ml</v>
          </cell>
          <cell r="C58">
            <v>3450</v>
          </cell>
        </row>
        <row r="59">
          <cell r="A59" t="str">
            <v>Media Caña en PVC - 6cm</v>
          </cell>
          <cell r="B59" t="str">
            <v>ml</v>
          </cell>
          <cell r="C59">
            <v>9416</v>
          </cell>
        </row>
        <row r="60">
          <cell r="A60" t="str">
            <v>Registro Desmontable Snap Lock - 60x60</v>
          </cell>
          <cell r="B60" t="str">
            <v>un</v>
          </cell>
          <cell r="C60">
            <v>265000</v>
          </cell>
        </row>
        <row r="61">
          <cell r="A61" t="str">
            <v>Registro Desmontable Snap Lock - 50x50</v>
          </cell>
          <cell r="B61" t="str">
            <v>un</v>
          </cell>
        </row>
        <row r="62">
          <cell r="A62" t="str">
            <v>Registro Desmontable Snap Lock - 40x40</v>
          </cell>
          <cell r="B62" t="str">
            <v>un</v>
          </cell>
        </row>
        <row r="63">
          <cell r="A63" t="str">
            <v>Registro Desmontable Snap Lock - 20x20</v>
          </cell>
          <cell r="C63">
            <v>60000</v>
          </cell>
        </row>
        <row r="65">
          <cell r="A65" t="str">
            <v>Placa de Yeso</v>
          </cell>
          <cell r="B65" t="str">
            <v>un</v>
          </cell>
          <cell r="C65">
            <v>38900</v>
          </cell>
        </row>
        <row r="66">
          <cell r="A66" t="str">
            <v>Placa de Yeso RH</v>
          </cell>
          <cell r="B66" t="str">
            <v>un</v>
          </cell>
          <cell r="C66">
            <v>65300</v>
          </cell>
        </row>
        <row r="67">
          <cell r="A67" t="str">
            <v>Placa de Fibrocemento 6mm</v>
          </cell>
          <cell r="B67" t="str">
            <v>un</v>
          </cell>
          <cell r="C67">
            <v>54500</v>
          </cell>
        </row>
        <row r="68">
          <cell r="A68" t="str">
            <v>Placa de Fibrocemento 8mm</v>
          </cell>
          <cell r="B68" t="str">
            <v>un</v>
          </cell>
          <cell r="C68">
            <v>67300</v>
          </cell>
        </row>
        <row r="69">
          <cell r="A69" t="str">
            <v>Placa de Fibrocemento 10mm</v>
          </cell>
          <cell r="B69" t="str">
            <v>un</v>
          </cell>
          <cell r="C69">
            <v>79900</v>
          </cell>
        </row>
        <row r="70">
          <cell r="A70" t="str">
            <v>Placa de Fibrocemento 14mm</v>
          </cell>
          <cell r="B70" t="str">
            <v>un</v>
          </cell>
          <cell r="C70">
            <v>110400</v>
          </cell>
        </row>
        <row r="71">
          <cell r="A71" t="str">
            <v>Placa de Fibrocemento 20mm</v>
          </cell>
          <cell r="B71" t="str">
            <v>un</v>
          </cell>
          <cell r="C71">
            <v>159000</v>
          </cell>
        </row>
        <row r="72">
          <cell r="A72" t="str">
            <v>Placa Juan</v>
          </cell>
          <cell r="B72" t="str">
            <v>un</v>
          </cell>
        </row>
        <row r="74">
          <cell r="A74" t="str">
            <v>Omegas</v>
          </cell>
          <cell r="B74" t="str">
            <v>un</v>
          </cell>
          <cell r="C74">
            <v>7210</v>
          </cell>
        </row>
        <row r="75">
          <cell r="A75" t="str">
            <v>Viguetas</v>
          </cell>
          <cell r="B75" t="str">
            <v>un</v>
          </cell>
          <cell r="C75">
            <v>6890</v>
          </cell>
        </row>
        <row r="76">
          <cell r="A76" t="str">
            <v>Angulo de refuerzo</v>
          </cell>
          <cell r="B76" t="str">
            <v>un</v>
          </cell>
          <cell r="C76">
            <v>34120</v>
          </cell>
        </row>
        <row r="77">
          <cell r="A77" t="str">
            <v>Angulos 2x2</v>
          </cell>
          <cell r="B77" t="str">
            <v>un</v>
          </cell>
          <cell r="C77">
            <v>5210</v>
          </cell>
        </row>
        <row r="78">
          <cell r="A78" t="str">
            <v>Paral base 6 cal 26</v>
          </cell>
          <cell r="B78" t="str">
            <v>un</v>
          </cell>
          <cell r="C78">
            <v>11860</v>
          </cell>
        </row>
        <row r="79">
          <cell r="A79" t="str">
            <v>Canal base 6 cal 26</v>
          </cell>
          <cell r="B79" t="str">
            <v>un</v>
          </cell>
          <cell r="C79">
            <v>10140</v>
          </cell>
        </row>
        <row r="80">
          <cell r="A80" t="str">
            <v>Paral base 6 cal 24</v>
          </cell>
          <cell r="B80" t="str">
            <v>un</v>
          </cell>
          <cell r="C80">
            <v>13600</v>
          </cell>
        </row>
        <row r="81">
          <cell r="A81" t="str">
            <v>Canal base 6 cal 24</v>
          </cell>
          <cell r="B81" t="str">
            <v>un</v>
          </cell>
          <cell r="C81">
            <v>11600</v>
          </cell>
        </row>
        <row r="82">
          <cell r="A82" t="str">
            <v>Paral base 6 cal 20</v>
          </cell>
          <cell r="B82" t="str">
            <v>un</v>
          </cell>
          <cell r="C82">
            <v>14700</v>
          </cell>
        </row>
        <row r="83">
          <cell r="A83" t="str">
            <v>Canal base 6 cal 20</v>
          </cell>
          <cell r="B83" t="str">
            <v>un</v>
          </cell>
          <cell r="C83">
            <v>12400</v>
          </cell>
        </row>
        <row r="84">
          <cell r="A84" t="str">
            <v>Paral base 9 cal 24</v>
          </cell>
          <cell r="B84" t="str">
            <v>un</v>
          </cell>
          <cell r="C84">
            <v>19200</v>
          </cell>
        </row>
        <row r="85">
          <cell r="A85" t="str">
            <v>Canal base 9 cal 24</v>
          </cell>
          <cell r="B85" t="str">
            <v>un</v>
          </cell>
          <cell r="C85">
            <v>16150</v>
          </cell>
        </row>
        <row r="86">
          <cell r="A86" t="str">
            <v>Paral base 9 cal 20</v>
          </cell>
          <cell r="B86" t="str">
            <v>un</v>
          </cell>
          <cell r="C86">
            <v>29000</v>
          </cell>
        </row>
        <row r="87">
          <cell r="A87" t="str">
            <v>Canal base 9 cal 20</v>
          </cell>
          <cell r="B87" t="str">
            <v>un</v>
          </cell>
          <cell r="C87">
            <v>22000</v>
          </cell>
        </row>
        <row r="88">
          <cell r="A88" t="str">
            <v>Tornilleria</v>
          </cell>
          <cell r="B88" t="str">
            <v>un</v>
          </cell>
          <cell r="C88">
            <v>160</v>
          </cell>
        </row>
        <row r="89">
          <cell r="A89" t="str">
            <v>Madera Plastica</v>
          </cell>
          <cell r="B89" t="str">
            <v>ml</v>
          </cell>
          <cell r="C89">
            <v>15315</v>
          </cell>
        </row>
        <row r="90">
          <cell r="A90" t="str">
            <v>Masilla Cuñete 28kg</v>
          </cell>
          <cell r="B90" t="str">
            <v>kg</v>
          </cell>
          <cell r="C90">
            <v>62340</v>
          </cell>
        </row>
        <row r="91">
          <cell r="A91" t="str">
            <v>Cinta malla</v>
          </cell>
          <cell r="B91" t="str">
            <v>ml</v>
          </cell>
          <cell r="C91">
            <v>420</v>
          </cell>
        </row>
        <row r="92">
          <cell r="A92" t="str">
            <v>Cinta Papel</v>
          </cell>
          <cell r="B92" t="str">
            <v>ml</v>
          </cell>
          <cell r="C92">
            <v>340</v>
          </cell>
        </row>
        <row r="93">
          <cell r="A93" t="str">
            <v>Hoja de lija</v>
          </cell>
          <cell r="B93" t="str">
            <v>un</v>
          </cell>
          <cell r="C93">
            <v>1560</v>
          </cell>
        </row>
        <row r="94">
          <cell r="A94" t="str">
            <v>…..</v>
          </cell>
        </row>
        <row r="96">
          <cell r="A96" t="str">
            <v>Mastico</v>
          </cell>
          <cell r="B96" t="str">
            <v>bulto</v>
          </cell>
          <cell r="C96">
            <v>31200</v>
          </cell>
        </row>
        <row r="97">
          <cell r="A97" t="str">
            <v>Ceramica</v>
          </cell>
          <cell r="B97" t="str">
            <v>m2</v>
          </cell>
          <cell r="C97">
            <v>41200</v>
          </cell>
        </row>
        <row r="98">
          <cell r="A98" t="str">
            <v>Piso tipo gres</v>
          </cell>
          <cell r="B98" t="str">
            <v>m2</v>
          </cell>
          <cell r="C98">
            <v>40700</v>
          </cell>
        </row>
        <row r="99">
          <cell r="A99" t="str">
            <v>Pega para ceramica</v>
          </cell>
          <cell r="B99" t="str">
            <v>kl</v>
          </cell>
          <cell r="C99">
            <v>9130</v>
          </cell>
        </row>
        <row r="100">
          <cell r="A100" t="str">
            <v>Porcelanato</v>
          </cell>
          <cell r="B100" t="str">
            <v>m2</v>
          </cell>
          <cell r="C100">
            <v>85000</v>
          </cell>
        </row>
        <row r="101">
          <cell r="A101" t="str">
            <v>Pega para porcelanato</v>
          </cell>
          <cell r="B101" t="str">
            <v>m2</v>
          </cell>
          <cell r="C101">
            <v>7950</v>
          </cell>
        </row>
        <row r="102">
          <cell r="A102" t="str">
            <v>Boquilla para enchape</v>
          </cell>
          <cell r="B102" t="str">
            <v>kg</v>
          </cell>
          <cell r="C102">
            <v>5370</v>
          </cell>
        </row>
        <row r="103">
          <cell r="A103" t="str">
            <v>Piso Duropiso 33x33 cm</v>
          </cell>
          <cell r="B103" t="str">
            <v>m2</v>
          </cell>
          <cell r="C103">
            <v>36700</v>
          </cell>
        </row>
        <row r="104">
          <cell r="A104" t="str">
            <v>Piso Laminado 8mm Centur AC4</v>
          </cell>
          <cell r="B104" t="str">
            <v>m2</v>
          </cell>
          <cell r="C104">
            <v>25730</v>
          </cell>
        </row>
        <row r="105">
          <cell r="A105" t="str">
            <v>Guardaescoba en Madera, altura 8cm aprox</v>
          </cell>
          <cell r="B105" t="str">
            <v>ml</v>
          </cell>
          <cell r="C105">
            <v>9240</v>
          </cell>
        </row>
        <row r="106">
          <cell r="A106" t="str">
            <v>Superlon rollo 2mm reforzado polietileno</v>
          </cell>
          <cell r="B106" t="str">
            <v>m2</v>
          </cell>
          <cell r="C106">
            <v>3520</v>
          </cell>
        </row>
        <row r="107">
          <cell r="A107" t="str">
            <v>Crucetas</v>
          </cell>
          <cell r="B107" t="str">
            <v>un</v>
          </cell>
          <cell r="C107">
            <v>115</v>
          </cell>
        </row>
        <row r="108">
          <cell r="A108" t="str">
            <v>Adoquín de concreto 200x100x60 mm</v>
          </cell>
          <cell r="B108" t="str">
            <v>un</v>
          </cell>
          <cell r="C108">
            <v>2230</v>
          </cell>
        </row>
        <row r="109">
          <cell r="A109" t="str">
            <v>Gramoquín 400x400x80 mm</v>
          </cell>
          <cell r="B109" t="str">
            <v>un</v>
          </cell>
          <cell r="C109">
            <v>8900</v>
          </cell>
        </row>
        <row r="111">
          <cell r="A111" t="str">
            <v>Pegamento XL Tradicional</v>
          </cell>
          <cell r="B111" t="str">
            <v>cc</v>
          </cell>
          <cell r="C111">
            <v>12000</v>
          </cell>
        </row>
        <row r="112">
          <cell r="A112" t="str">
            <v>Carton Corrugado</v>
          </cell>
          <cell r="B112" t="str">
            <v>ml</v>
          </cell>
          <cell r="C112">
            <v>3850</v>
          </cell>
        </row>
        <row r="113">
          <cell r="A113" t="str">
            <v>Plastico Negro 3m de ancho Cal 3,5</v>
          </cell>
          <cell r="B113" t="str">
            <v>ml</v>
          </cell>
          <cell r="C113">
            <v>6210</v>
          </cell>
        </row>
        <row r="114">
          <cell r="A114" t="str">
            <v>Estopa</v>
          </cell>
          <cell r="B114" t="str">
            <v>kg</v>
          </cell>
          <cell r="C114">
            <v>4730</v>
          </cell>
        </row>
        <row r="115">
          <cell r="A115" t="str">
            <v>Imprimante Acrílico</v>
          </cell>
          <cell r="B115" t="str">
            <v>gl</v>
          </cell>
          <cell r="C115">
            <v>32800</v>
          </cell>
        </row>
        <row r="116">
          <cell r="A116" t="str">
            <v>Adhesivo epóxico - Sikadur AnchorFix-4</v>
          </cell>
          <cell r="B116" t="str">
            <v>un</v>
          </cell>
          <cell r="C116">
            <v>95950</v>
          </cell>
        </row>
        <row r="117">
          <cell r="A117" t="str">
            <v>Acero de 37000 psi</v>
          </cell>
          <cell r="B117" t="str">
            <v>kg</v>
          </cell>
          <cell r="C117">
            <v>4040</v>
          </cell>
        </row>
        <row r="118">
          <cell r="A118" t="str">
            <v>Acero de 60000 psi</v>
          </cell>
          <cell r="B118" t="str">
            <v>kg</v>
          </cell>
          <cell r="C118">
            <v>4560</v>
          </cell>
        </row>
        <row r="119">
          <cell r="A119" t="str">
            <v>Grafil 5.5mm</v>
          </cell>
          <cell r="B119" t="str">
            <v>kg</v>
          </cell>
          <cell r="C119">
            <v>625</v>
          </cell>
        </row>
        <row r="121">
          <cell r="A121" t="str">
            <v>Canoa Metálica</v>
          </cell>
          <cell r="B121" t="str">
            <v>ml</v>
          </cell>
          <cell r="C121">
            <v>95000</v>
          </cell>
        </row>
        <row r="122">
          <cell r="A122" t="str">
            <v>Canoa - Canal Plástica</v>
          </cell>
          <cell r="B122" t="str">
            <v>ml</v>
          </cell>
          <cell r="C122">
            <v>32950</v>
          </cell>
        </row>
        <row r="123">
          <cell r="A123" t="str">
            <v>Soporte de canoa</v>
          </cell>
          <cell r="B123" t="str">
            <v>un</v>
          </cell>
          <cell r="C123">
            <v>6950</v>
          </cell>
        </row>
        <row r="124">
          <cell r="A124" t="str">
            <v>Embudo galvanizado</v>
          </cell>
          <cell r="B124" t="str">
            <v>un</v>
          </cell>
          <cell r="C124">
            <v>15500</v>
          </cell>
        </row>
        <row r="125">
          <cell r="A125" t="str">
            <v>Accesorio PVC para Canoa</v>
          </cell>
          <cell r="B125" t="str">
            <v>un</v>
          </cell>
          <cell r="C125">
            <v>31250</v>
          </cell>
        </row>
        <row r="126">
          <cell r="A126" t="str">
            <v>Lamina Policarbonato 8mm</v>
          </cell>
          <cell r="B126" t="str">
            <v>m2</v>
          </cell>
          <cell r="C126">
            <v>59950</v>
          </cell>
        </row>
        <row r="127">
          <cell r="A127" t="str">
            <v>Pefil U de remate en Aluminio</v>
          </cell>
          <cell r="B127" t="str">
            <v>ml</v>
          </cell>
          <cell r="C127">
            <v>6066.6666666666661</v>
          </cell>
        </row>
        <row r="128">
          <cell r="A128" t="str">
            <v>Kit Conector Tapa Y Base</v>
          </cell>
          <cell r="B128" t="str">
            <v>ml</v>
          </cell>
          <cell r="C128">
            <v>23179.310344827587</v>
          </cell>
        </row>
        <row r="129">
          <cell r="A129" t="str">
            <v>Cinta Antidust 25mm</v>
          </cell>
          <cell r="B129" t="str">
            <v>ml</v>
          </cell>
          <cell r="C129">
            <v>3500</v>
          </cell>
        </row>
        <row r="130">
          <cell r="A130" t="str">
            <v>Teja Blanca 5.9X0.94M 2.5Mm</v>
          </cell>
          <cell r="B130" t="str">
            <v>ml</v>
          </cell>
          <cell r="C130">
            <v>57400</v>
          </cell>
        </row>
        <row r="131">
          <cell r="A131" t="str">
            <v>Teja Española AC</v>
          </cell>
          <cell r="B131" t="str">
            <v>m2</v>
          </cell>
          <cell r="C131">
            <v>64900</v>
          </cell>
        </row>
        <row r="132">
          <cell r="A132" t="str">
            <v>Ganchos para teja AC</v>
          </cell>
          <cell r="B132" t="str">
            <v>un</v>
          </cell>
          <cell r="C132">
            <v>300</v>
          </cell>
        </row>
        <row r="133">
          <cell r="A133" t="str">
            <v>Teja Cerámica</v>
          </cell>
          <cell r="B133" t="str">
            <v>un</v>
          </cell>
          <cell r="C133">
            <v>1750</v>
          </cell>
        </row>
        <row r="134">
          <cell r="A134" t="str">
            <v>Amarras</v>
          </cell>
          <cell r="B134" t="str">
            <v>un</v>
          </cell>
          <cell r="C134">
            <v>95</v>
          </cell>
        </row>
        <row r="135">
          <cell r="A135" t="str">
            <v>Silicona</v>
          </cell>
          <cell r="B135" t="str">
            <v>un</v>
          </cell>
          <cell r="C135">
            <v>22320</v>
          </cell>
        </row>
        <row r="136">
          <cell r="A136" t="str">
            <v>Tablilla en madera pino</v>
          </cell>
          <cell r="B136" t="str">
            <v>un</v>
          </cell>
          <cell r="C136">
            <v>5740</v>
          </cell>
        </row>
        <row r="137">
          <cell r="A137" t="str">
            <v>Manto asfaltico 2.5mm</v>
          </cell>
          <cell r="B137" t="str">
            <v>ml</v>
          </cell>
          <cell r="C137">
            <v>145120</v>
          </cell>
        </row>
        <row r="138">
          <cell r="A138" t="str">
            <v>Igasol Cubierta</v>
          </cell>
          <cell r="B138" t="str">
            <v>kg</v>
          </cell>
          <cell r="C138">
            <v>14134</v>
          </cell>
        </row>
        <row r="139">
          <cell r="A139" t="str">
            <v>Cuarton de 2x4-3m</v>
          </cell>
          <cell r="B139" t="str">
            <v>un</v>
          </cell>
          <cell r="C139">
            <v>10300</v>
          </cell>
        </row>
        <row r="140">
          <cell r="A140" t="str">
            <v>Caballete Teja Española AC</v>
          </cell>
          <cell r="B140" t="str">
            <v>ml</v>
          </cell>
          <cell r="C140">
            <v>38000</v>
          </cell>
        </row>
        <row r="141">
          <cell r="A141" t="str">
            <v>Tornillo autoperforante</v>
          </cell>
          <cell r="B141" t="str">
            <v>un</v>
          </cell>
          <cell r="C141">
            <v>220</v>
          </cell>
        </row>
        <row r="142">
          <cell r="A142" t="str">
            <v>Puntilla 2"</v>
          </cell>
          <cell r="B142" t="str">
            <v>lb</v>
          </cell>
          <cell r="C142">
            <v>3240</v>
          </cell>
        </row>
        <row r="143">
          <cell r="A143" t="str">
            <v>Formaleta Triplex 19mm</v>
          </cell>
          <cell r="B143" t="str">
            <v>ml</v>
          </cell>
          <cell r="C143">
            <v>12000</v>
          </cell>
        </row>
        <row r="144">
          <cell r="A144" t="str">
            <v>Tabla de 1"x10"-3m</v>
          </cell>
          <cell r="B144" t="str">
            <v>un</v>
          </cell>
          <cell r="C144">
            <v>8860</v>
          </cell>
        </row>
        <row r="145">
          <cell r="A145" t="str">
            <v>Vareta 2"x2"-3m</v>
          </cell>
          <cell r="B145" t="str">
            <v>un</v>
          </cell>
          <cell r="C145">
            <v>2500</v>
          </cell>
        </row>
        <row r="146">
          <cell r="A146" t="str">
            <v>Guadua 3m</v>
          </cell>
          <cell r="B146" t="str">
            <v>un</v>
          </cell>
          <cell r="C146">
            <v>3000</v>
          </cell>
        </row>
        <row r="147">
          <cell r="A147" t="str">
            <v>Nylon</v>
          </cell>
          <cell r="B147" t="str">
            <v>Rollo</v>
          </cell>
          <cell r="C147">
            <v>2500</v>
          </cell>
        </row>
        <row r="148">
          <cell r="A148" t="str">
            <v>Bloquelon 0.8x0.23x0.08</v>
          </cell>
          <cell r="B148" t="str">
            <v>un</v>
          </cell>
          <cell r="C148">
            <v>4700</v>
          </cell>
        </row>
        <row r="149">
          <cell r="A149" t="str">
            <v>Perfil cal 18 (6m)</v>
          </cell>
          <cell r="B149" t="str">
            <v>un</v>
          </cell>
          <cell r="C149">
            <v>208740</v>
          </cell>
        </row>
        <row r="150">
          <cell r="A150" t="str">
            <v>Tubo Cuadrado 11/2" x 11/2" x 1.2mm C18</v>
          </cell>
          <cell r="B150" t="str">
            <v>ml</v>
          </cell>
          <cell r="C150">
            <v>11936.666666666666</v>
          </cell>
        </row>
        <row r="151">
          <cell r="A151" t="str">
            <v>Angulo 25 x 2.5mm</v>
          </cell>
          <cell r="B151" t="str">
            <v>ml</v>
          </cell>
          <cell r="C151">
            <v>6020</v>
          </cell>
        </row>
        <row r="152">
          <cell r="A152" t="str">
            <v>Antisol</v>
          </cell>
          <cell r="B152" t="str">
            <v>kg</v>
          </cell>
          <cell r="C152">
            <v>4200</v>
          </cell>
        </row>
        <row r="153">
          <cell r="A153" t="str">
            <v>Malla electrosoldada 15x15 4mm 1M2</v>
          </cell>
          <cell r="B153" t="str">
            <v>m2</v>
          </cell>
          <cell r="C153">
            <v>5835</v>
          </cell>
        </row>
        <row r="154">
          <cell r="A154" t="str">
            <v>Malla electrosoldada D-257 15x15  Ø 7-7 mm</v>
          </cell>
          <cell r="B154" t="str">
            <v>kg</v>
          </cell>
          <cell r="C154">
            <v>5720</v>
          </cell>
        </row>
        <row r="155">
          <cell r="A155" t="str">
            <v>Desmondante Sika Separol 3.5kg</v>
          </cell>
          <cell r="B155" t="str">
            <v>un</v>
          </cell>
          <cell r="C155">
            <v>75900</v>
          </cell>
        </row>
        <row r="156">
          <cell r="A156" t="str">
            <v>Grapas</v>
          </cell>
          <cell r="B156" t="str">
            <v>kg</v>
          </cell>
          <cell r="C156">
            <v>7100</v>
          </cell>
        </row>
        <row r="157">
          <cell r="A157" t="str">
            <v>Poste de Madera</v>
          </cell>
          <cell r="B157" t="str">
            <v>un</v>
          </cell>
          <cell r="C157">
            <v>9500</v>
          </cell>
        </row>
        <row r="158">
          <cell r="A158" t="str">
            <v>Acelerante</v>
          </cell>
          <cell r="B158" t="str">
            <v>Kg</v>
          </cell>
          <cell r="C158">
            <v>13600</v>
          </cell>
        </row>
        <row r="159">
          <cell r="A159" t="str">
            <v>Piedra de canto rodado</v>
          </cell>
          <cell r="B159" t="str">
            <v>m3</v>
          </cell>
          <cell r="C159">
            <v>75000</v>
          </cell>
        </row>
        <row r="160">
          <cell r="A160" t="str">
            <v>Fuidificante para concreto</v>
          </cell>
          <cell r="B160" t="str">
            <v>kg</v>
          </cell>
          <cell r="C160">
            <v>6200</v>
          </cell>
        </row>
        <row r="161">
          <cell r="A161" t="str">
            <v>Alambre quemado</v>
          </cell>
          <cell r="B161" t="str">
            <v>kg</v>
          </cell>
          <cell r="C161">
            <v>7250</v>
          </cell>
        </row>
        <row r="162">
          <cell r="A162" t="str">
            <v>Valla en Tela vinílica con malla de poliester ( banner)</v>
          </cell>
          <cell r="B162" t="str">
            <v>m2</v>
          </cell>
          <cell r="C162">
            <v>40000</v>
          </cell>
        </row>
        <row r="163">
          <cell r="A163" t="str">
            <v>Material de peña (Recebo) en cantera</v>
          </cell>
          <cell r="B163" t="str">
            <v>m3</v>
          </cell>
          <cell r="C163">
            <v>30000</v>
          </cell>
        </row>
        <row r="164">
          <cell r="A164" t="str">
            <v>Tabla para formaleta 1" x 10" x 2.9m</v>
          </cell>
          <cell r="B164" t="str">
            <v>ml</v>
          </cell>
          <cell r="C164">
            <v>4800</v>
          </cell>
        </row>
        <row r="165">
          <cell r="A165" t="str">
            <v>Bisagra de hierro para puerta</v>
          </cell>
          <cell r="B165" t="str">
            <v>un</v>
          </cell>
          <cell r="C165">
            <v>8530</v>
          </cell>
        </row>
        <row r="166">
          <cell r="A166" t="str">
            <v>Listo de sajo de 5 x 3 cm x 2.5m (varilla)</v>
          </cell>
          <cell r="B166" t="str">
            <v>ml</v>
          </cell>
          <cell r="C166">
            <v>2500</v>
          </cell>
        </row>
        <row r="167">
          <cell r="A167" t="str">
            <v>Señalizador tubular de 1m (2 lineas de cinta)</v>
          </cell>
          <cell r="B167" t="str">
            <v>un</v>
          </cell>
          <cell r="C167">
            <v>35000</v>
          </cell>
        </row>
        <row r="168">
          <cell r="A168" t="str">
            <v>Tela de cerramiento a=2.10m (Rollo x 100m)</v>
          </cell>
          <cell r="B168" t="str">
            <v>m2</v>
          </cell>
          <cell r="C168">
            <v>1700</v>
          </cell>
        </row>
        <row r="169">
          <cell r="A169" t="str">
            <v>Malla eslabonada galvanizada Calibre 12 ojo 2"</v>
          </cell>
          <cell r="B169" t="str">
            <v>m2</v>
          </cell>
          <cell r="C169">
            <v>19830</v>
          </cell>
        </row>
        <row r="170">
          <cell r="A170" t="str">
            <v>Tubo de acero gal, de 48 mm y 1,5 mm de espesor</v>
          </cell>
          <cell r="B170" t="str">
            <v>ml</v>
          </cell>
          <cell r="C170">
            <v>19100</v>
          </cell>
        </row>
        <row r="171">
          <cell r="A171" t="str">
            <v>Bastidor 100x40x2</v>
          </cell>
          <cell r="B171" t="str">
            <v>ml</v>
          </cell>
          <cell r="C171">
            <v>7400</v>
          </cell>
        </row>
        <row r="172">
          <cell r="A172" t="str">
            <v>Bastidor 80x40x2</v>
          </cell>
          <cell r="B172" t="str">
            <v>ml</v>
          </cell>
          <cell r="C172">
            <v>6800</v>
          </cell>
        </row>
        <row r="173">
          <cell r="A173" t="str">
            <v>Barrotes verticales de 20x20x1</v>
          </cell>
          <cell r="B173" t="str">
            <v>ml</v>
          </cell>
          <cell r="C173">
            <v>5200</v>
          </cell>
        </row>
        <row r="174">
          <cell r="A174" t="str">
            <v>Barra de Seguridad 5.2x6.3x54.6</v>
          </cell>
          <cell r="B174" t="str">
            <v>un</v>
          </cell>
          <cell r="C174">
            <v>172300</v>
          </cell>
        </row>
        <row r="177">
          <cell r="A177" t="str">
            <v>Soldadura para hierro estructural</v>
          </cell>
          <cell r="B177" t="str">
            <v>kg</v>
          </cell>
          <cell r="C177">
            <v>18500</v>
          </cell>
        </row>
        <row r="178">
          <cell r="A178" t="str">
            <v>Alambre Galvanizado C12</v>
          </cell>
          <cell r="B178" t="str">
            <v>kg</v>
          </cell>
          <cell r="C178">
            <v>5000</v>
          </cell>
        </row>
        <row r="179">
          <cell r="A179" t="str">
            <v>Perfil Metálico</v>
          </cell>
          <cell r="B179" t="str">
            <v>ml</v>
          </cell>
          <cell r="C179">
            <v>35000</v>
          </cell>
        </row>
        <row r="180">
          <cell r="A180" t="str">
            <v>Angulo 1" x 1/8"</v>
          </cell>
          <cell r="B180" t="str">
            <v>ml</v>
          </cell>
          <cell r="C180">
            <v>18500</v>
          </cell>
        </row>
        <row r="181">
          <cell r="A181" t="str">
            <v>Malla Insectos Huecos 9x10mm</v>
          </cell>
          <cell r="B181" t="str">
            <v>m2</v>
          </cell>
          <cell r="C181">
            <v>14800</v>
          </cell>
        </row>
        <row r="183">
          <cell r="A183" t="str">
            <v>Tubo galvanizado para cerramiento de 1 1/2" x 6m</v>
          </cell>
          <cell r="B183" t="str">
            <v>un</v>
          </cell>
          <cell r="C183">
            <v>44400</v>
          </cell>
        </row>
        <row r="184">
          <cell r="A184" t="str">
            <v>Gasolina</v>
          </cell>
          <cell r="B184" t="str">
            <v>gl</v>
          </cell>
          <cell r="C184">
            <v>9500</v>
          </cell>
        </row>
        <row r="185">
          <cell r="A185" t="str">
            <v>ACPM</v>
          </cell>
          <cell r="B185" t="str">
            <v>gl</v>
          </cell>
          <cell r="C185">
            <v>10100</v>
          </cell>
        </row>
        <row r="186">
          <cell r="A186" t="str">
            <v>Caseton en eterilla h=0.30 , a=0.65m</v>
          </cell>
          <cell r="B186" t="str">
            <v>m</v>
          </cell>
          <cell r="C186">
            <v>16500</v>
          </cell>
        </row>
        <row r="187">
          <cell r="A187" t="str">
            <v>Malla con vena C24</v>
          </cell>
          <cell r="B187" t="str">
            <v>m2</v>
          </cell>
          <cell r="C187">
            <v>4350</v>
          </cell>
        </row>
        <row r="188">
          <cell r="A188" t="str">
            <v>Caseton en eterilla h=0.40 , a=0.65m</v>
          </cell>
          <cell r="B188" t="str">
            <v>m</v>
          </cell>
          <cell r="C188">
            <v>20000</v>
          </cell>
        </row>
        <row r="189">
          <cell r="A189" t="str">
            <v>Caseton en eterilla h=0.45 , a=0.65m</v>
          </cell>
          <cell r="B189" t="str">
            <v>m</v>
          </cell>
          <cell r="C189">
            <v>23100</v>
          </cell>
        </row>
        <row r="190">
          <cell r="A190" t="str">
            <v>Steeldeck, Cal 22 0.94x5.60m - e=0.75mm, Perfil e=1.5mm 90 mm L=6m</v>
          </cell>
          <cell r="B190" t="str">
            <v>m2</v>
          </cell>
          <cell r="C190">
            <v>61130</v>
          </cell>
        </row>
        <row r="192">
          <cell r="A192" t="str">
            <v>Tubo EMT 1/2"</v>
          </cell>
          <cell r="B192" t="str">
            <v>ml</v>
          </cell>
          <cell r="C192">
            <v>7560</v>
          </cell>
        </row>
        <row r="193">
          <cell r="A193" t="str">
            <v>Curva EMT 1/2"</v>
          </cell>
          <cell r="B193" t="str">
            <v>un</v>
          </cell>
          <cell r="C193">
            <v>7120</v>
          </cell>
        </row>
        <row r="194">
          <cell r="A194" t="str">
            <v>Union EMT 1/2" acero</v>
          </cell>
          <cell r="B194" t="str">
            <v>un</v>
          </cell>
          <cell r="C194">
            <v>2120</v>
          </cell>
        </row>
        <row r="195">
          <cell r="A195" t="str">
            <v>Conector EMT 1/2"</v>
          </cell>
          <cell r="B195" t="str">
            <v>un</v>
          </cell>
          <cell r="C195">
            <v>2120</v>
          </cell>
        </row>
        <row r="196">
          <cell r="A196" t="str">
            <v>Grapa 1 Doble Oreja x 10Und Galvanizada</v>
          </cell>
          <cell r="B196" t="str">
            <v>un</v>
          </cell>
          <cell r="C196">
            <v>900</v>
          </cell>
        </row>
        <row r="197">
          <cell r="A197" t="str">
            <v>Tubo Conduit PVC 1/2"</v>
          </cell>
          <cell r="B197" t="str">
            <v>m</v>
          </cell>
          <cell r="C197">
            <v>1630</v>
          </cell>
        </row>
        <row r="198">
          <cell r="A198" t="str">
            <v>Curva Conduit PVC 1/2"</v>
          </cell>
          <cell r="B198" t="str">
            <v>un</v>
          </cell>
          <cell r="C198">
            <v>750</v>
          </cell>
        </row>
        <row r="199">
          <cell r="A199" t="str">
            <v>Adaptador Terminal PVC 1/2"</v>
          </cell>
          <cell r="B199" t="str">
            <v>un</v>
          </cell>
          <cell r="C199">
            <v>450</v>
          </cell>
        </row>
        <row r="200">
          <cell r="A200" t="str">
            <v>Limpiador PVC</v>
          </cell>
          <cell r="B200" t="str">
            <v>gl/4</v>
          </cell>
          <cell r="C200">
            <v>37950</v>
          </cell>
        </row>
        <row r="201">
          <cell r="A201" t="str">
            <v>Soldadura PVC</v>
          </cell>
          <cell r="B201" t="str">
            <v>gl/4</v>
          </cell>
          <cell r="C201">
            <v>62120</v>
          </cell>
        </row>
        <row r="202">
          <cell r="A202" t="str">
            <v>Caja Rectangular Rawelt 2x4</v>
          </cell>
          <cell r="B202" t="str">
            <v>un</v>
          </cell>
          <cell r="C202">
            <v>12110</v>
          </cell>
        </row>
        <row r="203">
          <cell r="A203" t="str">
            <v>Caja Rectangular Rawelt 4x4</v>
          </cell>
          <cell r="B203" t="str">
            <v>un</v>
          </cell>
          <cell r="C203">
            <v>30220</v>
          </cell>
        </row>
        <row r="204">
          <cell r="A204" t="str">
            <v>Caja 2x4 Metalica galvanizada</v>
          </cell>
          <cell r="B204" t="str">
            <v>un</v>
          </cell>
          <cell r="C204">
            <v>3620</v>
          </cell>
        </row>
        <row r="205">
          <cell r="A205" t="str">
            <v>Cable Cu aislado #12 AWG THHN/THWN</v>
          </cell>
          <cell r="B205" t="str">
            <v>m</v>
          </cell>
          <cell r="C205">
            <v>2740</v>
          </cell>
        </row>
        <row r="206">
          <cell r="A206" t="str">
            <v>Conector para cable</v>
          </cell>
          <cell r="B206" t="str">
            <v>un</v>
          </cell>
          <cell r="C206">
            <v>1220</v>
          </cell>
        </row>
        <row r="207">
          <cell r="A207" t="str">
            <v>Cinta Aislante</v>
          </cell>
          <cell r="B207" t="str">
            <v>un</v>
          </cell>
          <cell r="C207">
            <v>17550</v>
          </cell>
        </row>
        <row r="208">
          <cell r="A208" t="str">
            <v>Tubo Conduit PVC 1"</v>
          </cell>
          <cell r="B208" t="str">
            <v>m</v>
          </cell>
          <cell r="C208">
            <v>2445</v>
          </cell>
        </row>
        <row r="209">
          <cell r="A209" t="str">
            <v>Curva Conduit PVC 1"</v>
          </cell>
          <cell r="B209" t="str">
            <v>un</v>
          </cell>
          <cell r="C209">
            <v>1125</v>
          </cell>
        </row>
        <row r="210">
          <cell r="A210" t="str">
            <v>Adaptador Terminal PVC 1"</v>
          </cell>
          <cell r="B210" t="str">
            <v>un</v>
          </cell>
          <cell r="C210">
            <v>675</v>
          </cell>
        </row>
        <row r="211">
          <cell r="A211" t="str">
            <v>Cable Cu aislado #10 -#8 AWG THHN/THWN</v>
          </cell>
          <cell r="B211" t="str">
            <v>m</v>
          </cell>
          <cell r="C211">
            <v>4256</v>
          </cell>
        </row>
        <row r="212">
          <cell r="A212" t="str">
            <v xml:space="preserve">Cable Eléctrico Encauchetado 3x12 Awg </v>
          </cell>
          <cell r="B212" t="str">
            <v>m</v>
          </cell>
          <cell r="C212">
            <v>9240</v>
          </cell>
        </row>
        <row r="213">
          <cell r="A213" t="str">
            <v>Tablero monofásico 6 circuitos con barraje de 75 A</v>
          </cell>
          <cell r="B213" t="str">
            <v>un</v>
          </cell>
          <cell r="C213">
            <v>178760</v>
          </cell>
        </row>
        <row r="214">
          <cell r="A214" t="str">
            <v>Interruptor enchufable 1x20 A 10 KA</v>
          </cell>
          <cell r="B214" t="str">
            <v>un</v>
          </cell>
          <cell r="C214">
            <v>19600</v>
          </cell>
        </row>
        <row r="215">
          <cell r="A215" t="str">
            <v>Adhesivo impreso</v>
          </cell>
          <cell r="B215" t="str">
            <v>un</v>
          </cell>
          <cell r="C215">
            <v>10000</v>
          </cell>
        </row>
        <row r="216">
          <cell r="A216" t="str">
            <v>Taco Individual</v>
          </cell>
          <cell r="B216" t="str">
            <v>un</v>
          </cell>
          <cell r="C216">
            <v>14150</v>
          </cell>
        </row>
        <row r="217">
          <cell r="A217" t="str">
            <v>Toma Trifilar 240v</v>
          </cell>
          <cell r="B217" t="str">
            <v>un</v>
          </cell>
          <cell r="C217">
            <v>19500</v>
          </cell>
        </row>
        <row r="218">
          <cell r="A218" t="str">
            <v>Toma corriente normal 2P + T</v>
          </cell>
          <cell r="B218" t="str">
            <v>un</v>
          </cell>
          <cell r="C218">
            <v>15400</v>
          </cell>
        </row>
        <row r="219">
          <cell r="A219" t="str">
            <v>Toma corriente GFCI</v>
          </cell>
          <cell r="B219" t="str">
            <v>un</v>
          </cell>
          <cell r="C219">
            <v>75000</v>
          </cell>
        </row>
        <row r="220">
          <cell r="A220" t="str">
            <v>Roseta plástica (Plafon)</v>
          </cell>
          <cell r="B220" t="str">
            <v>un</v>
          </cell>
          <cell r="C220">
            <v>12330</v>
          </cell>
        </row>
        <row r="221">
          <cell r="A221" t="str">
            <v>Interruptor Simple</v>
          </cell>
          <cell r="B221" t="str">
            <v>un</v>
          </cell>
          <cell r="C221">
            <v>19840</v>
          </cell>
        </row>
        <row r="222">
          <cell r="A222" t="str">
            <v xml:space="preserve">Interruptor Conmutable </v>
          </cell>
          <cell r="B222" t="str">
            <v>un</v>
          </cell>
          <cell r="C222">
            <v>61900</v>
          </cell>
        </row>
        <row r="223">
          <cell r="A223" t="str">
            <v>Panel Led Redondo 9W Luz Blanca</v>
          </cell>
          <cell r="B223" t="str">
            <v>un</v>
          </cell>
          <cell r="C223">
            <v>22210</v>
          </cell>
        </row>
        <row r="224">
          <cell r="A224" t="str">
            <v>Panel Led Empotrar 18W Luz Fría</v>
          </cell>
          <cell r="B224" t="str">
            <v>un</v>
          </cell>
          <cell r="C224">
            <v>26900</v>
          </cell>
        </row>
        <row r="225">
          <cell r="A225" t="str">
            <v>Lámpara Colgante 1 Luz</v>
          </cell>
          <cell r="B225" t="str">
            <v>un</v>
          </cell>
          <cell r="C225">
            <v>130760</v>
          </cell>
        </row>
        <row r="226">
          <cell r="A226" t="str">
            <v>Bombillo led</v>
          </cell>
          <cell r="B226" t="str">
            <v>un</v>
          </cell>
          <cell r="C226">
            <v>9160</v>
          </cell>
        </row>
        <row r="227">
          <cell r="A227" t="str">
            <v>Reflector Led 200w Intemperie</v>
          </cell>
          <cell r="B227" t="str">
            <v>un</v>
          </cell>
          <cell r="C227">
            <v>185620</v>
          </cell>
        </row>
        <row r="228">
          <cell r="A228" t="str">
            <v>Reflector Led 100W Ip65</v>
          </cell>
          <cell r="B228" t="str">
            <v>un</v>
          </cell>
          <cell r="C228">
            <v>180900</v>
          </cell>
        </row>
        <row r="229">
          <cell r="A229" t="str">
            <v>Reflector Led 50W Ip65</v>
          </cell>
          <cell r="B229" t="str">
            <v>un</v>
          </cell>
          <cell r="C229">
            <v>40200</v>
          </cell>
        </row>
        <row r="231">
          <cell r="A231" t="str">
            <v>Accesorio PVC presion</v>
          </cell>
          <cell r="B231" t="str">
            <v>un</v>
          </cell>
          <cell r="C231">
            <v>17620</v>
          </cell>
        </row>
        <row r="232">
          <cell r="A232" t="str">
            <v>Tuberia PVC presion 1/2"</v>
          </cell>
          <cell r="B232" t="str">
            <v>ml</v>
          </cell>
          <cell r="C232">
            <v>4830</v>
          </cell>
        </row>
        <row r="233">
          <cell r="A233" t="str">
            <v>Niple de HG de 1/2" 15cm</v>
          </cell>
          <cell r="B233" t="str">
            <v>un</v>
          </cell>
          <cell r="C233">
            <v>2700</v>
          </cell>
        </row>
        <row r="235">
          <cell r="A235" t="str">
            <v>Tuberia PVC presion 3/4"</v>
          </cell>
          <cell r="B235" t="str">
            <v>ml</v>
          </cell>
          <cell r="C235">
            <v>5960</v>
          </cell>
        </row>
        <row r="236">
          <cell r="A236" t="str">
            <v>Niple de HG de 3/4" 15cm</v>
          </cell>
          <cell r="B236" t="str">
            <v>un</v>
          </cell>
          <cell r="C236">
            <v>4500</v>
          </cell>
        </row>
        <row r="238">
          <cell r="A238" t="str">
            <v>Tuberia PVC presion 1"</v>
          </cell>
          <cell r="B238" t="str">
            <v>ml</v>
          </cell>
          <cell r="C238">
            <v>6870</v>
          </cell>
        </row>
        <row r="239">
          <cell r="A239" t="str">
            <v>Niple de HG de 1" 15cm</v>
          </cell>
          <cell r="B239" t="str">
            <v>un</v>
          </cell>
          <cell r="C239">
            <v>5200</v>
          </cell>
        </row>
        <row r="241">
          <cell r="A241" t="str">
            <v>Tuberia PVC presion 1 1/4"</v>
          </cell>
          <cell r="B241" t="str">
            <v>ml</v>
          </cell>
          <cell r="C241">
            <v>7900</v>
          </cell>
        </row>
        <row r="242">
          <cell r="A242" t="str">
            <v>Niple de HG de 1 1/4" 15cm</v>
          </cell>
          <cell r="B242" t="str">
            <v>un</v>
          </cell>
          <cell r="C242">
            <v>8400</v>
          </cell>
        </row>
        <row r="244">
          <cell r="A244" t="str">
            <v>Tuberia PVC presion 1 1/2"</v>
          </cell>
          <cell r="B244" t="str">
            <v>ml</v>
          </cell>
          <cell r="C244">
            <v>9800</v>
          </cell>
        </row>
        <row r="245">
          <cell r="A245" t="str">
            <v>Niple de HG de 1 1/2" 15cm</v>
          </cell>
          <cell r="B245" t="str">
            <v>un</v>
          </cell>
          <cell r="C245">
            <v>10400</v>
          </cell>
        </row>
        <row r="247">
          <cell r="A247" t="str">
            <v>Registro de corte de 1/2"</v>
          </cell>
          <cell r="B247" t="str">
            <v>un</v>
          </cell>
          <cell r="C247">
            <v>48570</v>
          </cell>
        </row>
        <row r="248">
          <cell r="A248" t="str">
            <v>Cheque de 1/2" Presion</v>
          </cell>
          <cell r="B248" t="str">
            <v>un</v>
          </cell>
          <cell r="C248">
            <v>75840</v>
          </cell>
        </row>
        <row r="250">
          <cell r="A250" t="str">
            <v>Cinta de Teflon 10m</v>
          </cell>
          <cell r="B250" t="str">
            <v>un</v>
          </cell>
          <cell r="C250">
            <v>3700</v>
          </cell>
        </row>
        <row r="251">
          <cell r="A251" t="str">
            <v>Adaptador PVC macho de 1/2" presion</v>
          </cell>
          <cell r="B251" t="str">
            <v>un</v>
          </cell>
          <cell r="C251">
            <v>750</v>
          </cell>
        </row>
        <row r="252">
          <cell r="A252" t="str">
            <v>Adaptador PVC hembra de 1/2" presion</v>
          </cell>
          <cell r="B252" t="str">
            <v>un</v>
          </cell>
          <cell r="C252">
            <v>750</v>
          </cell>
        </row>
        <row r="253">
          <cell r="A253" t="str">
            <v>Llave de paso 1/2"</v>
          </cell>
          <cell r="B253" t="str">
            <v>un</v>
          </cell>
          <cell r="C253">
            <v>67460</v>
          </cell>
        </row>
        <row r="255">
          <cell r="A255" t="str">
            <v>Tuberia PVC de 3"</v>
          </cell>
          <cell r="B255" t="str">
            <v>ml</v>
          </cell>
          <cell r="C255">
            <v>12000</v>
          </cell>
        </row>
        <row r="256">
          <cell r="A256" t="str">
            <v>Accesorio PVC 3"</v>
          </cell>
          <cell r="B256" t="str">
            <v>un</v>
          </cell>
          <cell r="C256">
            <v>9870</v>
          </cell>
        </row>
        <row r="257">
          <cell r="A257" t="str">
            <v>Soporte bajante PVC agua lluvia</v>
          </cell>
          <cell r="B257" t="str">
            <v>un</v>
          </cell>
          <cell r="C257">
            <v>5330</v>
          </cell>
        </row>
        <row r="258">
          <cell r="A258" t="str">
            <v>Tuberia PVC ventilacion de 2"</v>
          </cell>
          <cell r="B258" t="str">
            <v>ml</v>
          </cell>
          <cell r="C258">
            <v>7450</v>
          </cell>
        </row>
        <row r="260">
          <cell r="A260" t="str">
            <v>Tapon de cobre</v>
          </cell>
          <cell r="B260" t="str">
            <v>un</v>
          </cell>
          <cell r="C260">
            <v>2130</v>
          </cell>
        </row>
        <row r="261">
          <cell r="A261" t="str">
            <v>Adaptador macho cobre</v>
          </cell>
          <cell r="B261" t="str">
            <v>un</v>
          </cell>
          <cell r="C261">
            <v>2850</v>
          </cell>
        </row>
        <row r="262">
          <cell r="A262" t="str">
            <v>Tuberia de cobre</v>
          </cell>
          <cell r="B262" t="str">
            <v>ml</v>
          </cell>
          <cell r="C262">
            <v>37210</v>
          </cell>
        </row>
        <row r="264">
          <cell r="A264" t="str">
            <v>Accesorio PVC 2" sanitaria</v>
          </cell>
          <cell r="B264" t="str">
            <v>un</v>
          </cell>
          <cell r="C264">
            <v>9860</v>
          </cell>
        </row>
        <row r="265">
          <cell r="A265" t="str">
            <v>Tuberia PVC Sanitaria 2"</v>
          </cell>
          <cell r="B265" t="str">
            <v>ml</v>
          </cell>
          <cell r="C265">
            <v>11460</v>
          </cell>
        </row>
        <row r="266">
          <cell r="A266" t="str">
            <v>Accesorio PVC 4" sanitaria</v>
          </cell>
          <cell r="B266" t="str">
            <v>un</v>
          </cell>
          <cell r="C266">
            <v>14970</v>
          </cell>
        </row>
        <row r="267">
          <cell r="A267" t="str">
            <v>Tuberia PVC Sanitaria 4"</v>
          </cell>
          <cell r="B267" t="str">
            <v>ml</v>
          </cell>
          <cell r="C267">
            <v>14120</v>
          </cell>
        </row>
        <row r="269">
          <cell r="A269" t="str">
            <v>Valvula de bola 1/2"</v>
          </cell>
          <cell r="B269" t="str">
            <v>un</v>
          </cell>
          <cell r="C269">
            <v>67850</v>
          </cell>
        </row>
        <row r="270">
          <cell r="A270" t="str">
            <v>Valvula de Cheque 1/2"</v>
          </cell>
          <cell r="B270" t="str">
            <v>un</v>
          </cell>
          <cell r="C270">
            <v>49660</v>
          </cell>
        </row>
        <row r="272">
          <cell r="A272" t="str">
            <v>Sanitario ACUAPLUS ultra Bone</v>
          </cell>
          <cell r="B272" t="str">
            <v>un</v>
          </cell>
          <cell r="C272">
            <v>180000</v>
          </cell>
        </row>
        <row r="273">
          <cell r="A273" t="str">
            <v>Sanitario HAPPY REDONDO Single 4.8 litros</v>
          </cell>
          <cell r="B273" t="str">
            <v>un</v>
          </cell>
          <cell r="C273">
            <v>210000</v>
          </cell>
        </row>
        <row r="274">
          <cell r="A274" t="str">
            <v>Sanitario MANANTIAL 4.8 Litros</v>
          </cell>
          <cell r="B274" t="str">
            <v>un</v>
          </cell>
          <cell r="C274">
            <v>240000</v>
          </cell>
        </row>
        <row r="275">
          <cell r="A275" t="str">
            <v>Sanitario AQUAPRO Redondo 3.7 Litros</v>
          </cell>
          <cell r="B275" t="str">
            <v>un</v>
          </cell>
          <cell r="C275">
            <v>307000</v>
          </cell>
        </row>
        <row r="276">
          <cell r="A276" t="str">
            <v>Sanitario Taza Báltica entrada posterior</v>
          </cell>
          <cell r="B276" t="str">
            <v>un</v>
          </cell>
          <cell r="C276">
            <v>638740</v>
          </cell>
        </row>
        <row r="277">
          <cell r="A277" t="str">
            <v>Sanitario ECOCLEAN Single Blanco</v>
          </cell>
          <cell r="B277" t="str">
            <v>un</v>
          </cell>
          <cell r="C277">
            <v>362000</v>
          </cell>
        </row>
        <row r="278">
          <cell r="A278" t="str">
            <v>Sanitario MONTECARLO Novo Redondo</v>
          </cell>
          <cell r="B278" t="str">
            <v>un</v>
          </cell>
          <cell r="C278">
            <v>535000</v>
          </cell>
        </row>
        <row r="279">
          <cell r="A279" t="str">
            <v>Sanitario MONTECARLO Novo Alongado</v>
          </cell>
          <cell r="B279" t="str">
            <v>un</v>
          </cell>
          <cell r="C279">
            <v>594000</v>
          </cell>
        </row>
        <row r="281">
          <cell r="A281" t="str">
            <v>Válvula para Sanitario Push</v>
          </cell>
          <cell r="B281" t="str">
            <v>un</v>
          </cell>
          <cell r="C281">
            <v>374650</v>
          </cell>
        </row>
        <row r="282">
          <cell r="A282" t="str">
            <v>Brida Flexible 4"</v>
          </cell>
          <cell r="B282" t="str">
            <v>un</v>
          </cell>
          <cell r="C282">
            <v>80000</v>
          </cell>
        </row>
        <row r="283">
          <cell r="A283" t="str">
            <v>Brida Flexible 3"</v>
          </cell>
          <cell r="B283" t="str">
            <v>un</v>
          </cell>
          <cell r="C283">
            <v>60000</v>
          </cell>
        </row>
        <row r="285">
          <cell r="A285" t="str">
            <v>Lavamanos colgar ACUACER</v>
          </cell>
          <cell r="B285" t="str">
            <v>un</v>
          </cell>
          <cell r="C285">
            <v>62000</v>
          </cell>
        </row>
        <row r="286">
          <cell r="A286" t="str">
            <v>Lavamanos Pedestal MILANO</v>
          </cell>
          <cell r="B286" t="str">
            <v>un</v>
          </cell>
          <cell r="C286">
            <v>105000</v>
          </cell>
        </row>
        <row r="287">
          <cell r="A287" t="str">
            <v>Lavamanos Colgar MILANO</v>
          </cell>
          <cell r="B287" t="str">
            <v>un</v>
          </cell>
          <cell r="C287">
            <v>65000</v>
          </cell>
        </row>
        <row r="288">
          <cell r="A288" t="str">
            <v xml:space="preserve">Lavamanos Pedestal AVANTI </v>
          </cell>
          <cell r="B288" t="str">
            <v>un</v>
          </cell>
          <cell r="C288">
            <v>131000</v>
          </cell>
        </row>
        <row r="289">
          <cell r="A289" t="str">
            <v>Lavamanos Estación de lavado fijación muro</v>
          </cell>
          <cell r="B289" t="str">
            <v>un</v>
          </cell>
          <cell r="C289">
            <v>274860</v>
          </cell>
        </row>
        <row r="290">
          <cell r="A290" t="str">
            <v>Lavamanos colgar Happy Blanco</v>
          </cell>
          <cell r="B290" t="str">
            <v>un</v>
          </cell>
          <cell r="C290">
            <v>84000</v>
          </cell>
        </row>
        <row r="291">
          <cell r="A291" t="str">
            <v>Lavamanos de Sobreponer</v>
          </cell>
          <cell r="B291" t="str">
            <v>un</v>
          </cell>
          <cell r="C291">
            <v>187630</v>
          </cell>
        </row>
        <row r="292">
          <cell r="A292" t="str">
            <v>Lavaplatos para Cocina</v>
          </cell>
          <cell r="B292" t="str">
            <v>un</v>
          </cell>
          <cell r="C292">
            <v>150320</v>
          </cell>
        </row>
        <row r="294">
          <cell r="A294" t="str">
            <v>Grifería institucional de mesa tipo push para lavamanos</v>
          </cell>
          <cell r="B294" t="str">
            <v>un</v>
          </cell>
          <cell r="C294">
            <v>180000</v>
          </cell>
        </row>
        <row r="295">
          <cell r="A295" t="str">
            <v>Grifería para Lavamanos Monocontrol</v>
          </cell>
          <cell r="B295" t="str">
            <v>un</v>
          </cell>
          <cell r="C295">
            <v>131300</v>
          </cell>
        </row>
        <row r="296">
          <cell r="A296" t="str">
            <v>Grifería para Lavamanos NOGAL</v>
          </cell>
          <cell r="B296" t="str">
            <v>un</v>
          </cell>
          <cell r="C296">
            <v>68000</v>
          </cell>
        </row>
        <row r="297">
          <cell r="A297" t="str">
            <v>Grifería Lavaplatos Monocontrol</v>
          </cell>
          <cell r="B297" t="str">
            <v>un</v>
          </cell>
          <cell r="C297">
            <v>154200</v>
          </cell>
        </row>
        <row r="298">
          <cell r="A298" t="str">
            <v>Grifería sencilla lavaplatos</v>
          </cell>
          <cell r="B298" t="str">
            <v>un</v>
          </cell>
          <cell r="C298">
            <v>82140</v>
          </cell>
        </row>
        <row r="299">
          <cell r="A299" t="str">
            <v>Grifería lavaplatos con mezclador</v>
          </cell>
          <cell r="B299" t="str">
            <v>un</v>
          </cell>
          <cell r="C299">
            <v>245620</v>
          </cell>
        </row>
        <row r="300">
          <cell r="A300" t="str">
            <v>Kit Lavaplatos con Desague Tipo Push</v>
          </cell>
          <cell r="B300" t="str">
            <v>un</v>
          </cell>
          <cell r="C300">
            <v>57620</v>
          </cell>
        </row>
        <row r="301">
          <cell r="A301" t="str">
            <v>Kit Lavamos con Desague Sencillo</v>
          </cell>
          <cell r="B301" t="str">
            <v>un</v>
          </cell>
          <cell r="C301">
            <v>32450</v>
          </cell>
        </row>
        <row r="302">
          <cell r="A302" t="str">
            <v>Kit Lavamos con Desague Tipo Push</v>
          </cell>
          <cell r="B302" t="str">
            <v>un</v>
          </cell>
          <cell r="C302">
            <v>57000</v>
          </cell>
        </row>
        <row r="303">
          <cell r="A303" t="str">
            <v>Kit Instalacion Sanitario</v>
          </cell>
          <cell r="B303" t="str">
            <v>un</v>
          </cell>
          <cell r="C303">
            <v>40000</v>
          </cell>
        </row>
        <row r="304">
          <cell r="A304" t="str">
            <v>Kit Instalacion Lavaplatos</v>
          </cell>
          <cell r="B304" t="str">
            <v>un</v>
          </cell>
          <cell r="C304">
            <v>74650</v>
          </cell>
        </row>
        <row r="305">
          <cell r="A305" t="str">
            <v>Kit por 6 Accesorios de baño</v>
          </cell>
          <cell r="B305" t="str">
            <v>un</v>
          </cell>
          <cell r="C305">
            <v>186740</v>
          </cell>
        </row>
        <row r="306">
          <cell r="A306" t="str">
            <v>Ducha doble Manija</v>
          </cell>
          <cell r="B306" t="str">
            <v>un</v>
          </cell>
          <cell r="C306">
            <v>172620</v>
          </cell>
        </row>
        <row r="307">
          <cell r="A307" t="str">
            <v>Ducha sencilla cromo</v>
          </cell>
          <cell r="B307" t="str">
            <v>un</v>
          </cell>
          <cell r="C307">
            <v>139000</v>
          </cell>
        </row>
        <row r="308">
          <cell r="A308" t="str">
            <v>Mezclador de Ducha</v>
          </cell>
          <cell r="B308" t="str">
            <v>un</v>
          </cell>
          <cell r="C308">
            <v>164320</v>
          </cell>
        </row>
        <row r="309">
          <cell r="A309" t="str">
            <v>Rejilla de piso Plastica 3x2</v>
          </cell>
          <cell r="B309" t="str">
            <v>un</v>
          </cell>
          <cell r="C309">
            <v>12000</v>
          </cell>
        </row>
        <row r="310">
          <cell r="A310" t="str">
            <v>Rejilla de piso Metalica 3x2</v>
          </cell>
          <cell r="B310" t="str">
            <v>un</v>
          </cell>
          <cell r="C310">
            <v>45780</v>
          </cell>
        </row>
        <row r="312">
          <cell r="A312" t="str">
            <v>Mesón en acero inox para cocineta 150x55cm + Poceta</v>
          </cell>
          <cell r="B312" t="str">
            <v>un</v>
          </cell>
          <cell r="C312">
            <v>638870</v>
          </cell>
        </row>
        <row r="313">
          <cell r="A313" t="str">
            <v>Mesón en acero inoxidable 100x55cm + Pozuelo</v>
          </cell>
          <cell r="B313" t="str">
            <v>un</v>
          </cell>
          <cell r="C313">
            <v>527760</v>
          </cell>
        </row>
        <row r="314">
          <cell r="A314" t="str">
            <v>Mesón en acero inox para cocineta 150x55cm + Poceta y 4 Puestos coccion</v>
          </cell>
          <cell r="B314" t="str">
            <v>un</v>
          </cell>
          <cell r="C314">
            <v>570000</v>
          </cell>
        </row>
        <row r="315">
          <cell r="A315" t="str">
            <v>Mesón en Quarstone</v>
          </cell>
          <cell r="B315" t="str">
            <v>ml</v>
          </cell>
          <cell r="C315">
            <v>494300</v>
          </cell>
        </row>
        <row r="316">
          <cell r="A316" t="str">
            <v>Babero en Quarstone hasta 10cm</v>
          </cell>
          <cell r="B316" t="str">
            <v>ml</v>
          </cell>
          <cell r="C316">
            <v>56410</v>
          </cell>
        </row>
        <row r="317">
          <cell r="A317" t="str">
            <v>Salpicadero en Quarstone hasta 10cm</v>
          </cell>
          <cell r="B317" t="str">
            <v>ml</v>
          </cell>
          <cell r="C317">
            <v>75210</v>
          </cell>
        </row>
        <row r="318">
          <cell r="A318" t="str">
            <v>Pega para Piedra</v>
          </cell>
          <cell r="B318" t="str">
            <v>gl</v>
          </cell>
          <cell r="C318">
            <v>11150</v>
          </cell>
        </row>
        <row r="319">
          <cell r="A319" t="str">
            <v>Lavatraperos prefabricado</v>
          </cell>
          <cell r="B319" t="str">
            <v>un</v>
          </cell>
          <cell r="C319">
            <v>204300</v>
          </cell>
        </row>
        <row r="321">
          <cell r="A321" t="str">
            <v>Lamina en Acero Inoxidable Cal18</v>
          </cell>
          <cell r="B321" t="str">
            <v>m2</v>
          </cell>
          <cell r="C321">
            <v>319420</v>
          </cell>
        </row>
        <row r="322">
          <cell r="A322" t="str">
            <v>Soporte de Pared en Acero Inox</v>
          </cell>
          <cell r="B322" t="str">
            <v>un</v>
          </cell>
          <cell r="C322">
            <v>39640</v>
          </cell>
        </row>
        <row r="323">
          <cell r="A323" t="str">
            <v>Mueble Inferior Madera aglomerada RH</v>
          </cell>
          <cell r="B323" t="str">
            <v>ml</v>
          </cell>
          <cell r="C323">
            <v>451740</v>
          </cell>
        </row>
        <row r="324">
          <cell r="A324" t="str">
            <v>Mueble Superior Madera aglomerada RH</v>
          </cell>
          <cell r="B324" t="str">
            <v>ml</v>
          </cell>
          <cell r="C324">
            <v>393460</v>
          </cell>
        </row>
        <row r="325">
          <cell r="A325" t="str">
            <v>Mueble Madera Aglomerada para Closet</v>
          </cell>
          <cell r="B325" t="str">
            <v>ml</v>
          </cell>
          <cell r="C325">
            <v>798990</v>
          </cell>
        </row>
        <row r="327">
          <cell r="A327" t="str">
            <v>Detergente</v>
          </cell>
          <cell r="B327" t="str">
            <v>kg</v>
          </cell>
          <cell r="C327">
            <v>4000</v>
          </cell>
        </row>
        <row r="328">
          <cell r="A328" t="str">
            <v>Limpiavidrios</v>
          </cell>
          <cell r="B328" t="str">
            <v>lt</v>
          </cell>
          <cell r="C328">
            <v>3225</v>
          </cell>
        </row>
        <row r="330">
          <cell r="A330" t="str">
            <v>Ventana en Aluminio crudo de 0.70x0.50m</v>
          </cell>
          <cell r="B330" t="str">
            <v>un</v>
          </cell>
          <cell r="C330">
            <v>125850</v>
          </cell>
        </row>
        <row r="331">
          <cell r="A331" t="str">
            <v>Ventana en Aluminio crudo de 1.20x0.50m</v>
          </cell>
          <cell r="B331" t="str">
            <v>un</v>
          </cell>
          <cell r="C331">
            <v>215800</v>
          </cell>
        </row>
        <row r="332">
          <cell r="A332" t="str">
            <v>Ventana en Aluminio crudo de 0.50x1.80m</v>
          </cell>
          <cell r="B332" t="str">
            <v>un</v>
          </cell>
          <cell r="C332">
            <v>245800</v>
          </cell>
        </row>
        <row r="334">
          <cell r="A334" t="str">
            <v>Puerta Metalica de 1.00x2.10m</v>
          </cell>
          <cell r="B334" t="str">
            <v>un</v>
          </cell>
          <cell r="C334">
            <v>632120</v>
          </cell>
        </row>
        <row r="335">
          <cell r="A335" t="str">
            <v>Puerta Metalica de 1.00-1.20m x 2.20</v>
          </cell>
          <cell r="B335" t="str">
            <v>un</v>
          </cell>
          <cell r="C335">
            <v>425850</v>
          </cell>
        </row>
        <row r="336">
          <cell r="A336" t="str">
            <v>Puerta Madera de 0.90 a 1.10</v>
          </cell>
          <cell r="B336" t="str">
            <v>un</v>
          </cell>
          <cell r="C336">
            <v>325000</v>
          </cell>
        </row>
        <row r="337">
          <cell r="A337" t="str">
            <v>Puerta Madera de 0.66 a 0.89</v>
          </cell>
          <cell r="B337" t="str">
            <v>un</v>
          </cell>
          <cell r="C337">
            <v>305000</v>
          </cell>
        </row>
        <row r="338">
          <cell r="A338" t="str">
            <v>Puerta Madera de 0.80x2.10m</v>
          </cell>
          <cell r="B338" t="str">
            <v>un</v>
          </cell>
          <cell r="C338">
            <v>472320</v>
          </cell>
        </row>
        <row r="339">
          <cell r="A339" t="str">
            <v>Puerta Madera de 0.70x2.10m</v>
          </cell>
          <cell r="B339" t="str">
            <v>un</v>
          </cell>
          <cell r="C339">
            <v>431210</v>
          </cell>
        </row>
        <row r="340">
          <cell r="A340" t="str">
            <v>Puerta Metalica y Lamina de 0.80x2.10m</v>
          </cell>
          <cell r="B340" t="str">
            <v>un</v>
          </cell>
          <cell r="C340">
            <v>320000</v>
          </cell>
        </row>
        <row r="341">
          <cell r="A341" t="str">
            <v>Puerts Madera + Vidrio</v>
          </cell>
          <cell r="B341" t="str">
            <v>un</v>
          </cell>
          <cell r="C341">
            <v>765000</v>
          </cell>
        </row>
        <row r="342">
          <cell r="A342" t="str">
            <v>Puerta Metalica de 2.00x2.10m</v>
          </cell>
          <cell r="B342" t="str">
            <v>un</v>
          </cell>
          <cell r="C342">
            <v>1364300</v>
          </cell>
        </row>
        <row r="343">
          <cell r="A343" t="str">
            <v>Bisagra de hierro para Puerta X3</v>
          </cell>
          <cell r="B343" t="str">
            <v>un</v>
          </cell>
          <cell r="C343">
            <v>12430</v>
          </cell>
        </row>
        <row r="344">
          <cell r="A344" t="str">
            <v>Chapa Candado Puerta Corrediza</v>
          </cell>
          <cell r="B344" t="str">
            <v>un</v>
          </cell>
          <cell r="C344">
            <v>284150</v>
          </cell>
        </row>
        <row r="345">
          <cell r="A345" t="str">
            <v>Chapa Pomo Entrada Principal Acero</v>
          </cell>
          <cell r="B345" t="str">
            <v>un</v>
          </cell>
          <cell r="C345">
            <v>44000</v>
          </cell>
        </row>
        <row r="346">
          <cell r="A346" t="str">
            <v>Chapa Pomo Alcoba Acero</v>
          </cell>
          <cell r="B346" t="str">
            <v>un</v>
          </cell>
          <cell r="C346">
            <v>22000</v>
          </cell>
        </row>
        <row r="347">
          <cell r="A347" t="str">
            <v>Chapa Pomo Baño Acero</v>
          </cell>
          <cell r="B347" t="str">
            <v>un</v>
          </cell>
          <cell r="C347">
            <v>20500</v>
          </cell>
        </row>
        <row r="348">
          <cell r="A348" t="str">
            <v>Topepuerta</v>
          </cell>
          <cell r="B348" t="str">
            <v>un</v>
          </cell>
          <cell r="C348">
            <v>15200</v>
          </cell>
        </row>
        <row r="350">
          <cell r="A350" t="str">
            <v>----------------------------</v>
          </cell>
        </row>
      </sheetData>
      <sheetData sheetId="4"/>
      <sheetData sheetId="5">
        <row r="2">
          <cell r="A2" t="str">
            <v>Ayudante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opLeftCell="A5" workbookViewId="0">
      <selection activeCell="F6" sqref="F6"/>
    </sheetView>
  </sheetViews>
  <sheetFormatPr baseColWidth="10" defaultColWidth="8.85546875" defaultRowHeight="15"/>
  <cols>
    <col min="1" max="1" width="17" style="1" customWidth="1"/>
    <col min="2" max="2" width="45" style="1" customWidth="1"/>
    <col min="3" max="3" width="17" style="1" customWidth="1"/>
    <col min="4" max="4" width="17" style="2" customWidth="1"/>
    <col min="5" max="6" width="17" style="3" customWidth="1"/>
  </cols>
  <sheetData>
    <row r="1" spans="1:6">
      <c r="A1" s="6" t="s">
        <v>0</v>
      </c>
      <c r="B1" s="6" t="s">
        <v>1</v>
      </c>
      <c r="C1" s="6" t="s">
        <v>2</v>
      </c>
      <c r="D1" s="7" t="s">
        <v>3</v>
      </c>
      <c r="E1" s="8" t="s">
        <v>4</v>
      </c>
      <c r="F1" s="120" t="s">
        <v>48</v>
      </c>
    </row>
    <row r="2" spans="1:6" s="5" customFormat="1">
      <c r="A2" s="9" t="s">
        <v>5</v>
      </c>
      <c r="B2" s="10" t="s">
        <v>129</v>
      </c>
      <c r="C2" s="9" t="s">
        <v>6</v>
      </c>
      <c r="D2" s="11"/>
      <c r="E2" s="114"/>
      <c r="F2" s="114"/>
    </row>
    <row r="3" spans="1:6" s="5" customFormat="1">
      <c r="A3" s="9" t="s">
        <v>7</v>
      </c>
      <c r="B3" s="12" t="s">
        <v>8</v>
      </c>
      <c r="C3" s="9" t="s">
        <v>6</v>
      </c>
      <c r="D3" s="11"/>
      <c r="E3" s="114"/>
      <c r="F3" s="114">
        <f>1 * (F4+F5)</f>
        <v>4316960.165</v>
      </c>
    </row>
    <row r="4" spans="1:6" s="4" customFormat="1" ht="105">
      <c r="A4" s="13" t="s">
        <v>9</v>
      </c>
      <c r="B4" s="14" t="s">
        <v>10</v>
      </c>
      <c r="C4" s="13" t="s">
        <v>11</v>
      </c>
      <c r="D4" s="112">
        <v>102.5</v>
      </c>
      <c r="E4" s="115">
        <f>+'Análisis de precios unitarios'!F28</f>
        <v>41285.810000000005</v>
      </c>
      <c r="F4" s="115">
        <f>D4*E4</f>
        <v>4231795.5250000004</v>
      </c>
    </row>
    <row r="5" spans="1:6" s="4" customFormat="1" ht="60">
      <c r="A5" s="13" t="s">
        <v>12</v>
      </c>
      <c r="B5" s="14" t="s">
        <v>13</v>
      </c>
      <c r="C5" s="13" t="s">
        <v>14</v>
      </c>
      <c r="D5" s="112">
        <v>11</v>
      </c>
      <c r="E5" s="115">
        <f>+'Análisis de precios unitarios'!F57</f>
        <v>7742.2400000000007</v>
      </c>
      <c r="F5" s="115">
        <f>D5*E5</f>
        <v>85164.640000000014</v>
      </c>
    </row>
    <row r="6" spans="1:6" s="5" customFormat="1">
      <c r="A6" s="9" t="s">
        <v>15</v>
      </c>
      <c r="B6" s="12" t="s">
        <v>16</v>
      </c>
      <c r="C6" s="9" t="s">
        <v>6</v>
      </c>
      <c r="D6" s="113"/>
      <c r="E6" s="114"/>
      <c r="F6" s="114">
        <f>1 * (F7)</f>
        <v>641338.728</v>
      </c>
    </row>
    <row r="7" spans="1:6" s="4" customFormat="1">
      <c r="A7" s="13" t="s">
        <v>17</v>
      </c>
      <c r="B7" s="14" t="s">
        <v>18</v>
      </c>
      <c r="C7" s="13" t="s">
        <v>19</v>
      </c>
      <c r="D7" s="112">
        <v>6</v>
      </c>
      <c r="E7" s="115">
        <f>+'Análisis de precios unitarios'!F87</f>
        <v>106889.788</v>
      </c>
      <c r="F7" s="115">
        <f>D7*E7</f>
        <v>641338.728</v>
      </c>
    </row>
    <row r="8" spans="1:6" s="5" customFormat="1">
      <c r="A8" s="9" t="s">
        <v>20</v>
      </c>
      <c r="B8" s="12" t="s">
        <v>21</v>
      </c>
      <c r="C8" s="9" t="s">
        <v>6</v>
      </c>
      <c r="D8" s="113"/>
      <c r="E8" s="114"/>
      <c r="F8" s="114">
        <f>1 * (F9)</f>
        <v>1489438.4076</v>
      </c>
    </row>
    <row r="9" spans="1:6" s="4" customFormat="1" ht="60">
      <c r="A9" s="13" t="s">
        <v>22</v>
      </c>
      <c r="B9" s="14" t="s">
        <v>23</v>
      </c>
      <c r="C9" s="13" t="s">
        <v>24</v>
      </c>
      <c r="D9" s="112">
        <v>51.48</v>
      </c>
      <c r="E9" s="115">
        <f>+'Análisis de precios unitarios'!F118</f>
        <v>28932.370000000003</v>
      </c>
      <c r="F9" s="115">
        <f>D9*E9</f>
        <v>1489438.4076</v>
      </c>
    </row>
    <row r="10" spans="1:6" s="5" customFormat="1">
      <c r="A10" s="9" t="s">
        <v>25</v>
      </c>
      <c r="B10" s="12" t="s">
        <v>26</v>
      </c>
      <c r="C10" s="9" t="s">
        <v>6</v>
      </c>
      <c r="D10" s="113"/>
      <c r="E10" s="114"/>
      <c r="F10" s="114">
        <f>1 * (F11)</f>
        <v>1484237.3832</v>
      </c>
    </row>
    <row r="11" spans="1:6" s="4" customFormat="1" ht="30">
      <c r="A11" s="13" t="s">
        <v>27</v>
      </c>
      <c r="B11" s="14" t="s">
        <v>28</v>
      </c>
      <c r="C11" s="13" t="s">
        <v>11</v>
      </c>
      <c r="D11" s="112">
        <v>51.48</v>
      </c>
      <c r="E11" s="115">
        <f>+'Análisis de precios unitarios'!F150</f>
        <v>28831.340000000004</v>
      </c>
      <c r="F11" s="115">
        <f>D11*E11</f>
        <v>1484237.3832</v>
      </c>
    </row>
    <row r="12" spans="1:6" s="5" customFormat="1">
      <c r="A12" s="9" t="s">
        <v>29</v>
      </c>
      <c r="B12" s="12" t="s">
        <v>30</v>
      </c>
      <c r="C12" s="9" t="s">
        <v>6</v>
      </c>
      <c r="D12" s="113"/>
      <c r="E12" s="114"/>
      <c r="F12" s="114">
        <f>1 * (F13+F14)</f>
        <v>8981495.0000000019</v>
      </c>
    </row>
    <row r="13" spans="1:6" s="4" customFormat="1">
      <c r="A13" s="13" t="s">
        <v>31</v>
      </c>
      <c r="B13" s="14" t="s">
        <v>32</v>
      </c>
      <c r="C13" s="13" t="s">
        <v>11</v>
      </c>
      <c r="D13" s="112">
        <v>390</v>
      </c>
      <c r="E13" s="115">
        <f>+'Análisis de precios unitarios'!F180</f>
        <v>16359.625000000002</v>
      </c>
      <c r="F13" s="115">
        <f>D13*E13</f>
        <v>6380253.7500000009</v>
      </c>
    </row>
    <row r="14" spans="1:6" s="4" customFormat="1">
      <c r="A14" s="13" t="s">
        <v>33</v>
      </c>
      <c r="B14" s="14" t="s">
        <v>34</v>
      </c>
      <c r="C14" s="13" t="s">
        <v>11</v>
      </c>
      <c r="D14" s="112">
        <v>125</v>
      </c>
      <c r="E14" s="115">
        <f>+'Análisis de precios unitarios'!F211</f>
        <v>20809.930000000004</v>
      </c>
      <c r="F14" s="115">
        <f>D14*E14</f>
        <v>2601241.2500000005</v>
      </c>
    </row>
    <row r="15" spans="1:6" s="5" customFormat="1">
      <c r="A15" s="9" t="s">
        <v>35</v>
      </c>
      <c r="B15" s="12" t="s">
        <v>36</v>
      </c>
      <c r="C15" s="9" t="s">
        <v>6</v>
      </c>
      <c r="D15" s="113"/>
      <c r="E15" s="114"/>
      <c r="F15" s="114">
        <f>1 * (F16+F17+F18+F19+F20)</f>
        <v>20497731.549999997</v>
      </c>
    </row>
    <row r="16" spans="1:6" s="4" customFormat="1">
      <c r="A16" s="13" t="s">
        <v>37</v>
      </c>
      <c r="B16" s="14" t="s">
        <v>38</v>
      </c>
      <c r="C16" s="13" t="s">
        <v>11</v>
      </c>
      <c r="D16" s="112">
        <v>185</v>
      </c>
      <c r="E16" s="115">
        <f>+'Análisis de precios unitarios'!F243</f>
        <v>43849.889999999992</v>
      </c>
      <c r="F16" s="115">
        <f>D16*E16</f>
        <v>8112229.6499999985</v>
      </c>
    </row>
    <row r="17" spans="1:6" s="4" customFormat="1" ht="30">
      <c r="A17" s="13" t="s">
        <v>39</v>
      </c>
      <c r="B17" s="14" t="s">
        <v>40</v>
      </c>
      <c r="C17" s="13" t="s">
        <v>41</v>
      </c>
      <c r="D17" s="112">
        <v>22</v>
      </c>
      <c r="E17" s="115">
        <f>+'Análisis de precios unitarios'!F275</f>
        <v>35200.5</v>
      </c>
      <c r="F17" s="115">
        <f>D17*E17</f>
        <v>774411</v>
      </c>
    </row>
    <row r="18" spans="1:6" s="4" customFormat="1" ht="30">
      <c r="A18" s="13" t="s">
        <v>42</v>
      </c>
      <c r="B18" s="14" t="s">
        <v>43</v>
      </c>
      <c r="C18" s="13" t="s">
        <v>41</v>
      </c>
      <c r="D18" s="112">
        <v>170</v>
      </c>
      <c r="E18" s="115">
        <f>+'Análisis de precios unitarios'!F306</f>
        <v>33907.290800000002</v>
      </c>
      <c r="F18" s="115">
        <f>D18*E18</f>
        <v>5764239.4360000007</v>
      </c>
    </row>
    <row r="19" spans="1:6" s="4" customFormat="1" ht="45">
      <c r="A19" s="13" t="s">
        <v>44</v>
      </c>
      <c r="B19" s="14" t="s">
        <v>45</v>
      </c>
      <c r="C19" s="13" t="s">
        <v>41</v>
      </c>
      <c r="D19" s="112">
        <v>14</v>
      </c>
      <c r="E19" s="115">
        <f>+'Análisis de precios unitarios'!F337</f>
        <v>175675.59999999998</v>
      </c>
      <c r="F19" s="115">
        <f>D19*E19</f>
        <v>2459458.3999999994</v>
      </c>
    </row>
    <row r="20" spans="1:6" s="4" customFormat="1" ht="120">
      <c r="A20" s="13" t="s">
        <v>46</v>
      </c>
      <c r="B20" s="121" t="s">
        <v>190</v>
      </c>
      <c r="C20" s="13" t="s">
        <v>41</v>
      </c>
      <c r="D20" s="112">
        <v>44</v>
      </c>
      <c r="E20" s="115">
        <f>+'Análisis de precios unitarios'!F370</f>
        <v>76986.205999999991</v>
      </c>
      <c r="F20" s="115">
        <f>D20*E20</f>
        <v>3387393.0639999998</v>
      </c>
    </row>
    <row r="21" spans="1:6">
      <c r="A21" s="122" t="s">
        <v>54</v>
      </c>
      <c r="B21" s="122"/>
      <c r="C21" s="122"/>
      <c r="D21" s="122"/>
      <c r="E21" s="122"/>
      <c r="F21" s="116">
        <f>SUM(F3:F20)/2</f>
        <v>37411201.233800001</v>
      </c>
    </row>
    <row r="22" spans="1:6">
      <c r="A22" s="123" t="s">
        <v>189</v>
      </c>
      <c r="B22" s="123"/>
      <c r="C22" s="123"/>
      <c r="D22" s="123"/>
      <c r="E22" s="117">
        <f>+'CALCULO AU (2)'!H55</f>
        <v>7.9905212915195145E-2</v>
      </c>
      <c r="F22" s="118">
        <f>+F21*E22</f>
        <v>2989350.0000000005</v>
      </c>
    </row>
    <row r="23" spans="1:6">
      <c r="A23" s="124" t="s">
        <v>48</v>
      </c>
      <c r="B23" s="124"/>
      <c r="C23" s="124"/>
      <c r="D23" s="124"/>
      <c r="E23" s="124"/>
      <c r="F23" s="119">
        <f>+F21+F22</f>
        <v>40400551.233800001</v>
      </c>
    </row>
    <row r="24" spans="1:6">
      <c r="A24" s="125" t="s">
        <v>187</v>
      </c>
      <c r="B24" s="125"/>
      <c r="C24" s="125"/>
      <c r="D24" s="125"/>
      <c r="E24" s="125"/>
      <c r="F24" s="118">
        <v>39858000</v>
      </c>
    </row>
    <row r="25" spans="1:6">
      <c r="A25" s="125" t="s">
        <v>188</v>
      </c>
      <c r="B25" s="125"/>
      <c r="C25" s="125"/>
      <c r="D25" s="125"/>
      <c r="E25" s="125"/>
      <c r="F25" s="118">
        <f>+F23-F24</f>
        <v>542551.23380000144</v>
      </c>
    </row>
  </sheetData>
  <mergeCells count="5">
    <mergeCell ref="A21:E21"/>
    <mergeCell ref="A22:D22"/>
    <mergeCell ref="A23:E23"/>
    <mergeCell ref="A24:E24"/>
    <mergeCell ref="A25:E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ADA9D-BE64-4DEC-836E-0C30D25E2B00}">
  <dimension ref="A1:F370"/>
  <sheetViews>
    <sheetView view="pageBreakPreview" topLeftCell="A318" zoomScale="60" zoomScaleNormal="100" workbookViewId="0">
      <selection activeCell="F275" sqref="F275"/>
    </sheetView>
  </sheetViews>
  <sheetFormatPr baseColWidth="10" defaultColWidth="8.85546875" defaultRowHeight="15"/>
  <cols>
    <col min="1" max="1" width="17" customWidth="1"/>
    <col min="2" max="2" width="45" customWidth="1"/>
    <col min="3" max="5" width="17" customWidth="1"/>
    <col min="6" max="6" width="20.140625" customWidth="1"/>
  </cols>
  <sheetData>
    <row r="1" spans="1:6">
      <c r="A1" s="15" t="s">
        <v>0</v>
      </c>
      <c r="B1" s="16" t="s">
        <v>9</v>
      </c>
      <c r="C1" s="17"/>
      <c r="D1" s="17"/>
      <c r="E1" s="18" t="s">
        <v>2</v>
      </c>
      <c r="F1" s="19" t="s">
        <v>11</v>
      </c>
    </row>
    <row r="2" spans="1:6" ht="90.75" thickBot="1">
      <c r="A2" s="20" t="s">
        <v>1</v>
      </c>
      <c r="B2" s="21" t="s">
        <v>10</v>
      </c>
      <c r="C2" s="22"/>
      <c r="D2" s="22"/>
      <c r="E2" s="22"/>
      <c r="F2" s="23"/>
    </row>
    <row r="4" spans="1:6" ht="15.75" thickBot="1">
      <c r="A4" s="24" t="s">
        <v>0</v>
      </c>
      <c r="B4" s="25" t="s">
        <v>1</v>
      </c>
      <c r="C4" s="25" t="s">
        <v>2</v>
      </c>
      <c r="D4" s="25" t="s">
        <v>3</v>
      </c>
      <c r="E4" s="25" t="s">
        <v>55</v>
      </c>
      <c r="F4" s="26" t="s">
        <v>56</v>
      </c>
    </row>
    <row r="6" spans="1:6" ht="15.75" thickBot="1">
      <c r="A6" s="27" t="s">
        <v>57</v>
      </c>
      <c r="B6" s="28"/>
      <c r="C6" s="29"/>
      <c r="D6" s="30"/>
      <c r="E6" s="31"/>
      <c r="F6" s="32"/>
    </row>
    <row r="7" spans="1:6" ht="15.75" thickBot="1">
      <c r="A7" s="33" t="s">
        <v>58</v>
      </c>
      <c r="B7" s="34" t="s">
        <v>59</v>
      </c>
      <c r="C7" s="35" t="s">
        <v>60</v>
      </c>
      <c r="D7" s="36">
        <v>7.0000000000000007E-2</v>
      </c>
      <c r="E7" s="37">
        <v>526043</v>
      </c>
      <c r="F7" s="38">
        <f>D7*E7</f>
        <v>36823.01</v>
      </c>
    </row>
    <row r="8" spans="1:6" ht="15.75" thickBot="1">
      <c r="E8" s="39" t="s">
        <v>49</v>
      </c>
      <c r="F8" s="40">
        <f>F7</f>
        <v>36823.01</v>
      </c>
    </row>
    <row r="10" spans="1:6" ht="15.75" thickBot="1">
      <c r="A10" s="27" t="s">
        <v>61</v>
      </c>
      <c r="B10" s="28"/>
      <c r="C10" s="29"/>
      <c r="D10" s="30"/>
      <c r="E10" s="31"/>
      <c r="F10" s="32"/>
    </row>
    <row r="11" spans="1:6">
      <c r="A11" s="41" t="s">
        <v>62</v>
      </c>
      <c r="B11" s="42" t="s">
        <v>63</v>
      </c>
      <c r="C11" s="43" t="s">
        <v>64</v>
      </c>
      <c r="D11" s="44"/>
      <c r="E11" s="45"/>
      <c r="F11" s="46">
        <v>1841.15</v>
      </c>
    </row>
    <row r="12" spans="1:6" ht="15.75" thickBot="1">
      <c r="A12" s="33" t="s">
        <v>65</v>
      </c>
      <c r="B12" s="34" t="s">
        <v>66</v>
      </c>
      <c r="C12" s="35" t="s">
        <v>67</v>
      </c>
      <c r="D12" s="36">
        <v>780.5</v>
      </c>
      <c r="E12" s="37">
        <v>1</v>
      </c>
      <c r="F12" s="38">
        <f>D12*E12</f>
        <v>780.5</v>
      </c>
    </row>
    <row r="13" spans="1:6" ht="15.75" thickBot="1">
      <c r="E13" s="39" t="s">
        <v>50</v>
      </c>
      <c r="F13" s="40">
        <f>F11+F12</f>
        <v>2621.65</v>
      </c>
    </row>
    <row r="15" spans="1:6" ht="15.75" thickBot="1">
      <c r="A15" s="47" t="s">
        <v>68</v>
      </c>
      <c r="B15" s="48"/>
      <c r="C15" s="48"/>
      <c r="D15" s="48"/>
      <c r="E15" s="48"/>
      <c r="F15" s="49"/>
    </row>
    <row r="16" spans="1:6" ht="15.75" thickBot="1">
      <c r="A16" s="50"/>
      <c r="B16" s="51"/>
      <c r="C16" s="52"/>
      <c r="D16" s="53"/>
      <c r="E16" s="54"/>
      <c r="F16" s="55"/>
    </row>
    <row r="17" spans="1:6" ht="15.75" thickBot="1">
      <c r="E17" s="39" t="s">
        <v>51</v>
      </c>
      <c r="F17" s="40">
        <f>0</f>
        <v>0</v>
      </c>
    </row>
    <row r="19" spans="1:6" ht="15.75" thickBot="1">
      <c r="A19" s="47" t="s">
        <v>69</v>
      </c>
      <c r="B19" s="48"/>
      <c r="C19" s="48"/>
      <c r="D19" s="48"/>
      <c r="E19" s="48"/>
      <c r="F19" s="49"/>
    </row>
    <row r="20" spans="1:6" ht="15.75" thickBot="1">
      <c r="A20" s="50"/>
      <c r="B20" s="51"/>
      <c r="C20" s="52"/>
      <c r="D20" s="53"/>
      <c r="E20" s="54"/>
      <c r="F20" s="55"/>
    </row>
    <row r="21" spans="1:6" ht="15.75" thickBot="1">
      <c r="E21" s="39" t="s">
        <v>52</v>
      </c>
      <c r="F21" s="40">
        <f>0</f>
        <v>0</v>
      </c>
    </row>
    <row r="23" spans="1:6" ht="15.75" thickBot="1">
      <c r="A23" s="27" t="s">
        <v>70</v>
      </c>
      <c r="B23" s="28"/>
      <c r="C23" s="29"/>
      <c r="D23" s="30"/>
      <c r="E23" s="31"/>
      <c r="F23" s="32"/>
    </row>
    <row r="24" spans="1:6" ht="15.75" thickBot="1">
      <c r="A24" s="33" t="s">
        <v>71</v>
      </c>
      <c r="B24" s="34" t="s">
        <v>72</v>
      </c>
      <c r="C24" s="35" t="s">
        <v>64</v>
      </c>
      <c r="D24" s="36"/>
      <c r="E24" s="37"/>
      <c r="F24" s="38">
        <v>1841.15</v>
      </c>
    </row>
    <row r="25" spans="1:6" ht="15.75" thickBot="1">
      <c r="E25" s="39" t="s">
        <v>53</v>
      </c>
      <c r="F25" s="40">
        <f>F24</f>
        <v>1841.15</v>
      </c>
    </row>
    <row r="28" spans="1:6" ht="15.75" thickBot="1">
      <c r="E28" s="39" t="s">
        <v>54</v>
      </c>
      <c r="F28" s="56">
        <f>F8+F13+F17+F21+F25</f>
        <v>41285.810000000005</v>
      </c>
    </row>
    <row r="31" spans="1:6">
      <c r="A31" s="15" t="s">
        <v>0</v>
      </c>
      <c r="B31" s="16" t="s">
        <v>12</v>
      </c>
      <c r="C31" s="17"/>
      <c r="D31" s="17"/>
      <c r="E31" s="18" t="s">
        <v>2</v>
      </c>
      <c r="F31" s="19" t="s">
        <v>14</v>
      </c>
    </row>
    <row r="32" spans="1:6" ht="45.75" thickBot="1">
      <c r="A32" s="20" t="s">
        <v>1</v>
      </c>
      <c r="B32" s="21" t="s">
        <v>13</v>
      </c>
      <c r="C32" s="22"/>
      <c r="D32" s="22"/>
      <c r="E32" s="22"/>
      <c r="F32" s="23"/>
    </row>
    <row r="34" spans="1:6" ht="15.75" thickBot="1">
      <c r="A34" s="24" t="s">
        <v>0</v>
      </c>
      <c r="B34" s="25" t="s">
        <v>1</v>
      </c>
      <c r="C34" s="25" t="s">
        <v>2</v>
      </c>
      <c r="D34" s="25" t="s">
        <v>3</v>
      </c>
      <c r="E34" s="25" t="s">
        <v>55</v>
      </c>
      <c r="F34" s="26" t="s">
        <v>56</v>
      </c>
    </row>
    <row r="36" spans="1:6" ht="15.75" thickBot="1">
      <c r="A36" s="27" t="s">
        <v>57</v>
      </c>
      <c r="B36" s="28"/>
      <c r="C36" s="29"/>
      <c r="D36" s="30"/>
      <c r="E36" s="31"/>
      <c r="F36" s="32"/>
    </row>
    <row r="37" spans="1:6" ht="15.75" thickBot="1">
      <c r="A37" s="33" t="s">
        <v>73</v>
      </c>
      <c r="B37" s="34" t="s">
        <v>74</v>
      </c>
      <c r="C37" s="35" t="s">
        <v>60</v>
      </c>
      <c r="D37" s="36">
        <v>0.08</v>
      </c>
      <c r="E37" s="37">
        <v>87980</v>
      </c>
      <c r="F37" s="38">
        <f>D37*E37</f>
        <v>7038.4000000000005</v>
      </c>
    </row>
    <row r="38" spans="1:6" ht="15.75" thickBot="1">
      <c r="E38" s="39" t="s">
        <v>49</v>
      </c>
      <c r="F38" s="40">
        <f>F37</f>
        <v>7038.4000000000005</v>
      </c>
    </row>
    <row r="40" spans="1:6" ht="15.75" thickBot="1">
      <c r="A40" s="27" t="s">
        <v>61</v>
      </c>
      <c r="B40" s="28"/>
      <c r="C40" s="29"/>
      <c r="D40" s="30"/>
      <c r="E40" s="31"/>
      <c r="F40" s="32"/>
    </row>
    <row r="41" spans="1:6" ht="15.75" thickBot="1">
      <c r="A41" s="33" t="s">
        <v>62</v>
      </c>
      <c r="B41" s="34" t="s">
        <v>63</v>
      </c>
      <c r="C41" s="35" t="s">
        <v>64</v>
      </c>
      <c r="D41" s="36"/>
      <c r="E41" s="37"/>
      <c r="F41" s="38">
        <v>351.92</v>
      </c>
    </row>
    <row r="42" spans="1:6" ht="15.75" thickBot="1">
      <c r="E42" s="39" t="s">
        <v>50</v>
      </c>
      <c r="F42" s="40">
        <f>F41</f>
        <v>351.92</v>
      </c>
    </row>
    <row r="44" spans="1:6" ht="15.75" thickBot="1">
      <c r="A44" s="47" t="s">
        <v>68</v>
      </c>
      <c r="B44" s="48"/>
      <c r="C44" s="48"/>
      <c r="D44" s="48"/>
      <c r="E44" s="48"/>
      <c r="F44" s="49"/>
    </row>
    <row r="45" spans="1:6" ht="15.75" thickBot="1">
      <c r="A45" s="50"/>
      <c r="B45" s="51"/>
      <c r="C45" s="52"/>
      <c r="D45" s="53"/>
      <c r="E45" s="54"/>
      <c r="F45" s="55"/>
    </row>
    <row r="46" spans="1:6" ht="15.75" thickBot="1">
      <c r="E46" s="39" t="s">
        <v>51</v>
      </c>
      <c r="F46" s="40">
        <f>0</f>
        <v>0</v>
      </c>
    </row>
    <row r="48" spans="1:6" ht="15.75" thickBot="1">
      <c r="A48" s="47" t="s">
        <v>69</v>
      </c>
      <c r="B48" s="48"/>
      <c r="C48" s="48"/>
      <c r="D48" s="48"/>
      <c r="E48" s="48"/>
      <c r="F48" s="49"/>
    </row>
    <row r="49" spans="1:6" ht="15.75" thickBot="1">
      <c r="A49" s="50"/>
      <c r="B49" s="51"/>
      <c r="C49" s="52"/>
      <c r="D49" s="53"/>
      <c r="E49" s="54"/>
      <c r="F49" s="55"/>
    </row>
    <row r="50" spans="1:6" ht="15.75" thickBot="1">
      <c r="E50" s="39" t="s">
        <v>52</v>
      </c>
      <c r="F50" s="40">
        <f>0</f>
        <v>0</v>
      </c>
    </row>
    <row r="52" spans="1:6" ht="15.75" thickBot="1">
      <c r="A52" s="27" t="s">
        <v>70</v>
      </c>
      <c r="B52" s="28"/>
      <c r="C52" s="29"/>
      <c r="D52" s="30"/>
      <c r="E52" s="31"/>
      <c r="F52" s="32"/>
    </row>
    <row r="53" spans="1:6" ht="15.75" thickBot="1">
      <c r="A53" s="33" t="s">
        <v>71</v>
      </c>
      <c r="B53" s="34" t="s">
        <v>72</v>
      </c>
      <c r="C53" s="35" t="s">
        <v>64</v>
      </c>
      <c r="D53" s="36"/>
      <c r="E53" s="37"/>
      <c r="F53" s="38">
        <v>351.92</v>
      </c>
    </row>
    <row r="54" spans="1:6" ht="15.75" thickBot="1">
      <c r="E54" s="39" t="s">
        <v>53</v>
      </c>
      <c r="F54" s="40">
        <f>F53</f>
        <v>351.92</v>
      </c>
    </row>
    <row r="57" spans="1:6" ht="15.75" thickBot="1">
      <c r="E57" s="39" t="s">
        <v>54</v>
      </c>
      <c r="F57" s="56">
        <f>F38+F42+F46+F50+F54</f>
        <v>7742.2400000000007</v>
      </c>
    </row>
    <row r="60" spans="1:6">
      <c r="A60" s="15" t="s">
        <v>0</v>
      </c>
      <c r="B60" s="16" t="s">
        <v>17</v>
      </c>
      <c r="C60" s="17"/>
      <c r="D60" s="17"/>
      <c r="E60" s="18" t="s">
        <v>2</v>
      </c>
      <c r="F60" s="19" t="s">
        <v>19</v>
      </c>
    </row>
    <row r="61" spans="1:6" ht="15.75" thickBot="1">
      <c r="A61" s="20" t="s">
        <v>1</v>
      </c>
      <c r="B61" s="21" t="s">
        <v>18</v>
      </c>
      <c r="C61" s="22"/>
      <c r="D61" s="22"/>
      <c r="E61" s="22"/>
      <c r="F61" s="23"/>
    </row>
    <row r="63" spans="1:6" ht="15.75" thickBot="1">
      <c r="A63" s="24" t="s">
        <v>0</v>
      </c>
      <c r="B63" s="25" t="s">
        <v>1</v>
      </c>
      <c r="C63" s="25" t="s">
        <v>2</v>
      </c>
      <c r="D63" s="25" t="s">
        <v>3</v>
      </c>
      <c r="E63" s="25" t="s">
        <v>55</v>
      </c>
      <c r="F63" s="26" t="s">
        <v>56</v>
      </c>
    </row>
    <row r="65" spans="1:6" ht="15.75" thickBot="1">
      <c r="A65" s="27" t="s">
        <v>57</v>
      </c>
      <c r="B65" s="28"/>
      <c r="C65" s="29"/>
      <c r="D65" s="30"/>
      <c r="E65" s="31"/>
      <c r="F65" s="32"/>
    </row>
    <row r="66" spans="1:6" ht="15.75" thickBot="1">
      <c r="A66" s="33" t="s">
        <v>75</v>
      </c>
      <c r="B66" s="34" t="s">
        <v>76</v>
      </c>
      <c r="C66" s="35" t="s">
        <v>60</v>
      </c>
      <c r="D66" s="36">
        <v>7.1400000000000005E-2</v>
      </c>
      <c r="E66" s="37">
        <v>351920</v>
      </c>
      <c r="F66" s="38">
        <f>D66*E66</f>
        <v>25127.088000000003</v>
      </c>
    </row>
    <row r="67" spans="1:6" ht="15.75" thickBot="1">
      <c r="E67" s="39" t="s">
        <v>49</v>
      </c>
      <c r="F67" s="40">
        <f>F66</f>
        <v>25127.088000000003</v>
      </c>
    </row>
    <row r="69" spans="1:6" ht="15.75" thickBot="1">
      <c r="A69" s="27" t="s">
        <v>61</v>
      </c>
      <c r="B69" s="28"/>
      <c r="C69" s="29"/>
      <c r="D69" s="30"/>
      <c r="E69" s="31"/>
      <c r="F69" s="32"/>
    </row>
    <row r="70" spans="1:6" ht="15.75" thickBot="1">
      <c r="A70" s="33" t="s">
        <v>62</v>
      </c>
      <c r="B70" s="34" t="s">
        <v>63</v>
      </c>
      <c r="C70" s="35" t="s">
        <v>64</v>
      </c>
      <c r="D70" s="36"/>
      <c r="E70" s="37"/>
      <c r="F70" s="38">
        <v>1256.3499999999999</v>
      </c>
    </row>
    <row r="71" spans="1:6" ht="15.75" thickBot="1">
      <c r="E71" s="39" t="s">
        <v>50</v>
      </c>
      <c r="F71" s="40">
        <f>F70</f>
        <v>1256.3499999999999</v>
      </c>
    </row>
    <row r="73" spans="1:6" ht="15.75" thickBot="1">
      <c r="A73" s="47" t="s">
        <v>68</v>
      </c>
      <c r="B73" s="48"/>
      <c r="C73" s="48"/>
      <c r="D73" s="48"/>
      <c r="E73" s="48"/>
      <c r="F73" s="49"/>
    </row>
    <row r="74" spans="1:6" ht="15.75" thickBot="1">
      <c r="A74" s="50"/>
      <c r="B74" s="51"/>
      <c r="C74" s="52"/>
      <c r="D74" s="53"/>
      <c r="E74" s="54"/>
      <c r="F74" s="55"/>
    </row>
    <row r="75" spans="1:6" ht="15.75" thickBot="1">
      <c r="E75" s="39" t="s">
        <v>51</v>
      </c>
      <c r="F75" s="40">
        <f>0</f>
        <v>0</v>
      </c>
    </row>
    <row r="77" spans="1:6" ht="15.75" thickBot="1">
      <c r="A77" s="27" t="s">
        <v>69</v>
      </c>
      <c r="B77" s="28"/>
      <c r="C77" s="29"/>
      <c r="D77" s="30"/>
      <c r="E77" s="31"/>
      <c r="F77" s="32"/>
    </row>
    <row r="78" spans="1:6" ht="15.75" thickBot="1">
      <c r="A78" s="33" t="s">
        <v>77</v>
      </c>
      <c r="B78" s="34" t="s">
        <v>78</v>
      </c>
      <c r="C78" s="35" t="s">
        <v>79</v>
      </c>
      <c r="D78" s="36">
        <v>15</v>
      </c>
      <c r="E78" s="37">
        <v>5000</v>
      </c>
      <c r="F78" s="38">
        <f>D78*E78</f>
        <v>75000</v>
      </c>
    </row>
    <row r="79" spans="1:6" ht="15.75" thickBot="1">
      <c r="E79" s="39" t="s">
        <v>52</v>
      </c>
      <c r="F79" s="40">
        <f>F78</f>
        <v>75000</v>
      </c>
    </row>
    <row r="81" spans="1:6" ht="15.75" thickBot="1">
      <c r="A81" s="27" t="s">
        <v>70</v>
      </c>
      <c r="B81" s="28"/>
      <c r="C81" s="29"/>
      <c r="D81" s="30"/>
      <c r="E81" s="31"/>
      <c r="F81" s="32"/>
    </row>
    <row r="82" spans="1:6">
      <c r="A82" s="41" t="s">
        <v>71</v>
      </c>
      <c r="B82" s="42" t="s">
        <v>72</v>
      </c>
      <c r="C82" s="43" t="s">
        <v>64</v>
      </c>
      <c r="D82" s="44"/>
      <c r="E82" s="45"/>
      <c r="F82" s="46">
        <v>1256.3499999999999</v>
      </c>
    </row>
    <row r="83" spans="1:6" ht="15.75" thickBot="1">
      <c r="A83" s="33" t="s">
        <v>80</v>
      </c>
      <c r="B83" s="34" t="s">
        <v>81</v>
      </c>
      <c r="C83" s="35" t="s">
        <v>19</v>
      </c>
      <c r="D83" s="36">
        <v>1</v>
      </c>
      <c r="E83" s="37">
        <v>4250</v>
      </c>
      <c r="F83" s="38">
        <f>D83*E83</f>
        <v>4250</v>
      </c>
    </row>
    <row r="84" spans="1:6" ht="15.75" thickBot="1">
      <c r="E84" s="39" t="s">
        <v>53</v>
      </c>
      <c r="F84" s="40">
        <f>F82+F83</f>
        <v>5506.35</v>
      </c>
    </row>
    <row r="87" spans="1:6" ht="15.75" thickBot="1">
      <c r="E87" s="39" t="s">
        <v>54</v>
      </c>
      <c r="F87" s="56">
        <f>F67+F71+F75+F79+F84</f>
        <v>106889.788</v>
      </c>
    </row>
    <row r="90" spans="1:6">
      <c r="A90" s="15" t="s">
        <v>0</v>
      </c>
      <c r="B90" s="16" t="s">
        <v>22</v>
      </c>
      <c r="C90" s="17"/>
      <c r="D90" s="17"/>
      <c r="E90" s="18" t="s">
        <v>2</v>
      </c>
      <c r="F90" s="19" t="s">
        <v>24</v>
      </c>
    </row>
    <row r="91" spans="1:6" ht="45.75" thickBot="1">
      <c r="A91" s="20" t="s">
        <v>1</v>
      </c>
      <c r="B91" s="21" t="s">
        <v>23</v>
      </c>
      <c r="C91" s="22"/>
      <c r="D91" s="22"/>
      <c r="E91" s="22"/>
      <c r="F91" s="23"/>
    </row>
    <row r="93" spans="1:6" ht="15.75" thickBot="1">
      <c r="A93" s="24" t="s">
        <v>0</v>
      </c>
      <c r="B93" s="25" t="s">
        <v>1</v>
      </c>
      <c r="C93" s="25" t="s">
        <v>2</v>
      </c>
      <c r="D93" s="25" t="s">
        <v>3</v>
      </c>
      <c r="E93" s="25" t="s">
        <v>55</v>
      </c>
      <c r="F93" s="26" t="s">
        <v>56</v>
      </c>
    </row>
    <row r="95" spans="1:6" ht="15.75" thickBot="1">
      <c r="A95" s="27" t="s">
        <v>57</v>
      </c>
      <c r="B95" s="28"/>
      <c r="C95" s="29"/>
      <c r="D95" s="30"/>
      <c r="E95" s="31"/>
      <c r="F95" s="32"/>
    </row>
    <row r="96" spans="1:6" ht="15.75" thickBot="1">
      <c r="A96" s="33" t="s">
        <v>58</v>
      </c>
      <c r="B96" s="34" t="s">
        <v>59</v>
      </c>
      <c r="C96" s="35" t="s">
        <v>60</v>
      </c>
      <c r="D96" s="36">
        <v>0.05</v>
      </c>
      <c r="E96" s="37">
        <v>526043</v>
      </c>
      <c r="F96" s="38">
        <f>D96*E96</f>
        <v>26302.15</v>
      </c>
    </row>
    <row r="97" spans="1:6" ht="15.75" thickBot="1">
      <c r="E97" s="39" t="s">
        <v>49</v>
      </c>
      <c r="F97" s="40">
        <f>F96</f>
        <v>26302.15</v>
      </c>
    </row>
    <row r="99" spans="1:6" ht="15.75" thickBot="1">
      <c r="A99" s="27" t="s">
        <v>61</v>
      </c>
      <c r="B99" s="28"/>
      <c r="C99" s="29"/>
      <c r="D99" s="30"/>
      <c r="E99" s="31"/>
      <c r="F99" s="32"/>
    </row>
    <row r="100" spans="1:6" ht="15.75" thickBot="1">
      <c r="A100" s="33" t="s">
        <v>62</v>
      </c>
      <c r="B100" s="34" t="s">
        <v>63</v>
      </c>
      <c r="C100" s="35" t="s">
        <v>64</v>
      </c>
      <c r="D100" s="36"/>
      <c r="E100" s="37"/>
      <c r="F100" s="38">
        <v>1315.11</v>
      </c>
    </row>
    <row r="101" spans="1:6" ht="15.75" thickBot="1">
      <c r="E101" s="39" t="s">
        <v>50</v>
      </c>
      <c r="F101" s="40">
        <f>F100</f>
        <v>1315.11</v>
      </c>
    </row>
    <row r="103" spans="1:6" ht="15.75" thickBot="1">
      <c r="A103" s="27" t="s">
        <v>68</v>
      </c>
      <c r="B103" s="28"/>
      <c r="C103" s="29"/>
      <c r="D103" s="30"/>
      <c r="E103" s="31"/>
      <c r="F103" s="32"/>
    </row>
    <row r="104" spans="1:6">
      <c r="A104" s="41" t="s">
        <v>82</v>
      </c>
      <c r="B104" s="42" t="s">
        <v>83</v>
      </c>
      <c r="C104" s="43" t="s">
        <v>84</v>
      </c>
      <c r="D104" s="44">
        <v>11.33</v>
      </c>
      <c r="E104" s="45">
        <v>0</v>
      </c>
      <c r="F104" s="46">
        <f>D104*E104</f>
        <v>0</v>
      </c>
    </row>
    <row r="105" spans="1:6">
      <c r="A105" s="41" t="s">
        <v>85</v>
      </c>
      <c r="B105" s="42" t="s">
        <v>86</v>
      </c>
      <c r="C105" s="43" t="s">
        <v>19</v>
      </c>
      <c r="D105" s="44">
        <v>6.1800000000000001E-2</v>
      </c>
      <c r="E105" s="45">
        <v>0</v>
      </c>
      <c r="F105" s="46">
        <f>D105*E105</f>
        <v>0</v>
      </c>
    </row>
    <row r="106" spans="1:6" ht="15.75" thickBot="1">
      <c r="A106" s="33" t="s">
        <v>87</v>
      </c>
      <c r="B106" s="34" t="s">
        <v>88</v>
      </c>
      <c r="C106" s="35" t="s">
        <v>89</v>
      </c>
      <c r="D106" s="36">
        <v>0.46350000000000002</v>
      </c>
      <c r="E106" s="37">
        <v>0</v>
      </c>
      <c r="F106" s="38">
        <f>D106*E106</f>
        <v>0</v>
      </c>
    </row>
    <row r="107" spans="1:6" ht="15.75" thickBot="1">
      <c r="E107" s="39" t="s">
        <v>51</v>
      </c>
      <c r="F107" s="40">
        <f>F104+F105+F106</f>
        <v>0</v>
      </c>
    </row>
    <row r="109" spans="1:6" ht="15.75" thickBot="1">
      <c r="A109" s="47" t="s">
        <v>69</v>
      </c>
      <c r="B109" s="48"/>
      <c r="C109" s="48"/>
      <c r="D109" s="48"/>
      <c r="E109" s="48"/>
      <c r="F109" s="49"/>
    </row>
    <row r="110" spans="1:6" ht="15.75" thickBot="1">
      <c r="A110" s="50"/>
      <c r="B110" s="51"/>
      <c r="C110" s="52"/>
      <c r="D110" s="53"/>
      <c r="E110" s="54"/>
      <c r="F110" s="55"/>
    </row>
    <row r="111" spans="1:6" ht="15.75" thickBot="1">
      <c r="E111" s="39" t="s">
        <v>52</v>
      </c>
      <c r="F111" s="40">
        <f>0</f>
        <v>0</v>
      </c>
    </row>
    <row r="113" spans="1:6" ht="15.75" thickBot="1">
      <c r="A113" s="27" t="s">
        <v>70</v>
      </c>
      <c r="B113" s="28"/>
      <c r="C113" s="29"/>
      <c r="D113" s="30"/>
      <c r="E113" s="31"/>
      <c r="F113" s="32"/>
    </row>
    <row r="114" spans="1:6" ht="15.75" thickBot="1">
      <c r="A114" s="33" t="s">
        <v>71</v>
      </c>
      <c r="B114" s="34" t="s">
        <v>72</v>
      </c>
      <c r="C114" s="35" t="s">
        <v>64</v>
      </c>
      <c r="D114" s="36"/>
      <c r="E114" s="37"/>
      <c r="F114" s="38">
        <v>1315.11</v>
      </c>
    </row>
    <row r="115" spans="1:6" ht="15.75" thickBot="1">
      <c r="E115" s="39" t="s">
        <v>53</v>
      </c>
      <c r="F115" s="40">
        <f>F114</f>
        <v>1315.11</v>
      </c>
    </row>
    <row r="118" spans="1:6" ht="15.75" thickBot="1">
      <c r="E118" s="39" t="s">
        <v>54</v>
      </c>
      <c r="F118" s="56">
        <f>F97+F101+F107+F111+F115</f>
        <v>28932.370000000003</v>
      </c>
    </row>
    <row r="121" spans="1:6">
      <c r="A121" s="15" t="s">
        <v>0</v>
      </c>
      <c r="B121" s="16" t="s">
        <v>27</v>
      </c>
      <c r="C121" s="17"/>
      <c r="D121" s="17"/>
      <c r="E121" s="18" t="s">
        <v>2</v>
      </c>
      <c r="F121" s="19" t="s">
        <v>11</v>
      </c>
    </row>
    <row r="122" spans="1:6" ht="30.75" thickBot="1">
      <c r="A122" s="20" t="s">
        <v>1</v>
      </c>
      <c r="B122" s="21" t="s">
        <v>28</v>
      </c>
      <c r="C122" s="22"/>
      <c r="D122" s="22"/>
      <c r="E122" s="22"/>
      <c r="F122" s="23"/>
    </row>
    <row r="124" spans="1:6" ht="15.75" thickBot="1">
      <c r="A124" s="24" t="s">
        <v>0</v>
      </c>
      <c r="B124" s="25" t="s">
        <v>1</v>
      </c>
      <c r="C124" s="25" t="s">
        <v>2</v>
      </c>
      <c r="D124" s="25" t="s">
        <v>3</v>
      </c>
      <c r="E124" s="25" t="s">
        <v>55</v>
      </c>
      <c r="F124" s="26" t="s">
        <v>56</v>
      </c>
    </row>
    <row r="126" spans="1:6" ht="15.75" thickBot="1">
      <c r="A126" s="27" t="s">
        <v>57</v>
      </c>
      <c r="B126" s="28"/>
      <c r="C126" s="29"/>
      <c r="D126" s="30"/>
      <c r="E126" s="31"/>
      <c r="F126" s="32"/>
    </row>
    <row r="127" spans="1:6" ht="15.75" thickBot="1">
      <c r="A127" s="33" t="s">
        <v>90</v>
      </c>
      <c r="B127" s="34" t="s">
        <v>91</v>
      </c>
      <c r="C127" s="35" t="s">
        <v>60</v>
      </c>
      <c r="D127" s="36">
        <v>0.1</v>
      </c>
      <c r="E127" s="37">
        <v>262103</v>
      </c>
      <c r="F127" s="38">
        <f>D127*E127</f>
        <v>26210.300000000003</v>
      </c>
    </row>
    <row r="128" spans="1:6" ht="15.75" thickBot="1">
      <c r="E128" s="39" t="s">
        <v>49</v>
      </c>
      <c r="F128" s="40">
        <f>F127</f>
        <v>26210.300000000003</v>
      </c>
    </row>
    <row r="130" spans="1:6" ht="15.75" thickBot="1">
      <c r="A130" s="27" t="s">
        <v>61</v>
      </c>
      <c r="B130" s="28"/>
      <c r="C130" s="29"/>
      <c r="D130" s="30"/>
      <c r="E130" s="31"/>
      <c r="F130" s="32"/>
    </row>
    <row r="131" spans="1:6" ht="15.75" thickBot="1">
      <c r="A131" s="33" t="s">
        <v>62</v>
      </c>
      <c r="B131" s="34" t="s">
        <v>63</v>
      </c>
      <c r="C131" s="35" t="s">
        <v>64</v>
      </c>
      <c r="D131" s="36"/>
      <c r="E131" s="37"/>
      <c r="F131" s="38">
        <v>1310.52</v>
      </c>
    </row>
    <row r="132" spans="1:6" ht="15.75" thickBot="1">
      <c r="E132" s="39" t="s">
        <v>50</v>
      </c>
      <c r="F132" s="40">
        <f>F131</f>
        <v>1310.52</v>
      </c>
    </row>
    <row r="134" spans="1:6" ht="15.75" thickBot="1">
      <c r="A134" s="27" t="s">
        <v>68</v>
      </c>
      <c r="B134" s="28"/>
      <c r="C134" s="29"/>
      <c r="D134" s="30"/>
      <c r="E134" s="31"/>
      <c r="F134" s="32"/>
    </row>
    <row r="135" spans="1:6">
      <c r="A135" s="41" t="s">
        <v>92</v>
      </c>
      <c r="B135" s="42" t="s">
        <v>93</v>
      </c>
      <c r="C135" s="43" t="s">
        <v>94</v>
      </c>
      <c r="D135" s="44">
        <v>0.26250000000000001</v>
      </c>
      <c r="E135" s="45">
        <v>0</v>
      </c>
      <c r="F135" s="46">
        <f>D135*E135</f>
        <v>0</v>
      </c>
    </row>
    <row r="136" spans="1:6">
      <c r="A136" s="41" t="s">
        <v>95</v>
      </c>
      <c r="B136" s="42" t="s">
        <v>96</v>
      </c>
      <c r="C136" s="43" t="s">
        <v>94</v>
      </c>
      <c r="D136" s="44">
        <v>2.1</v>
      </c>
      <c r="E136" s="45">
        <v>0</v>
      </c>
      <c r="F136" s="46">
        <f>D136*E136</f>
        <v>0</v>
      </c>
    </row>
    <row r="137" spans="1:6">
      <c r="A137" s="41" t="s">
        <v>97</v>
      </c>
      <c r="B137" s="42" t="s">
        <v>98</v>
      </c>
      <c r="C137" s="43" t="s">
        <v>11</v>
      </c>
      <c r="D137" s="44">
        <v>1.1000000000000001</v>
      </c>
      <c r="E137" s="45">
        <v>0</v>
      </c>
      <c r="F137" s="46">
        <f>D137*E137</f>
        <v>0</v>
      </c>
    </row>
    <row r="138" spans="1:6" ht="15.75" thickBot="1">
      <c r="A138" s="33" t="s">
        <v>99</v>
      </c>
      <c r="B138" s="34" t="s">
        <v>100</v>
      </c>
      <c r="C138" s="35" t="s">
        <v>94</v>
      </c>
      <c r="D138" s="36">
        <v>4.2</v>
      </c>
      <c r="E138" s="37">
        <v>0</v>
      </c>
      <c r="F138" s="38">
        <f>D138*E138</f>
        <v>0</v>
      </c>
    </row>
    <row r="139" spans="1:6" ht="15.75" thickBot="1">
      <c r="E139" s="39" t="s">
        <v>51</v>
      </c>
      <c r="F139" s="40">
        <f>F135+F136+F137+F138</f>
        <v>0</v>
      </c>
    </row>
    <row r="141" spans="1:6" ht="15.75" thickBot="1">
      <c r="A141" s="47" t="s">
        <v>69</v>
      </c>
      <c r="B141" s="48"/>
      <c r="C141" s="48"/>
      <c r="D141" s="48"/>
      <c r="E141" s="48"/>
      <c r="F141" s="49"/>
    </row>
    <row r="142" spans="1:6" ht="15.75" thickBot="1">
      <c r="A142" s="50"/>
      <c r="B142" s="51"/>
      <c r="C142" s="52"/>
      <c r="D142" s="53"/>
      <c r="E142" s="54"/>
      <c r="F142" s="55"/>
    </row>
    <row r="143" spans="1:6" ht="15.75" thickBot="1">
      <c r="E143" s="39" t="s">
        <v>52</v>
      </c>
      <c r="F143" s="40">
        <f>0</f>
        <v>0</v>
      </c>
    </row>
    <row r="145" spans="1:6" ht="15.75" thickBot="1">
      <c r="A145" s="27" t="s">
        <v>70</v>
      </c>
      <c r="B145" s="28"/>
      <c r="C145" s="29"/>
      <c r="D145" s="30"/>
      <c r="E145" s="31"/>
      <c r="F145" s="32"/>
    </row>
    <row r="146" spans="1:6" ht="15.75" thickBot="1">
      <c r="A146" s="33" t="s">
        <v>71</v>
      </c>
      <c r="B146" s="34" t="s">
        <v>72</v>
      </c>
      <c r="C146" s="35" t="s">
        <v>64</v>
      </c>
      <c r="D146" s="36"/>
      <c r="E146" s="37"/>
      <c r="F146" s="38">
        <v>1310.52</v>
      </c>
    </row>
    <row r="147" spans="1:6" ht="15.75" thickBot="1">
      <c r="E147" s="39" t="s">
        <v>53</v>
      </c>
      <c r="F147" s="40">
        <f>F146</f>
        <v>1310.52</v>
      </c>
    </row>
    <row r="150" spans="1:6" ht="15.75" thickBot="1">
      <c r="E150" s="39" t="s">
        <v>54</v>
      </c>
      <c r="F150" s="56">
        <f>F128+F132+F139+F143+F147</f>
        <v>28831.340000000004</v>
      </c>
    </row>
    <row r="153" spans="1:6">
      <c r="A153" s="15" t="s">
        <v>0</v>
      </c>
      <c r="B153" s="16" t="s">
        <v>31</v>
      </c>
      <c r="C153" s="17"/>
      <c r="D153" s="17"/>
      <c r="E153" s="18" t="s">
        <v>2</v>
      </c>
      <c r="F153" s="19" t="s">
        <v>11</v>
      </c>
    </row>
    <row r="154" spans="1:6" ht="15.75" thickBot="1">
      <c r="A154" s="20" t="s">
        <v>1</v>
      </c>
      <c r="B154" s="21" t="s">
        <v>32</v>
      </c>
      <c r="C154" s="22"/>
      <c r="D154" s="22"/>
      <c r="E154" s="22"/>
      <c r="F154" s="23"/>
    </row>
    <row r="156" spans="1:6" ht="15.75" thickBot="1">
      <c r="A156" s="24" t="s">
        <v>0</v>
      </c>
      <c r="B156" s="25" t="s">
        <v>1</v>
      </c>
      <c r="C156" s="25" t="s">
        <v>2</v>
      </c>
      <c r="D156" s="25" t="s">
        <v>3</v>
      </c>
      <c r="E156" s="25" t="s">
        <v>55</v>
      </c>
      <c r="F156" s="26" t="s">
        <v>56</v>
      </c>
    </row>
    <row r="158" spans="1:6" ht="15.75" thickBot="1">
      <c r="A158" s="27" t="s">
        <v>57</v>
      </c>
      <c r="B158" s="28"/>
      <c r="C158" s="29"/>
      <c r="D158" s="30"/>
      <c r="E158" s="31"/>
      <c r="F158" s="32"/>
    </row>
    <row r="159" spans="1:6" ht="15.75" thickBot="1">
      <c r="A159" s="33" t="s">
        <v>90</v>
      </c>
      <c r="B159" s="34" t="s">
        <v>91</v>
      </c>
      <c r="C159" s="35" t="s">
        <v>60</v>
      </c>
      <c r="D159" s="36">
        <v>5.5E-2</v>
      </c>
      <c r="E159" s="37">
        <v>262103</v>
      </c>
      <c r="F159" s="38">
        <f>D159*E159</f>
        <v>14415.665000000001</v>
      </c>
    </row>
    <row r="160" spans="1:6" ht="15.75" thickBot="1">
      <c r="E160" s="39" t="s">
        <v>49</v>
      </c>
      <c r="F160" s="40">
        <f>F159</f>
        <v>14415.665000000001</v>
      </c>
    </row>
    <row r="162" spans="1:6" ht="15.75" thickBot="1">
      <c r="A162" s="27" t="s">
        <v>61</v>
      </c>
      <c r="B162" s="28"/>
      <c r="C162" s="29"/>
      <c r="D162" s="30"/>
      <c r="E162" s="31"/>
      <c r="F162" s="32"/>
    </row>
    <row r="163" spans="1:6">
      <c r="A163" s="41" t="s">
        <v>62</v>
      </c>
      <c r="B163" s="42" t="s">
        <v>63</v>
      </c>
      <c r="C163" s="43" t="s">
        <v>64</v>
      </c>
      <c r="D163" s="44"/>
      <c r="E163" s="45"/>
      <c r="F163" s="46">
        <v>720.78</v>
      </c>
    </row>
    <row r="164" spans="1:6" ht="15.75" thickBot="1">
      <c r="A164" s="33" t="s">
        <v>65</v>
      </c>
      <c r="B164" s="34" t="s">
        <v>66</v>
      </c>
      <c r="C164" s="35" t="s">
        <v>67</v>
      </c>
      <c r="D164" s="36">
        <v>502.4</v>
      </c>
      <c r="E164" s="37">
        <v>1</v>
      </c>
      <c r="F164" s="38">
        <f>D164*E164</f>
        <v>502.4</v>
      </c>
    </row>
    <row r="165" spans="1:6" ht="15.75" thickBot="1">
      <c r="E165" s="39" t="s">
        <v>50</v>
      </c>
      <c r="F165" s="40">
        <f>F163+F164</f>
        <v>1223.1799999999998</v>
      </c>
    </row>
    <row r="167" spans="1:6" ht="15.75" thickBot="1">
      <c r="A167" s="27" t="s">
        <v>68</v>
      </c>
      <c r="B167" s="28"/>
      <c r="C167" s="29"/>
      <c r="D167" s="30"/>
      <c r="E167" s="31"/>
      <c r="F167" s="32"/>
    </row>
    <row r="168" spans="1:6" ht="15.75" thickBot="1">
      <c r="A168" s="33" t="s">
        <v>101</v>
      </c>
      <c r="B168" s="34" t="s">
        <v>102</v>
      </c>
      <c r="C168" s="35" t="s">
        <v>103</v>
      </c>
      <c r="D168" s="36">
        <v>5.1499999999999997E-2</v>
      </c>
      <c r="E168" s="37">
        <v>0</v>
      </c>
      <c r="F168" s="38">
        <f>D168*E168</f>
        <v>0</v>
      </c>
    </row>
    <row r="169" spans="1:6" ht="15.75" thickBot="1">
      <c r="E169" s="39" t="s">
        <v>51</v>
      </c>
      <c r="F169" s="40">
        <f>F168</f>
        <v>0</v>
      </c>
    </row>
    <row r="171" spans="1:6" ht="15.75" thickBot="1">
      <c r="A171" s="47" t="s">
        <v>69</v>
      </c>
      <c r="B171" s="48"/>
      <c r="C171" s="48"/>
      <c r="D171" s="48"/>
      <c r="E171" s="48"/>
      <c r="F171" s="49"/>
    </row>
    <row r="172" spans="1:6" ht="15.75" thickBot="1">
      <c r="A172" s="50"/>
      <c r="B172" s="51"/>
      <c r="C172" s="52"/>
      <c r="D172" s="53"/>
      <c r="E172" s="54"/>
      <c r="F172" s="55"/>
    </row>
    <row r="173" spans="1:6" ht="15.75" thickBot="1">
      <c r="E173" s="39" t="s">
        <v>52</v>
      </c>
      <c r="F173" s="40">
        <f>0</f>
        <v>0</v>
      </c>
    </row>
    <row r="175" spans="1:6" ht="15.75" thickBot="1">
      <c r="A175" s="27" t="s">
        <v>70</v>
      </c>
      <c r="B175" s="28"/>
      <c r="C175" s="29"/>
      <c r="D175" s="30"/>
      <c r="E175" s="31"/>
      <c r="F175" s="32"/>
    </row>
    <row r="176" spans="1:6" ht="15.75" thickBot="1">
      <c r="A176" s="33" t="s">
        <v>71</v>
      </c>
      <c r="B176" s="34" t="s">
        <v>72</v>
      </c>
      <c r="C176" s="35" t="s">
        <v>64</v>
      </c>
      <c r="D176" s="36"/>
      <c r="E176" s="37"/>
      <c r="F176" s="38">
        <v>720.78</v>
      </c>
    </row>
    <row r="177" spans="1:6" ht="15.75" thickBot="1">
      <c r="E177" s="39" t="s">
        <v>53</v>
      </c>
      <c r="F177" s="40">
        <f>F176</f>
        <v>720.78</v>
      </c>
    </row>
    <row r="180" spans="1:6" ht="15.75" thickBot="1">
      <c r="E180" s="39" t="s">
        <v>54</v>
      </c>
      <c r="F180" s="56">
        <f>F160+F165+F169+F173+F177</f>
        <v>16359.625000000002</v>
      </c>
    </row>
    <row r="183" spans="1:6">
      <c r="A183" s="15" t="s">
        <v>0</v>
      </c>
      <c r="B183" s="16" t="s">
        <v>33</v>
      </c>
      <c r="C183" s="17"/>
      <c r="D183" s="17"/>
      <c r="E183" s="18" t="s">
        <v>2</v>
      </c>
      <c r="F183" s="19" t="s">
        <v>11</v>
      </c>
    </row>
    <row r="184" spans="1:6" ht="15.75" thickBot="1">
      <c r="A184" s="20" t="s">
        <v>1</v>
      </c>
      <c r="B184" s="21" t="s">
        <v>34</v>
      </c>
      <c r="C184" s="22"/>
      <c r="D184" s="22"/>
      <c r="E184" s="22"/>
      <c r="F184" s="23"/>
    </row>
    <row r="186" spans="1:6" ht="15.75" thickBot="1">
      <c r="A186" s="24" t="s">
        <v>0</v>
      </c>
      <c r="B186" s="25" t="s">
        <v>1</v>
      </c>
      <c r="C186" s="25" t="s">
        <v>2</v>
      </c>
      <c r="D186" s="25" t="s">
        <v>3</v>
      </c>
      <c r="E186" s="25" t="s">
        <v>55</v>
      </c>
      <c r="F186" s="26" t="s">
        <v>56</v>
      </c>
    </row>
    <row r="188" spans="1:6" ht="15.75" thickBot="1">
      <c r="A188" s="27" t="s">
        <v>57</v>
      </c>
      <c r="B188" s="28"/>
      <c r="C188" s="29"/>
      <c r="D188" s="30"/>
      <c r="E188" s="31"/>
      <c r="F188" s="32"/>
    </row>
    <row r="189" spans="1:6" ht="15.75" thickBot="1">
      <c r="A189" s="33" t="s">
        <v>90</v>
      </c>
      <c r="B189" s="34" t="s">
        <v>91</v>
      </c>
      <c r="C189" s="35" t="s">
        <v>60</v>
      </c>
      <c r="D189" s="36">
        <v>7.0000000000000007E-2</v>
      </c>
      <c r="E189" s="37">
        <v>262103</v>
      </c>
      <c r="F189" s="38">
        <f>D189*E189</f>
        <v>18347.210000000003</v>
      </c>
    </row>
    <row r="190" spans="1:6" ht="15.75" thickBot="1">
      <c r="E190" s="39" t="s">
        <v>49</v>
      </c>
      <c r="F190" s="40">
        <f>F189</f>
        <v>18347.210000000003</v>
      </c>
    </row>
    <row r="192" spans="1:6" ht="15.75" thickBot="1">
      <c r="A192" s="27" t="s">
        <v>61</v>
      </c>
      <c r="B192" s="28"/>
      <c r="C192" s="29"/>
      <c r="D192" s="30"/>
      <c r="E192" s="31"/>
      <c r="F192" s="32"/>
    </row>
    <row r="193" spans="1:6">
      <c r="A193" s="41" t="s">
        <v>62</v>
      </c>
      <c r="B193" s="42" t="s">
        <v>63</v>
      </c>
      <c r="C193" s="43" t="s">
        <v>64</v>
      </c>
      <c r="D193" s="44"/>
      <c r="E193" s="45"/>
      <c r="F193" s="46">
        <v>917.36</v>
      </c>
    </row>
    <row r="194" spans="1:6" ht="15.75" thickBot="1">
      <c r="A194" s="33" t="s">
        <v>65</v>
      </c>
      <c r="B194" s="34" t="s">
        <v>66</v>
      </c>
      <c r="C194" s="35" t="s">
        <v>67</v>
      </c>
      <c r="D194" s="36">
        <v>628</v>
      </c>
      <c r="E194" s="37">
        <v>1</v>
      </c>
      <c r="F194" s="38">
        <f>D194*E194</f>
        <v>628</v>
      </c>
    </row>
    <row r="195" spans="1:6" ht="15.75" thickBot="1">
      <c r="E195" s="39" t="s">
        <v>50</v>
      </c>
      <c r="F195" s="40">
        <f>F193+F194</f>
        <v>1545.3600000000001</v>
      </c>
    </row>
    <row r="197" spans="1:6" ht="15.75" thickBot="1">
      <c r="A197" s="27" t="s">
        <v>68</v>
      </c>
      <c r="B197" s="28"/>
      <c r="C197" s="29"/>
      <c r="D197" s="30"/>
      <c r="E197" s="31"/>
      <c r="F197" s="32"/>
    </row>
    <row r="198" spans="1:6">
      <c r="A198" s="41" t="s">
        <v>104</v>
      </c>
      <c r="B198" s="42" t="s">
        <v>105</v>
      </c>
      <c r="C198" s="43" t="s">
        <v>103</v>
      </c>
      <c r="D198" s="44">
        <v>6.1800000000000001E-2</v>
      </c>
      <c r="E198" s="45">
        <v>0</v>
      </c>
      <c r="F198" s="46">
        <f>D198*E198</f>
        <v>0</v>
      </c>
    </row>
    <row r="199" spans="1:6" ht="15.75" thickBot="1">
      <c r="A199" s="33" t="s">
        <v>106</v>
      </c>
      <c r="B199" s="34" t="s">
        <v>107</v>
      </c>
      <c r="C199" s="35" t="s">
        <v>84</v>
      </c>
      <c r="D199" s="36">
        <v>4.1200000000000001E-2</v>
      </c>
      <c r="E199" s="37">
        <v>0</v>
      </c>
      <c r="F199" s="38">
        <f>D199*E199</f>
        <v>0</v>
      </c>
    </row>
    <row r="200" spans="1:6" ht="15.75" thickBot="1">
      <c r="E200" s="39" t="s">
        <v>51</v>
      </c>
      <c r="F200" s="40">
        <f>F198+F199</f>
        <v>0</v>
      </c>
    </row>
    <row r="202" spans="1:6" ht="15.75" thickBot="1">
      <c r="A202" s="47" t="s">
        <v>69</v>
      </c>
      <c r="B202" s="48"/>
      <c r="C202" s="48"/>
      <c r="D202" s="48"/>
      <c r="E202" s="48"/>
      <c r="F202" s="49"/>
    </row>
    <row r="203" spans="1:6" ht="15.75" thickBot="1">
      <c r="A203" s="50"/>
      <c r="B203" s="51"/>
      <c r="C203" s="52"/>
      <c r="D203" s="53"/>
      <c r="E203" s="54"/>
      <c r="F203" s="55"/>
    </row>
    <row r="204" spans="1:6" ht="15.75" thickBot="1">
      <c r="E204" s="39" t="s">
        <v>52</v>
      </c>
      <c r="F204" s="40">
        <f>0</f>
        <v>0</v>
      </c>
    </row>
    <row r="206" spans="1:6" ht="15.75" thickBot="1">
      <c r="A206" s="27" t="s">
        <v>70</v>
      </c>
      <c r="B206" s="28"/>
      <c r="C206" s="29"/>
      <c r="D206" s="30"/>
      <c r="E206" s="31"/>
      <c r="F206" s="32"/>
    </row>
    <row r="207" spans="1:6" ht="15.75" thickBot="1">
      <c r="A207" s="33" t="s">
        <v>71</v>
      </c>
      <c r="B207" s="34" t="s">
        <v>72</v>
      </c>
      <c r="C207" s="35" t="s">
        <v>64</v>
      </c>
      <c r="D207" s="36"/>
      <c r="E207" s="37"/>
      <c r="F207" s="38">
        <v>917.36</v>
      </c>
    </row>
    <row r="208" spans="1:6" ht="15.75" thickBot="1">
      <c r="E208" s="39" t="s">
        <v>53</v>
      </c>
      <c r="F208" s="40">
        <f>F207</f>
        <v>917.36</v>
      </c>
    </row>
    <row r="211" spans="1:6" ht="15.75" thickBot="1">
      <c r="E211" s="39" t="s">
        <v>54</v>
      </c>
      <c r="F211" s="56">
        <f>F190+F195+F200+F204+F208</f>
        <v>20809.930000000004</v>
      </c>
    </row>
    <row r="214" spans="1:6">
      <c r="A214" s="15" t="s">
        <v>0</v>
      </c>
      <c r="B214" s="16" t="s">
        <v>37</v>
      </c>
      <c r="C214" s="17"/>
      <c r="D214" s="17"/>
      <c r="E214" s="18" t="s">
        <v>2</v>
      </c>
      <c r="F214" s="19" t="s">
        <v>11</v>
      </c>
    </row>
    <row r="215" spans="1:6" ht="15.75" thickBot="1">
      <c r="A215" s="20" t="s">
        <v>1</v>
      </c>
      <c r="B215" s="21" t="s">
        <v>38</v>
      </c>
      <c r="C215" s="22"/>
      <c r="D215" s="22"/>
      <c r="E215" s="22"/>
      <c r="F215" s="23"/>
    </row>
    <row r="217" spans="1:6" ht="15.75" thickBot="1">
      <c r="A217" s="24" t="s">
        <v>0</v>
      </c>
      <c r="B217" s="25" t="s">
        <v>1</v>
      </c>
      <c r="C217" s="25" t="s">
        <v>2</v>
      </c>
      <c r="D217" s="25" t="s">
        <v>3</v>
      </c>
      <c r="E217" s="25" t="s">
        <v>55</v>
      </c>
      <c r="F217" s="26" t="s">
        <v>56</v>
      </c>
    </row>
    <row r="219" spans="1:6" ht="15.75" thickBot="1">
      <c r="A219" s="27" t="s">
        <v>57</v>
      </c>
      <c r="B219" s="28"/>
      <c r="C219" s="29"/>
      <c r="D219" s="30"/>
      <c r="E219" s="31"/>
      <c r="F219" s="32"/>
    </row>
    <row r="220" spans="1:6" ht="15.75" thickBot="1">
      <c r="A220" s="33" t="s">
        <v>90</v>
      </c>
      <c r="B220" s="34" t="s">
        <v>91</v>
      </c>
      <c r="C220" s="35" t="s">
        <v>60</v>
      </c>
      <c r="D220" s="36">
        <v>0.15</v>
      </c>
      <c r="E220" s="37">
        <v>262103</v>
      </c>
      <c r="F220" s="38">
        <f>D220*E220</f>
        <v>39315.449999999997</v>
      </c>
    </row>
    <row r="221" spans="1:6" ht="15.75" thickBot="1">
      <c r="E221" s="39" t="s">
        <v>49</v>
      </c>
      <c r="F221" s="40">
        <f>F220</f>
        <v>39315.449999999997</v>
      </c>
    </row>
    <row r="223" spans="1:6" ht="15.75" thickBot="1">
      <c r="A223" s="27" t="s">
        <v>61</v>
      </c>
      <c r="B223" s="28"/>
      <c r="C223" s="29"/>
      <c r="D223" s="30"/>
      <c r="E223" s="31"/>
      <c r="F223" s="32"/>
    </row>
    <row r="224" spans="1:6">
      <c r="A224" s="41" t="s">
        <v>62</v>
      </c>
      <c r="B224" s="42" t="s">
        <v>63</v>
      </c>
      <c r="C224" s="43" t="s">
        <v>64</v>
      </c>
      <c r="D224" s="44"/>
      <c r="E224" s="45"/>
      <c r="F224" s="46">
        <v>1965.77</v>
      </c>
    </row>
    <row r="225" spans="1:6" ht="15.75" thickBot="1">
      <c r="A225" s="33" t="s">
        <v>65</v>
      </c>
      <c r="B225" s="34" t="s">
        <v>66</v>
      </c>
      <c r="C225" s="35" t="s">
        <v>67</v>
      </c>
      <c r="D225" s="36">
        <v>602.9</v>
      </c>
      <c r="E225" s="37">
        <v>1</v>
      </c>
      <c r="F225" s="38">
        <f>D225*E225</f>
        <v>602.9</v>
      </c>
    </row>
    <row r="226" spans="1:6" ht="15.75" thickBot="1">
      <c r="E226" s="39" t="s">
        <v>50</v>
      </c>
      <c r="F226" s="40">
        <f>F224+F225</f>
        <v>2568.67</v>
      </c>
    </row>
    <row r="228" spans="1:6" ht="15.75" thickBot="1">
      <c r="A228" s="27" t="s">
        <v>68</v>
      </c>
      <c r="B228" s="28"/>
      <c r="C228" s="29"/>
      <c r="D228" s="30"/>
      <c r="E228" s="31"/>
      <c r="F228" s="32"/>
    </row>
    <row r="229" spans="1:6">
      <c r="A229" s="41" t="s">
        <v>108</v>
      </c>
      <c r="B229" s="42" t="s">
        <v>109</v>
      </c>
      <c r="C229" s="43" t="s">
        <v>110</v>
      </c>
      <c r="D229" s="44">
        <v>2</v>
      </c>
      <c r="E229" s="45">
        <v>0</v>
      </c>
      <c r="F229" s="46">
        <f>D229*E229</f>
        <v>0</v>
      </c>
    </row>
    <row r="230" spans="1:6">
      <c r="A230" s="41" t="s">
        <v>111</v>
      </c>
      <c r="B230" s="42" t="s">
        <v>112</v>
      </c>
      <c r="C230" s="43" t="s">
        <v>110</v>
      </c>
      <c r="D230" s="44">
        <v>2</v>
      </c>
      <c r="E230" s="45">
        <v>0</v>
      </c>
      <c r="F230" s="46">
        <f>D230*E230</f>
        <v>0</v>
      </c>
    </row>
    <row r="231" spans="1:6" ht="15.75" thickBot="1">
      <c r="A231" s="33" t="s">
        <v>113</v>
      </c>
      <c r="B231" s="34" t="s">
        <v>114</v>
      </c>
      <c r="C231" s="35" t="s">
        <v>115</v>
      </c>
      <c r="D231" s="36">
        <v>0.63</v>
      </c>
      <c r="E231" s="37">
        <v>0</v>
      </c>
      <c r="F231" s="38">
        <f>D231*E231</f>
        <v>0</v>
      </c>
    </row>
    <row r="232" spans="1:6" ht="15.75" thickBot="1">
      <c r="E232" s="39" t="s">
        <v>51</v>
      </c>
      <c r="F232" s="40">
        <f>F229+F230+F231</f>
        <v>0</v>
      </c>
    </row>
    <row r="234" spans="1:6" ht="15.75" thickBot="1">
      <c r="A234" s="47" t="s">
        <v>69</v>
      </c>
      <c r="B234" s="48"/>
      <c r="C234" s="48"/>
      <c r="D234" s="48"/>
      <c r="E234" s="48"/>
      <c r="F234" s="49"/>
    </row>
    <row r="235" spans="1:6" ht="15.75" thickBot="1">
      <c r="A235" s="50"/>
      <c r="B235" s="51"/>
      <c r="C235" s="52"/>
      <c r="D235" s="53"/>
      <c r="E235" s="54"/>
      <c r="F235" s="55"/>
    </row>
    <row r="236" spans="1:6" ht="15.75" thickBot="1">
      <c r="E236" s="39" t="s">
        <v>52</v>
      </c>
      <c r="F236" s="40">
        <f>0</f>
        <v>0</v>
      </c>
    </row>
    <row r="238" spans="1:6" ht="15.75" thickBot="1">
      <c r="A238" s="27" t="s">
        <v>70</v>
      </c>
      <c r="B238" s="28"/>
      <c r="C238" s="29"/>
      <c r="D238" s="30"/>
      <c r="E238" s="31"/>
      <c r="F238" s="32"/>
    </row>
    <row r="239" spans="1:6" ht="15.75" thickBot="1">
      <c r="A239" s="33" t="s">
        <v>71</v>
      </c>
      <c r="B239" s="34" t="s">
        <v>72</v>
      </c>
      <c r="C239" s="35" t="s">
        <v>64</v>
      </c>
      <c r="D239" s="36"/>
      <c r="E239" s="37"/>
      <c r="F239" s="38">
        <v>1965.77</v>
      </c>
    </row>
    <row r="240" spans="1:6" ht="15.75" thickBot="1">
      <c r="E240" s="39" t="s">
        <v>53</v>
      </c>
      <c r="F240" s="40">
        <f>F239</f>
        <v>1965.77</v>
      </c>
    </row>
    <row r="243" spans="1:6" ht="15.75" thickBot="1">
      <c r="E243" s="39" t="s">
        <v>54</v>
      </c>
      <c r="F243" s="56">
        <f>F221+F226+F232+F236+F240</f>
        <v>43849.889999999992</v>
      </c>
    </row>
    <row r="246" spans="1:6">
      <c r="A246" s="15" t="s">
        <v>0</v>
      </c>
      <c r="B246" s="16" t="s">
        <v>39</v>
      </c>
      <c r="C246" s="17"/>
      <c r="D246" s="17"/>
      <c r="E246" s="18" t="s">
        <v>2</v>
      </c>
      <c r="F246" s="19" t="s">
        <v>41</v>
      </c>
    </row>
    <row r="247" spans="1:6" ht="30.75" thickBot="1">
      <c r="A247" s="20" t="s">
        <v>1</v>
      </c>
      <c r="B247" s="21" t="s">
        <v>40</v>
      </c>
      <c r="C247" s="22"/>
      <c r="D247" s="22"/>
      <c r="E247" s="22"/>
      <c r="F247" s="23"/>
    </row>
    <row r="249" spans="1:6" ht="15.75" thickBot="1">
      <c r="A249" s="24" t="s">
        <v>0</v>
      </c>
      <c r="B249" s="25" t="s">
        <v>1</v>
      </c>
      <c r="C249" s="25" t="s">
        <v>2</v>
      </c>
      <c r="D249" s="25" t="s">
        <v>3</v>
      </c>
      <c r="E249" s="25" t="s">
        <v>55</v>
      </c>
      <c r="F249" s="26" t="s">
        <v>56</v>
      </c>
    </row>
    <row r="251" spans="1:6" ht="15.75" thickBot="1">
      <c r="A251" s="27" t="s">
        <v>57</v>
      </c>
      <c r="B251" s="28"/>
      <c r="C251" s="29"/>
      <c r="D251" s="30"/>
      <c r="E251" s="31"/>
      <c r="F251" s="32"/>
    </row>
    <row r="252" spans="1:6" ht="15.75" thickBot="1">
      <c r="A252" s="33" t="s">
        <v>90</v>
      </c>
      <c r="B252" s="34" t="s">
        <v>91</v>
      </c>
      <c r="C252" s="35" t="s">
        <v>60</v>
      </c>
      <c r="D252" s="36">
        <v>0.12</v>
      </c>
      <c r="E252" s="37">
        <v>262103</v>
      </c>
      <c r="F252" s="38">
        <f>D252*E252</f>
        <v>31452.36</v>
      </c>
    </row>
    <row r="253" spans="1:6" ht="15.75" thickBot="1">
      <c r="E253" s="39" t="s">
        <v>49</v>
      </c>
      <c r="F253" s="40">
        <f>F252</f>
        <v>31452.36</v>
      </c>
    </row>
    <row r="255" spans="1:6" ht="15.75" thickBot="1">
      <c r="A255" s="27" t="s">
        <v>61</v>
      </c>
      <c r="B255" s="28"/>
      <c r="C255" s="29"/>
      <c r="D255" s="30"/>
      <c r="E255" s="31"/>
      <c r="F255" s="32"/>
    </row>
    <row r="256" spans="1:6">
      <c r="A256" s="41" t="s">
        <v>62</v>
      </c>
      <c r="B256" s="42" t="s">
        <v>63</v>
      </c>
      <c r="C256" s="43" t="s">
        <v>64</v>
      </c>
      <c r="D256" s="44"/>
      <c r="E256" s="45"/>
      <c r="F256" s="46">
        <v>1572.62</v>
      </c>
    </row>
    <row r="257" spans="1:6" ht="15.75" thickBot="1">
      <c r="A257" s="33" t="s">
        <v>65</v>
      </c>
      <c r="B257" s="34" t="s">
        <v>66</v>
      </c>
      <c r="C257" s="35" t="s">
        <v>67</v>
      </c>
      <c r="D257" s="36">
        <v>602.9</v>
      </c>
      <c r="E257" s="37">
        <v>1</v>
      </c>
      <c r="F257" s="38">
        <f>D257*E257</f>
        <v>602.9</v>
      </c>
    </row>
    <row r="258" spans="1:6" ht="15.75" thickBot="1">
      <c r="E258" s="39" t="s">
        <v>50</v>
      </c>
      <c r="F258" s="40">
        <f>F256+F257</f>
        <v>2175.52</v>
      </c>
    </row>
    <row r="260" spans="1:6" ht="15.75" thickBot="1">
      <c r="A260" s="27" t="s">
        <v>68</v>
      </c>
      <c r="B260" s="28"/>
      <c r="C260" s="29"/>
      <c r="D260" s="30"/>
      <c r="E260" s="31"/>
      <c r="F260" s="32"/>
    </row>
    <row r="261" spans="1:6">
      <c r="A261" s="41" t="s">
        <v>108</v>
      </c>
      <c r="B261" s="42" t="s">
        <v>109</v>
      </c>
      <c r="C261" s="43" t="s">
        <v>110</v>
      </c>
      <c r="D261" s="44">
        <v>1</v>
      </c>
      <c r="E261" s="45">
        <v>0</v>
      </c>
      <c r="F261" s="46">
        <f>D261*E261</f>
        <v>0</v>
      </c>
    </row>
    <row r="262" spans="1:6">
      <c r="A262" s="41" t="s">
        <v>111</v>
      </c>
      <c r="B262" s="42" t="s">
        <v>112</v>
      </c>
      <c r="C262" s="43" t="s">
        <v>110</v>
      </c>
      <c r="D262" s="44">
        <v>2</v>
      </c>
      <c r="E262" s="45">
        <v>0</v>
      </c>
      <c r="F262" s="46">
        <f>D262*E262</f>
        <v>0</v>
      </c>
    </row>
    <row r="263" spans="1:6" ht="15.75" thickBot="1">
      <c r="A263" s="33" t="s">
        <v>116</v>
      </c>
      <c r="B263" s="34" t="s">
        <v>117</v>
      </c>
      <c r="C263" s="35" t="s">
        <v>118</v>
      </c>
      <c r="D263" s="36">
        <v>1.2</v>
      </c>
      <c r="E263" s="37">
        <v>0</v>
      </c>
      <c r="F263" s="38">
        <f>D263*E263</f>
        <v>0</v>
      </c>
    </row>
    <row r="264" spans="1:6" ht="15.75" thickBot="1">
      <c r="E264" s="39" t="s">
        <v>51</v>
      </c>
      <c r="F264" s="40">
        <f>F261+F262+F263</f>
        <v>0</v>
      </c>
    </row>
    <row r="266" spans="1:6" ht="15.75" thickBot="1">
      <c r="A266" s="47" t="s">
        <v>69</v>
      </c>
      <c r="B266" s="48"/>
      <c r="C266" s="48"/>
      <c r="D266" s="48"/>
      <c r="E266" s="48"/>
      <c r="F266" s="49"/>
    </row>
    <row r="267" spans="1:6" ht="15.75" thickBot="1">
      <c r="A267" s="50"/>
      <c r="B267" s="51"/>
      <c r="C267" s="52"/>
      <c r="D267" s="53"/>
      <c r="E267" s="54"/>
      <c r="F267" s="55"/>
    </row>
    <row r="268" spans="1:6" ht="15.75" thickBot="1">
      <c r="E268" s="39" t="s">
        <v>52</v>
      </c>
      <c r="F268" s="40">
        <f>0</f>
        <v>0</v>
      </c>
    </row>
    <row r="270" spans="1:6" ht="15.75" thickBot="1">
      <c r="A270" s="27" t="s">
        <v>70</v>
      </c>
      <c r="B270" s="28"/>
      <c r="C270" s="29"/>
      <c r="D270" s="30"/>
      <c r="E270" s="31"/>
      <c r="F270" s="32"/>
    </row>
    <row r="271" spans="1:6" ht="15.75" thickBot="1">
      <c r="A271" s="33" t="s">
        <v>71</v>
      </c>
      <c r="B271" s="34" t="s">
        <v>72</v>
      </c>
      <c r="C271" s="35" t="s">
        <v>64</v>
      </c>
      <c r="D271" s="36"/>
      <c r="E271" s="37"/>
      <c r="F271" s="38">
        <v>1572.62</v>
      </c>
    </row>
    <row r="272" spans="1:6" ht="15.75" thickBot="1">
      <c r="E272" s="39" t="s">
        <v>53</v>
      </c>
      <c r="F272" s="40">
        <f>F271</f>
        <v>1572.62</v>
      </c>
    </row>
    <row r="275" spans="1:6" ht="15.75" thickBot="1">
      <c r="E275" s="39" t="s">
        <v>54</v>
      </c>
      <c r="F275" s="56">
        <f>F253+F258+F264+F268+F272</f>
        <v>35200.5</v>
      </c>
    </row>
    <row r="278" spans="1:6">
      <c r="A278" s="15" t="s">
        <v>0</v>
      </c>
      <c r="B278" s="16" t="s">
        <v>42</v>
      </c>
      <c r="C278" s="17"/>
      <c r="D278" s="17"/>
      <c r="E278" s="18" t="s">
        <v>2</v>
      </c>
      <c r="F278" s="19" t="s">
        <v>41</v>
      </c>
    </row>
    <row r="279" spans="1:6" ht="30.75" thickBot="1">
      <c r="A279" s="20" t="s">
        <v>1</v>
      </c>
      <c r="B279" s="21" t="s">
        <v>43</v>
      </c>
      <c r="C279" s="22"/>
      <c r="D279" s="22"/>
      <c r="E279" s="22"/>
      <c r="F279" s="23"/>
    </row>
    <row r="281" spans="1:6" ht="15.75" thickBot="1">
      <c r="A281" s="24" t="s">
        <v>0</v>
      </c>
      <c r="B281" s="25" t="s">
        <v>1</v>
      </c>
      <c r="C281" s="25" t="s">
        <v>2</v>
      </c>
      <c r="D281" s="25" t="s">
        <v>3</v>
      </c>
      <c r="E281" s="25" t="s">
        <v>55</v>
      </c>
      <c r="F281" s="26" t="s">
        <v>56</v>
      </c>
    </row>
    <row r="283" spans="1:6" ht="15.75" thickBot="1">
      <c r="A283" s="27" t="s">
        <v>57</v>
      </c>
      <c r="B283" s="28"/>
      <c r="C283" s="29"/>
      <c r="D283" s="30"/>
      <c r="E283" s="31"/>
      <c r="F283" s="32"/>
    </row>
    <row r="284" spans="1:6" ht="15.75" thickBot="1">
      <c r="A284" s="33" t="s">
        <v>58</v>
      </c>
      <c r="B284" s="34" t="s">
        <v>59</v>
      </c>
      <c r="C284" s="35" t="s">
        <v>60</v>
      </c>
      <c r="D284" s="36">
        <v>5.5599999999999997E-2</v>
      </c>
      <c r="E284" s="37">
        <v>526043</v>
      </c>
      <c r="F284" s="38">
        <f>D284*E284</f>
        <v>29247.9908</v>
      </c>
    </row>
    <row r="285" spans="1:6" ht="15.75" thickBot="1">
      <c r="E285" s="39" t="s">
        <v>49</v>
      </c>
      <c r="F285" s="40">
        <f>F284</f>
        <v>29247.9908</v>
      </c>
    </row>
    <row r="287" spans="1:6" ht="15.75" thickBot="1">
      <c r="A287" s="27" t="s">
        <v>61</v>
      </c>
      <c r="B287" s="28"/>
      <c r="C287" s="29"/>
      <c r="D287" s="30"/>
      <c r="E287" s="31"/>
      <c r="F287" s="32"/>
    </row>
    <row r="288" spans="1:6">
      <c r="A288" s="41" t="s">
        <v>62</v>
      </c>
      <c r="B288" s="42" t="s">
        <v>63</v>
      </c>
      <c r="C288" s="43" t="s">
        <v>64</v>
      </c>
      <c r="D288" s="44"/>
      <c r="E288" s="45"/>
      <c r="F288" s="46">
        <v>1462.4</v>
      </c>
    </row>
    <row r="289" spans="1:6" ht="15.75" thickBot="1">
      <c r="A289" s="33" t="s">
        <v>65</v>
      </c>
      <c r="B289" s="34" t="s">
        <v>66</v>
      </c>
      <c r="C289" s="35" t="s">
        <v>67</v>
      </c>
      <c r="D289" s="36">
        <v>1734.5</v>
      </c>
      <c r="E289" s="37">
        <v>1</v>
      </c>
      <c r="F289" s="38">
        <f>D289*E289</f>
        <v>1734.5</v>
      </c>
    </row>
    <row r="290" spans="1:6" ht="15.75" thickBot="1">
      <c r="E290" s="39" t="s">
        <v>50</v>
      </c>
      <c r="F290" s="40">
        <f>F288+F289</f>
        <v>3196.9</v>
      </c>
    </row>
    <row r="292" spans="1:6" ht="15.75" thickBot="1">
      <c r="A292" s="27" t="s">
        <v>68</v>
      </c>
      <c r="B292" s="28"/>
      <c r="C292" s="29"/>
      <c r="D292" s="30"/>
      <c r="E292" s="31"/>
      <c r="F292" s="32"/>
    </row>
    <row r="293" spans="1:6">
      <c r="A293" s="41" t="s">
        <v>119</v>
      </c>
      <c r="B293" s="42" t="s">
        <v>120</v>
      </c>
      <c r="C293" s="43" t="s">
        <v>115</v>
      </c>
      <c r="D293" s="44">
        <v>0.1749</v>
      </c>
      <c r="E293" s="45">
        <v>0</v>
      </c>
      <c r="F293" s="46">
        <f>D293*E293</f>
        <v>0</v>
      </c>
    </row>
    <row r="294" spans="1:6" ht="15.75" thickBot="1">
      <c r="A294" s="33" t="s">
        <v>104</v>
      </c>
      <c r="B294" s="34" t="s">
        <v>105</v>
      </c>
      <c r="C294" s="35" t="s">
        <v>103</v>
      </c>
      <c r="D294" s="36">
        <v>5.0000000000000001E-3</v>
      </c>
      <c r="E294" s="37">
        <v>0</v>
      </c>
      <c r="F294" s="38">
        <f>D294*E294</f>
        <v>0</v>
      </c>
    </row>
    <row r="295" spans="1:6" ht="15.75" thickBot="1">
      <c r="E295" s="39" t="s">
        <v>51</v>
      </c>
      <c r="F295" s="40">
        <f>F293+F294</f>
        <v>0</v>
      </c>
    </row>
    <row r="297" spans="1:6" ht="15.75" thickBot="1">
      <c r="A297" s="47" t="s">
        <v>69</v>
      </c>
      <c r="B297" s="48"/>
      <c r="C297" s="48"/>
      <c r="D297" s="48"/>
      <c r="E297" s="48"/>
      <c r="F297" s="49"/>
    </row>
    <row r="298" spans="1:6" ht="15.75" thickBot="1">
      <c r="A298" s="50"/>
      <c r="B298" s="51"/>
      <c r="C298" s="52"/>
      <c r="D298" s="53"/>
      <c r="E298" s="54"/>
      <c r="F298" s="55"/>
    </row>
    <row r="299" spans="1:6" ht="15.75" thickBot="1">
      <c r="E299" s="39" t="s">
        <v>52</v>
      </c>
      <c r="F299" s="40">
        <f>0</f>
        <v>0</v>
      </c>
    </row>
    <row r="301" spans="1:6" ht="15.75" thickBot="1">
      <c r="A301" s="27" t="s">
        <v>70</v>
      </c>
      <c r="B301" s="28"/>
      <c r="C301" s="29"/>
      <c r="D301" s="30"/>
      <c r="E301" s="31"/>
      <c r="F301" s="32"/>
    </row>
    <row r="302" spans="1:6" ht="15.75" thickBot="1">
      <c r="A302" s="33" t="s">
        <v>71</v>
      </c>
      <c r="B302" s="34" t="s">
        <v>72</v>
      </c>
      <c r="C302" s="35" t="s">
        <v>64</v>
      </c>
      <c r="D302" s="36"/>
      <c r="E302" s="37"/>
      <c r="F302" s="38">
        <v>1462.4</v>
      </c>
    </row>
    <row r="303" spans="1:6" ht="15.75" thickBot="1">
      <c r="E303" s="39" t="s">
        <v>53</v>
      </c>
      <c r="F303" s="40">
        <f>F302</f>
        <v>1462.4</v>
      </c>
    </row>
    <row r="306" spans="1:6" ht="15.75" thickBot="1">
      <c r="E306" s="39" t="s">
        <v>54</v>
      </c>
      <c r="F306" s="56">
        <f>F285+F290+F295+F299+F303</f>
        <v>33907.290800000002</v>
      </c>
    </row>
    <row r="309" spans="1:6">
      <c r="A309" s="15" t="s">
        <v>0</v>
      </c>
      <c r="B309" s="16" t="s">
        <v>44</v>
      </c>
      <c r="C309" s="17"/>
      <c r="D309" s="17"/>
      <c r="E309" s="18" t="s">
        <v>2</v>
      </c>
      <c r="F309" s="19" t="s">
        <v>41</v>
      </c>
    </row>
    <row r="310" spans="1:6" ht="45.75" thickBot="1">
      <c r="A310" s="20" t="s">
        <v>1</v>
      </c>
      <c r="B310" s="21" t="s">
        <v>45</v>
      </c>
      <c r="C310" s="22"/>
      <c r="D310" s="22"/>
      <c r="E310" s="22"/>
      <c r="F310" s="23"/>
    </row>
    <row r="312" spans="1:6" ht="15.75" thickBot="1">
      <c r="A312" s="24" t="s">
        <v>0</v>
      </c>
      <c r="B312" s="25" t="s">
        <v>1</v>
      </c>
      <c r="C312" s="25" t="s">
        <v>2</v>
      </c>
      <c r="D312" s="25" t="s">
        <v>3</v>
      </c>
      <c r="E312" s="25" t="s">
        <v>55</v>
      </c>
      <c r="F312" s="26" t="s">
        <v>56</v>
      </c>
    </row>
    <row r="314" spans="1:6" ht="15.75" thickBot="1">
      <c r="A314" s="27" t="s">
        <v>57</v>
      </c>
      <c r="B314" s="28"/>
      <c r="C314" s="29"/>
      <c r="D314" s="30"/>
      <c r="E314" s="31"/>
      <c r="F314" s="32"/>
    </row>
    <row r="315" spans="1:6" ht="15.75" thickBot="1">
      <c r="A315" s="33" t="s">
        <v>58</v>
      </c>
      <c r="B315" s="34" t="s">
        <v>59</v>
      </c>
      <c r="C315" s="35" t="s">
        <v>60</v>
      </c>
      <c r="D315" s="36">
        <v>0.3</v>
      </c>
      <c r="E315" s="37">
        <v>526043</v>
      </c>
      <c r="F315" s="38">
        <f>D315*E315</f>
        <v>157812.9</v>
      </c>
    </row>
    <row r="316" spans="1:6" ht="15.75" thickBot="1">
      <c r="E316" s="39" t="s">
        <v>49</v>
      </c>
      <c r="F316" s="40">
        <f>F315</f>
        <v>157812.9</v>
      </c>
    </row>
    <row r="318" spans="1:6" ht="15.75" thickBot="1">
      <c r="A318" s="27" t="s">
        <v>61</v>
      </c>
      <c r="B318" s="28"/>
      <c r="C318" s="29"/>
      <c r="D318" s="30"/>
      <c r="E318" s="31"/>
      <c r="F318" s="32"/>
    </row>
    <row r="319" spans="1:6">
      <c r="A319" s="41" t="s">
        <v>62</v>
      </c>
      <c r="B319" s="42" t="s">
        <v>63</v>
      </c>
      <c r="C319" s="43" t="s">
        <v>64</v>
      </c>
      <c r="D319" s="44"/>
      <c r="E319" s="45"/>
      <c r="F319" s="46">
        <v>7890.65</v>
      </c>
    </row>
    <row r="320" spans="1:6" ht="15.75" thickBot="1">
      <c r="A320" s="33" t="s">
        <v>65</v>
      </c>
      <c r="B320" s="34" t="s">
        <v>66</v>
      </c>
      <c r="C320" s="35" t="s">
        <v>67</v>
      </c>
      <c r="D320" s="36">
        <v>2081.4</v>
      </c>
      <c r="E320" s="37">
        <v>1</v>
      </c>
      <c r="F320" s="38">
        <f>D320*E320</f>
        <v>2081.4</v>
      </c>
    </row>
    <row r="321" spans="1:6" ht="15.75" thickBot="1">
      <c r="E321" s="39" t="s">
        <v>50</v>
      </c>
      <c r="F321" s="40">
        <f>F319+F320</f>
        <v>9972.0499999999993</v>
      </c>
    </row>
    <row r="323" spans="1:6" ht="15.75" thickBot="1">
      <c r="A323" s="27" t="s">
        <v>68</v>
      </c>
      <c r="B323" s="28"/>
      <c r="C323" s="29"/>
      <c r="D323" s="30"/>
      <c r="E323" s="31"/>
      <c r="F323" s="32"/>
    </row>
    <row r="324" spans="1:6">
      <c r="A324" s="41" t="s">
        <v>119</v>
      </c>
      <c r="B324" s="42" t="s">
        <v>120</v>
      </c>
      <c r="C324" s="43" t="s">
        <v>115</v>
      </c>
      <c r="D324" s="44">
        <v>0.441</v>
      </c>
      <c r="E324" s="45">
        <v>0</v>
      </c>
      <c r="F324" s="46">
        <f>D324*E324</f>
        <v>0</v>
      </c>
    </row>
    <row r="325" spans="1:6" ht="15.75" thickBot="1">
      <c r="A325" s="33" t="s">
        <v>104</v>
      </c>
      <c r="B325" s="34" t="s">
        <v>105</v>
      </c>
      <c r="C325" s="35" t="s">
        <v>103</v>
      </c>
      <c r="D325" s="36">
        <v>5.0000000000000001E-3</v>
      </c>
      <c r="E325" s="37">
        <v>0</v>
      </c>
      <c r="F325" s="38">
        <f>D325*E325</f>
        <v>0</v>
      </c>
    </row>
    <row r="326" spans="1:6" ht="15.75" thickBot="1">
      <c r="E326" s="39" t="s">
        <v>51</v>
      </c>
      <c r="F326" s="40">
        <f>F324+F325</f>
        <v>0</v>
      </c>
    </row>
    <row r="328" spans="1:6" ht="15.75" thickBot="1">
      <c r="A328" s="47" t="s">
        <v>69</v>
      </c>
      <c r="B328" s="48"/>
      <c r="C328" s="48"/>
      <c r="D328" s="48"/>
      <c r="E328" s="48"/>
      <c r="F328" s="49"/>
    </row>
    <row r="329" spans="1:6" ht="15.75" thickBot="1">
      <c r="A329" s="50"/>
      <c r="B329" s="51"/>
      <c r="C329" s="52"/>
      <c r="D329" s="53"/>
      <c r="E329" s="54"/>
      <c r="F329" s="55"/>
    </row>
    <row r="330" spans="1:6" ht="15.75" thickBot="1">
      <c r="E330" s="39" t="s">
        <v>52</v>
      </c>
      <c r="F330" s="40">
        <f>0</f>
        <v>0</v>
      </c>
    </row>
    <row r="332" spans="1:6" ht="15.75" thickBot="1">
      <c r="A332" s="27" t="s">
        <v>70</v>
      </c>
      <c r="B332" s="28"/>
      <c r="C332" s="29"/>
      <c r="D332" s="30"/>
      <c r="E332" s="31"/>
      <c r="F332" s="32"/>
    </row>
    <row r="333" spans="1:6" ht="15.75" thickBot="1">
      <c r="A333" s="33" t="s">
        <v>71</v>
      </c>
      <c r="B333" s="34" t="s">
        <v>72</v>
      </c>
      <c r="C333" s="35" t="s">
        <v>64</v>
      </c>
      <c r="D333" s="36"/>
      <c r="E333" s="37"/>
      <c r="F333" s="38">
        <v>7890.65</v>
      </c>
    </row>
    <row r="334" spans="1:6" ht="15.75" thickBot="1">
      <c r="E334" s="39" t="s">
        <v>53</v>
      </c>
      <c r="F334" s="40">
        <f>F333</f>
        <v>7890.65</v>
      </c>
    </row>
    <row r="337" spans="1:6" ht="15.75" thickBot="1">
      <c r="E337" s="39" t="s">
        <v>54</v>
      </c>
      <c r="F337" s="56">
        <f>F316+F321+F326+F330+F334</f>
        <v>175675.59999999998</v>
      </c>
    </row>
    <row r="340" spans="1:6">
      <c r="A340" s="15" t="s">
        <v>0</v>
      </c>
      <c r="B340" s="16" t="s">
        <v>46</v>
      </c>
      <c r="C340" s="17"/>
      <c r="D340" s="17"/>
      <c r="E340" s="18" t="s">
        <v>2</v>
      </c>
      <c r="F340" s="19" t="s">
        <v>41</v>
      </c>
    </row>
    <row r="341" spans="1:6" ht="120.75" thickBot="1">
      <c r="A341" s="20" t="s">
        <v>1</v>
      </c>
      <c r="B341" s="21" t="s">
        <v>47</v>
      </c>
      <c r="C341" s="22"/>
      <c r="D341" s="22"/>
      <c r="E341" s="22"/>
      <c r="F341" s="23"/>
    </row>
    <row r="343" spans="1:6" ht="15.75" thickBot="1">
      <c r="A343" s="24" t="s">
        <v>0</v>
      </c>
      <c r="B343" s="25" t="s">
        <v>1</v>
      </c>
      <c r="C343" s="25" t="s">
        <v>2</v>
      </c>
      <c r="D343" s="25" t="s">
        <v>3</v>
      </c>
      <c r="E343" s="25" t="s">
        <v>55</v>
      </c>
      <c r="F343" s="26" t="s">
        <v>56</v>
      </c>
    </row>
    <row r="345" spans="1:6" ht="15.75" thickBot="1">
      <c r="A345" s="27" t="s">
        <v>57</v>
      </c>
      <c r="B345" s="28"/>
      <c r="C345" s="29"/>
      <c r="D345" s="30"/>
      <c r="E345" s="31"/>
      <c r="F345" s="32"/>
    </row>
    <row r="346" spans="1:6" ht="15.75" thickBot="1">
      <c r="A346" s="33" t="s">
        <v>90</v>
      </c>
      <c r="B346" s="34" t="s">
        <v>91</v>
      </c>
      <c r="C346" s="35" t="s">
        <v>60</v>
      </c>
      <c r="D346" s="36">
        <v>0.25</v>
      </c>
      <c r="E346" s="37">
        <v>262103</v>
      </c>
      <c r="F346" s="38">
        <f>D346*E346</f>
        <v>65525.75</v>
      </c>
    </row>
    <row r="347" spans="1:6" ht="15.75" thickBot="1">
      <c r="E347" s="39" t="s">
        <v>49</v>
      </c>
      <c r="F347" s="40">
        <f>F346</f>
        <v>65525.75</v>
      </c>
    </row>
    <row r="349" spans="1:6" ht="15.75" thickBot="1">
      <c r="A349" s="27" t="s">
        <v>61</v>
      </c>
      <c r="B349" s="28"/>
      <c r="C349" s="29"/>
      <c r="D349" s="30"/>
      <c r="E349" s="31"/>
      <c r="F349" s="32"/>
    </row>
    <row r="350" spans="1:6">
      <c r="A350" s="41" t="s">
        <v>62</v>
      </c>
      <c r="B350" s="42" t="s">
        <v>63</v>
      </c>
      <c r="C350" s="43" t="s">
        <v>64</v>
      </c>
      <c r="D350" s="44"/>
      <c r="E350" s="45"/>
      <c r="F350" s="46">
        <v>3276.29</v>
      </c>
    </row>
    <row r="351" spans="1:6">
      <c r="A351" s="41" t="s">
        <v>65</v>
      </c>
      <c r="B351" s="42" t="s">
        <v>66</v>
      </c>
      <c r="C351" s="43" t="s">
        <v>67</v>
      </c>
      <c r="D351" s="44">
        <v>2512.1</v>
      </c>
      <c r="E351" s="45">
        <v>1</v>
      </c>
      <c r="F351" s="46">
        <f>D351*E351</f>
        <v>2512.1</v>
      </c>
    </row>
    <row r="352" spans="1:6" ht="15.75" thickBot="1">
      <c r="A352" s="33" t="s">
        <v>121</v>
      </c>
      <c r="B352" s="34" t="s">
        <v>122</v>
      </c>
      <c r="C352" s="35" t="s">
        <v>60</v>
      </c>
      <c r="D352" s="36">
        <v>0.02</v>
      </c>
      <c r="E352" s="37">
        <v>119788.8</v>
      </c>
      <c r="F352" s="38">
        <f>D352*E352</f>
        <v>2395.7760000000003</v>
      </c>
    </row>
    <row r="353" spans="1:6" ht="15.75" thickBot="1">
      <c r="E353" s="39" t="s">
        <v>50</v>
      </c>
      <c r="F353" s="40">
        <f>F350+F351+F352</f>
        <v>8184.1659999999993</v>
      </c>
    </row>
    <row r="355" spans="1:6" ht="15.75" thickBot="1">
      <c r="A355" s="27" t="s">
        <v>68</v>
      </c>
      <c r="B355" s="28"/>
      <c r="C355" s="29"/>
      <c r="D355" s="30"/>
      <c r="E355" s="31"/>
      <c r="F355" s="32"/>
    </row>
    <row r="356" spans="1:6">
      <c r="A356" s="41" t="s">
        <v>123</v>
      </c>
      <c r="B356" s="42" t="s">
        <v>124</v>
      </c>
      <c r="C356" s="43" t="s">
        <v>110</v>
      </c>
      <c r="D356" s="44">
        <v>1</v>
      </c>
      <c r="E356" s="45">
        <v>0</v>
      </c>
      <c r="F356" s="46">
        <f>D356*E356</f>
        <v>0</v>
      </c>
    </row>
    <row r="357" spans="1:6">
      <c r="A357" s="41" t="s">
        <v>125</v>
      </c>
      <c r="B357" s="42" t="s">
        <v>126</v>
      </c>
      <c r="C357" s="43" t="s">
        <v>41</v>
      </c>
      <c r="D357" s="44">
        <v>1.05</v>
      </c>
      <c r="E357" s="45">
        <v>0</v>
      </c>
      <c r="F357" s="46">
        <f>D357*E357</f>
        <v>0</v>
      </c>
    </row>
    <row r="358" spans="1:6" ht="15.75" thickBot="1">
      <c r="A358" s="33" t="s">
        <v>127</v>
      </c>
      <c r="B358" s="34" t="s">
        <v>128</v>
      </c>
      <c r="C358" s="35" t="s">
        <v>94</v>
      </c>
      <c r="D358" s="36">
        <v>0.10299999999999999</v>
      </c>
      <c r="E358" s="37">
        <v>0</v>
      </c>
      <c r="F358" s="38">
        <f>D358*E358</f>
        <v>0</v>
      </c>
    </row>
    <row r="359" spans="1:6" ht="15.75" thickBot="1">
      <c r="E359" s="39" t="s">
        <v>51</v>
      </c>
      <c r="F359" s="40">
        <f>F356+F357+F358</f>
        <v>0</v>
      </c>
    </row>
    <row r="361" spans="1:6" ht="15.75" thickBot="1">
      <c r="A361" s="47" t="s">
        <v>69</v>
      </c>
      <c r="B361" s="48"/>
      <c r="C361" s="48"/>
      <c r="D361" s="48"/>
      <c r="E361" s="48"/>
      <c r="F361" s="49"/>
    </row>
    <row r="362" spans="1:6" ht="15.75" thickBot="1">
      <c r="A362" s="50"/>
      <c r="B362" s="51"/>
      <c r="C362" s="52"/>
      <c r="D362" s="53"/>
      <c r="E362" s="54"/>
      <c r="F362" s="55"/>
    </row>
    <row r="363" spans="1:6" ht="15.75" thickBot="1">
      <c r="E363" s="39" t="s">
        <v>52</v>
      </c>
      <c r="F363" s="40">
        <f>0</f>
        <v>0</v>
      </c>
    </row>
    <row r="365" spans="1:6" ht="15.75" thickBot="1">
      <c r="A365" s="27" t="s">
        <v>70</v>
      </c>
      <c r="B365" s="28"/>
      <c r="C365" s="29"/>
      <c r="D365" s="30"/>
      <c r="E365" s="31"/>
      <c r="F365" s="32"/>
    </row>
    <row r="366" spans="1:6" ht="15.75" thickBot="1">
      <c r="A366" s="33" t="s">
        <v>71</v>
      </c>
      <c r="B366" s="34" t="s">
        <v>72</v>
      </c>
      <c r="C366" s="35" t="s">
        <v>64</v>
      </c>
      <c r="D366" s="36"/>
      <c r="E366" s="37"/>
      <c r="F366" s="38">
        <v>3276.29</v>
      </c>
    </row>
    <row r="367" spans="1:6" ht="15.75" thickBot="1">
      <c r="E367" s="39" t="s">
        <v>53</v>
      </c>
      <c r="F367" s="40">
        <f>F366</f>
        <v>3276.29</v>
      </c>
    </row>
    <row r="370" spans="5:6" ht="15.75" thickBot="1">
      <c r="E370" s="39" t="s">
        <v>54</v>
      </c>
      <c r="F370" s="56">
        <f>F347+F353+F359+F363+F367</f>
        <v>76986.205999999991</v>
      </c>
    </row>
  </sheetData>
  <pageMargins left="0.7" right="0.7" top="0.75" bottom="0.75" header="0.3" footer="0.3"/>
  <pageSetup paperSize="9" scale="67" orientation="portrait" r:id="rId1"/>
  <rowBreaks count="12" manualBreakCount="12">
    <brk id="29" max="1048575" man="1"/>
    <brk id="58" max="1048575" man="1"/>
    <brk id="88" max="1048575" man="1"/>
    <brk id="119" max="1048575" man="1"/>
    <brk id="151" max="1048575" man="1"/>
    <brk id="181" max="1048575" man="1"/>
    <brk id="212" max="1048575" man="1"/>
    <brk id="244" max="1048575" man="1"/>
    <brk id="276" max="1048575" man="1"/>
    <brk id="307" max="1048575" man="1"/>
    <brk id="338" max="1048575" man="1"/>
    <brk id="371" max="104857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83FBF-5E39-4AAC-974C-4ABCA94266A0}">
  <sheetPr>
    <pageSetUpPr fitToPage="1"/>
  </sheetPr>
  <dimension ref="A1:J55"/>
  <sheetViews>
    <sheetView tabSelected="1" view="pageBreakPreview" zoomScale="85" zoomScaleNormal="100" zoomScaleSheetLayoutView="85" zoomScalePageLayoutView="150" workbookViewId="0">
      <selection activeCell="K29" sqref="K29"/>
    </sheetView>
  </sheetViews>
  <sheetFormatPr baseColWidth="10" defaultRowHeight="14.25"/>
  <cols>
    <col min="1" max="1" width="24.42578125" style="57" customWidth="1"/>
    <col min="2" max="2" width="11.85546875" style="57" customWidth="1"/>
    <col min="3" max="3" width="7.140625" style="57" bestFit="1" customWidth="1"/>
    <col min="4" max="4" width="16.140625" style="57" bestFit="1" customWidth="1"/>
    <col min="5" max="5" width="6.28515625" style="57" customWidth="1"/>
    <col min="6" max="6" width="14.140625" style="57" bestFit="1" customWidth="1"/>
    <col min="7" max="7" width="18.7109375" style="57" customWidth="1"/>
    <col min="8" max="8" width="14.7109375" style="57" customWidth="1"/>
    <col min="9" max="9" width="15.140625" style="57" bestFit="1" customWidth="1"/>
    <col min="10" max="10" width="33.28515625" style="57" bestFit="1" customWidth="1"/>
    <col min="11" max="11" width="11.5703125" style="57"/>
    <col min="12" max="12" width="15.140625" style="57" bestFit="1" customWidth="1"/>
    <col min="13" max="256" width="11.5703125" style="57"/>
    <col min="257" max="257" width="11.28515625" style="57" customWidth="1"/>
    <col min="258" max="258" width="7.140625" style="57" bestFit="1" customWidth="1"/>
    <col min="259" max="259" width="16.140625" style="57" bestFit="1" customWidth="1"/>
    <col min="260" max="260" width="6.28515625" style="57" customWidth="1"/>
    <col min="261" max="261" width="14.140625" style="57" bestFit="1" customWidth="1"/>
    <col min="262" max="262" width="18.7109375" style="57" customWidth="1"/>
    <col min="263" max="263" width="14.7109375" style="57" customWidth="1"/>
    <col min="264" max="264" width="18.28515625" style="57" customWidth="1"/>
    <col min="265" max="265" width="15.140625" style="57" bestFit="1" customWidth="1"/>
    <col min="266" max="267" width="11.5703125" style="57"/>
    <col min="268" max="268" width="15.140625" style="57" bestFit="1" customWidth="1"/>
    <col min="269" max="512" width="11.5703125" style="57"/>
    <col min="513" max="513" width="11.28515625" style="57" customWidth="1"/>
    <col min="514" max="514" width="7.140625" style="57" bestFit="1" customWidth="1"/>
    <col min="515" max="515" width="16.140625" style="57" bestFit="1" customWidth="1"/>
    <col min="516" max="516" width="6.28515625" style="57" customWidth="1"/>
    <col min="517" max="517" width="14.140625" style="57" bestFit="1" customWidth="1"/>
    <col min="518" max="518" width="18.7109375" style="57" customWidth="1"/>
    <col min="519" max="519" width="14.7109375" style="57" customWidth="1"/>
    <col min="520" max="520" width="18.28515625" style="57" customWidth="1"/>
    <col min="521" max="521" width="15.140625" style="57" bestFit="1" customWidth="1"/>
    <col min="522" max="523" width="11.5703125" style="57"/>
    <col min="524" max="524" width="15.140625" style="57" bestFit="1" customWidth="1"/>
    <col min="525" max="768" width="11.5703125" style="57"/>
    <col min="769" max="769" width="11.28515625" style="57" customWidth="1"/>
    <col min="770" max="770" width="7.140625" style="57" bestFit="1" customWidth="1"/>
    <col min="771" max="771" width="16.140625" style="57" bestFit="1" customWidth="1"/>
    <col min="772" max="772" width="6.28515625" style="57" customWidth="1"/>
    <col min="773" max="773" width="14.140625" style="57" bestFit="1" customWidth="1"/>
    <col min="774" max="774" width="18.7109375" style="57" customWidth="1"/>
    <col min="775" max="775" width="14.7109375" style="57" customWidth="1"/>
    <col min="776" max="776" width="18.28515625" style="57" customWidth="1"/>
    <col min="777" max="777" width="15.140625" style="57" bestFit="1" customWidth="1"/>
    <col min="778" max="779" width="11.5703125" style="57"/>
    <col min="780" max="780" width="15.140625" style="57" bestFit="1" customWidth="1"/>
    <col min="781" max="1024" width="11.5703125" style="57"/>
    <col min="1025" max="1025" width="11.28515625" style="57" customWidth="1"/>
    <col min="1026" max="1026" width="7.140625" style="57" bestFit="1" customWidth="1"/>
    <col min="1027" max="1027" width="16.140625" style="57" bestFit="1" customWidth="1"/>
    <col min="1028" max="1028" width="6.28515625" style="57" customWidth="1"/>
    <col min="1029" max="1029" width="14.140625" style="57" bestFit="1" customWidth="1"/>
    <col min="1030" max="1030" width="18.7109375" style="57" customWidth="1"/>
    <col min="1031" max="1031" width="14.7109375" style="57" customWidth="1"/>
    <col min="1032" max="1032" width="18.28515625" style="57" customWidth="1"/>
    <col min="1033" max="1033" width="15.140625" style="57" bestFit="1" customWidth="1"/>
    <col min="1034" max="1035" width="11.5703125" style="57"/>
    <col min="1036" max="1036" width="15.140625" style="57" bestFit="1" customWidth="1"/>
    <col min="1037" max="1280" width="11.5703125" style="57"/>
    <col min="1281" max="1281" width="11.28515625" style="57" customWidth="1"/>
    <col min="1282" max="1282" width="7.140625" style="57" bestFit="1" customWidth="1"/>
    <col min="1283" max="1283" width="16.140625" style="57" bestFit="1" customWidth="1"/>
    <col min="1284" max="1284" width="6.28515625" style="57" customWidth="1"/>
    <col min="1285" max="1285" width="14.140625" style="57" bestFit="1" customWidth="1"/>
    <col min="1286" max="1286" width="18.7109375" style="57" customWidth="1"/>
    <col min="1287" max="1287" width="14.7109375" style="57" customWidth="1"/>
    <col min="1288" max="1288" width="18.28515625" style="57" customWidth="1"/>
    <col min="1289" max="1289" width="15.140625" style="57" bestFit="1" customWidth="1"/>
    <col min="1290" max="1291" width="11.5703125" style="57"/>
    <col min="1292" max="1292" width="15.140625" style="57" bestFit="1" customWidth="1"/>
    <col min="1293" max="1536" width="11.5703125" style="57"/>
    <col min="1537" max="1537" width="11.28515625" style="57" customWidth="1"/>
    <col min="1538" max="1538" width="7.140625" style="57" bestFit="1" customWidth="1"/>
    <col min="1539" max="1539" width="16.140625" style="57" bestFit="1" customWidth="1"/>
    <col min="1540" max="1540" width="6.28515625" style="57" customWidth="1"/>
    <col min="1541" max="1541" width="14.140625" style="57" bestFit="1" customWidth="1"/>
    <col min="1542" max="1542" width="18.7109375" style="57" customWidth="1"/>
    <col min="1543" max="1543" width="14.7109375" style="57" customWidth="1"/>
    <col min="1544" max="1544" width="18.28515625" style="57" customWidth="1"/>
    <col min="1545" max="1545" width="15.140625" style="57" bestFit="1" customWidth="1"/>
    <col min="1546" max="1547" width="11.5703125" style="57"/>
    <col min="1548" max="1548" width="15.140625" style="57" bestFit="1" customWidth="1"/>
    <col min="1549" max="1792" width="11.5703125" style="57"/>
    <col min="1793" max="1793" width="11.28515625" style="57" customWidth="1"/>
    <col min="1794" max="1794" width="7.140625" style="57" bestFit="1" customWidth="1"/>
    <col min="1795" max="1795" width="16.140625" style="57" bestFit="1" customWidth="1"/>
    <col min="1796" max="1796" width="6.28515625" style="57" customWidth="1"/>
    <col min="1797" max="1797" width="14.140625" style="57" bestFit="1" customWidth="1"/>
    <col min="1798" max="1798" width="18.7109375" style="57" customWidth="1"/>
    <col min="1799" max="1799" width="14.7109375" style="57" customWidth="1"/>
    <col min="1800" max="1800" width="18.28515625" style="57" customWidth="1"/>
    <col min="1801" max="1801" width="15.140625" style="57" bestFit="1" customWidth="1"/>
    <col min="1802" max="1803" width="11.5703125" style="57"/>
    <col min="1804" max="1804" width="15.140625" style="57" bestFit="1" customWidth="1"/>
    <col min="1805" max="2048" width="11.5703125" style="57"/>
    <col min="2049" max="2049" width="11.28515625" style="57" customWidth="1"/>
    <col min="2050" max="2050" width="7.140625" style="57" bestFit="1" customWidth="1"/>
    <col min="2051" max="2051" width="16.140625" style="57" bestFit="1" customWidth="1"/>
    <col min="2052" max="2052" width="6.28515625" style="57" customWidth="1"/>
    <col min="2053" max="2053" width="14.140625" style="57" bestFit="1" customWidth="1"/>
    <col min="2054" max="2054" width="18.7109375" style="57" customWidth="1"/>
    <col min="2055" max="2055" width="14.7109375" style="57" customWidth="1"/>
    <col min="2056" max="2056" width="18.28515625" style="57" customWidth="1"/>
    <col min="2057" max="2057" width="15.140625" style="57" bestFit="1" customWidth="1"/>
    <col min="2058" max="2059" width="11.5703125" style="57"/>
    <col min="2060" max="2060" width="15.140625" style="57" bestFit="1" customWidth="1"/>
    <col min="2061" max="2304" width="11.5703125" style="57"/>
    <col min="2305" max="2305" width="11.28515625" style="57" customWidth="1"/>
    <col min="2306" max="2306" width="7.140625" style="57" bestFit="1" customWidth="1"/>
    <col min="2307" max="2307" width="16.140625" style="57" bestFit="1" customWidth="1"/>
    <col min="2308" max="2308" width="6.28515625" style="57" customWidth="1"/>
    <col min="2309" max="2309" width="14.140625" style="57" bestFit="1" customWidth="1"/>
    <col min="2310" max="2310" width="18.7109375" style="57" customWidth="1"/>
    <col min="2311" max="2311" width="14.7109375" style="57" customWidth="1"/>
    <col min="2312" max="2312" width="18.28515625" style="57" customWidth="1"/>
    <col min="2313" max="2313" width="15.140625" style="57" bestFit="1" customWidth="1"/>
    <col min="2314" max="2315" width="11.5703125" style="57"/>
    <col min="2316" max="2316" width="15.140625" style="57" bestFit="1" customWidth="1"/>
    <col min="2317" max="2560" width="11.5703125" style="57"/>
    <col min="2561" max="2561" width="11.28515625" style="57" customWidth="1"/>
    <col min="2562" max="2562" width="7.140625" style="57" bestFit="1" customWidth="1"/>
    <col min="2563" max="2563" width="16.140625" style="57" bestFit="1" customWidth="1"/>
    <col min="2564" max="2564" width="6.28515625" style="57" customWidth="1"/>
    <col min="2565" max="2565" width="14.140625" style="57" bestFit="1" customWidth="1"/>
    <col min="2566" max="2566" width="18.7109375" style="57" customWidth="1"/>
    <col min="2567" max="2567" width="14.7109375" style="57" customWidth="1"/>
    <col min="2568" max="2568" width="18.28515625" style="57" customWidth="1"/>
    <col min="2569" max="2569" width="15.140625" style="57" bestFit="1" customWidth="1"/>
    <col min="2570" max="2571" width="11.5703125" style="57"/>
    <col min="2572" max="2572" width="15.140625" style="57" bestFit="1" customWidth="1"/>
    <col min="2573" max="2816" width="11.5703125" style="57"/>
    <col min="2817" max="2817" width="11.28515625" style="57" customWidth="1"/>
    <col min="2818" max="2818" width="7.140625" style="57" bestFit="1" customWidth="1"/>
    <col min="2819" max="2819" width="16.140625" style="57" bestFit="1" customWidth="1"/>
    <col min="2820" max="2820" width="6.28515625" style="57" customWidth="1"/>
    <col min="2821" max="2821" width="14.140625" style="57" bestFit="1" customWidth="1"/>
    <col min="2822" max="2822" width="18.7109375" style="57" customWidth="1"/>
    <col min="2823" max="2823" width="14.7109375" style="57" customWidth="1"/>
    <col min="2824" max="2824" width="18.28515625" style="57" customWidth="1"/>
    <col min="2825" max="2825" width="15.140625" style="57" bestFit="1" customWidth="1"/>
    <col min="2826" max="2827" width="11.5703125" style="57"/>
    <col min="2828" max="2828" width="15.140625" style="57" bestFit="1" customWidth="1"/>
    <col min="2829" max="3072" width="11.5703125" style="57"/>
    <col min="3073" max="3073" width="11.28515625" style="57" customWidth="1"/>
    <col min="3074" max="3074" width="7.140625" style="57" bestFit="1" customWidth="1"/>
    <col min="3075" max="3075" width="16.140625" style="57" bestFit="1" customWidth="1"/>
    <col min="3076" max="3076" width="6.28515625" style="57" customWidth="1"/>
    <col min="3077" max="3077" width="14.140625" style="57" bestFit="1" customWidth="1"/>
    <col min="3078" max="3078" width="18.7109375" style="57" customWidth="1"/>
    <col min="3079" max="3079" width="14.7109375" style="57" customWidth="1"/>
    <col min="3080" max="3080" width="18.28515625" style="57" customWidth="1"/>
    <col min="3081" max="3081" width="15.140625" style="57" bestFit="1" customWidth="1"/>
    <col min="3082" max="3083" width="11.5703125" style="57"/>
    <col min="3084" max="3084" width="15.140625" style="57" bestFit="1" customWidth="1"/>
    <col min="3085" max="3328" width="11.5703125" style="57"/>
    <col min="3329" max="3329" width="11.28515625" style="57" customWidth="1"/>
    <col min="3330" max="3330" width="7.140625" style="57" bestFit="1" customWidth="1"/>
    <col min="3331" max="3331" width="16.140625" style="57" bestFit="1" customWidth="1"/>
    <col min="3332" max="3332" width="6.28515625" style="57" customWidth="1"/>
    <col min="3333" max="3333" width="14.140625" style="57" bestFit="1" customWidth="1"/>
    <col min="3334" max="3334" width="18.7109375" style="57" customWidth="1"/>
    <col min="3335" max="3335" width="14.7109375" style="57" customWidth="1"/>
    <col min="3336" max="3336" width="18.28515625" style="57" customWidth="1"/>
    <col min="3337" max="3337" width="15.140625" style="57" bestFit="1" customWidth="1"/>
    <col min="3338" max="3339" width="11.5703125" style="57"/>
    <col min="3340" max="3340" width="15.140625" style="57" bestFit="1" customWidth="1"/>
    <col min="3341" max="3584" width="11.5703125" style="57"/>
    <col min="3585" max="3585" width="11.28515625" style="57" customWidth="1"/>
    <col min="3586" max="3586" width="7.140625" style="57" bestFit="1" customWidth="1"/>
    <col min="3587" max="3587" width="16.140625" style="57" bestFit="1" customWidth="1"/>
    <col min="3588" max="3588" width="6.28515625" style="57" customWidth="1"/>
    <col min="3589" max="3589" width="14.140625" style="57" bestFit="1" customWidth="1"/>
    <col min="3590" max="3590" width="18.7109375" style="57" customWidth="1"/>
    <col min="3591" max="3591" width="14.7109375" style="57" customWidth="1"/>
    <col min="3592" max="3592" width="18.28515625" style="57" customWidth="1"/>
    <col min="3593" max="3593" width="15.140625" style="57" bestFit="1" customWidth="1"/>
    <col min="3594" max="3595" width="11.5703125" style="57"/>
    <col min="3596" max="3596" width="15.140625" style="57" bestFit="1" customWidth="1"/>
    <col min="3597" max="3840" width="11.5703125" style="57"/>
    <col min="3841" max="3841" width="11.28515625" style="57" customWidth="1"/>
    <col min="3842" max="3842" width="7.140625" style="57" bestFit="1" customWidth="1"/>
    <col min="3843" max="3843" width="16.140625" style="57" bestFit="1" customWidth="1"/>
    <col min="3844" max="3844" width="6.28515625" style="57" customWidth="1"/>
    <col min="3845" max="3845" width="14.140625" style="57" bestFit="1" customWidth="1"/>
    <col min="3846" max="3846" width="18.7109375" style="57" customWidth="1"/>
    <col min="3847" max="3847" width="14.7109375" style="57" customWidth="1"/>
    <col min="3848" max="3848" width="18.28515625" style="57" customWidth="1"/>
    <col min="3849" max="3849" width="15.140625" style="57" bestFit="1" customWidth="1"/>
    <col min="3850" max="3851" width="11.5703125" style="57"/>
    <col min="3852" max="3852" width="15.140625" style="57" bestFit="1" customWidth="1"/>
    <col min="3853" max="4096" width="11.5703125" style="57"/>
    <col min="4097" max="4097" width="11.28515625" style="57" customWidth="1"/>
    <col min="4098" max="4098" width="7.140625" style="57" bestFit="1" customWidth="1"/>
    <col min="4099" max="4099" width="16.140625" style="57" bestFit="1" customWidth="1"/>
    <col min="4100" max="4100" width="6.28515625" style="57" customWidth="1"/>
    <col min="4101" max="4101" width="14.140625" style="57" bestFit="1" customWidth="1"/>
    <col min="4102" max="4102" width="18.7109375" style="57" customWidth="1"/>
    <col min="4103" max="4103" width="14.7109375" style="57" customWidth="1"/>
    <col min="4104" max="4104" width="18.28515625" style="57" customWidth="1"/>
    <col min="4105" max="4105" width="15.140625" style="57" bestFit="1" customWidth="1"/>
    <col min="4106" max="4107" width="11.5703125" style="57"/>
    <col min="4108" max="4108" width="15.140625" style="57" bestFit="1" customWidth="1"/>
    <col min="4109" max="4352" width="11.5703125" style="57"/>
    <col min="4353" max="4353" width="11.28515625" style="57" customWidth="1"/>
    <col min="4354" max="4354" width="7.140625" style="57" bestFit="1" customWidth="1"/>
    <col min="4355" max="4355" width="16.140625" style="57" bestFit="1" customWidth="1"/>
    <col min="4356" max="4356" width="6.28515625" style="57" customWidth="1"/>
    <col min="4357" max="4357" width="14.140625" style="57" bestFit="1" customWidth="1"/>
    <col min="4358" max="4358" width="18.7109375" style="57" customWidth="1"/>
    <col min="4359" max="4359" width="14.7109375" style="57" customWidth="1"/>
    <col min="4360" max="4360" width="18.28515625" style="57" customWidth="1"/>
    <col min="4361" max="4361" width="15.140625" style="57" bestFit="1" customWidth="1"/>
    <col min="4362" max="4363" width="11.5703125" style="57"/>
    <col min="4364" max="4364" width="15.140625" style="57" bestFit="1" customWidth="1"/>
    <col min="4365" max="4608" width="11.5703125" style="57"/>
    <col min="4609" max="4609" width="11.28515625" style="57" customWidth="1"/>
    <col min="4610" max="4610" width="7.140625" style="57" bestFit="1" customWidth="1"/>
    <col min="4611" max="4611" width="16.140625" style="57" bestFit="1" customWidth="1"/>
    <col min="4612" max="4612" width="6.28515625" style="57" customWidth="1"/>
    <col min="4613" max="4613" width="14.140625" style="57" bestFit="1" customWidth="1"/>
    <col min="4614" max="4614" width="18.7109375" style="57" customWidth="1"/>
    <col min="4615" max="4615" width="14.7109375" style="57" customWidth="1"/>
    <col min="4616" max="4616" width="18.28515625" style="57" customWidth="1"/>
    <col min="4617" max="4617" width="15.140625" style="57" bestFit="1" customWidth="1"/>
    <col min="4618" max="4619" width="11.5703125" style="57"/>
    <col min="4620" max="4620" width="15.140625" style="57" bestFit="1" customWidth="1"/>
    <col min="4621" max="4864" width="11.5703125" style="57"/>
    <col min="4865" max="4865" width="11.28515625" style="57" customWidth="1"/>
    <col min="4866" max="4866" width="7.140625" style="57" bestFit="1" customWidth="1"/>
    <col min="4867" max="4867" width="16.140625" style="57" bestFit="1" customWidth="1"/>
    <col min="4868" max="4868" width="6.28515625" style="57" customWidth="1"/>
    <col min="4869" max="4869" width="14.140625" style="57" bestFit="1" customWidth="1"/>
    <col min="4870" max="4870" width="18.7109375" style="57" customWidth="1"/>
    <col min="4871" max="4871" width="14.7109375" style="57" customWidth="1"/>
    <col min="4872" max="4872" width="18.28515625" style="57" customWidth="1"/>
    <col min="4873" max="4873" width="15.140625" style="57" bestFit="1" customWidth="1"/>
    <col min="4874" max="4875" width="11.5703125" style="57"/>
    <col min="4876" max="4876" width="15.140625" style="57" bestFit="1" customWidth="1"/>
    <col min="4877" max="5120" width="11.5703125" style="57"/>
    <col min="5121" max="5121" width="11.28515625" style="57" customWidth="1"/>
    <col min="5122" max="5122" width="7.140625" style="57" bestFit="1" customWidth="1"/>
    <col min="5123" max="5123" width="16.140625" style="57" bestFit="1" customWidth="1"/>
    <col min="5124" max="5124" width="6.28515625" style="57" customWidth="1"/>
    <col min="5125" max="5125" width="14.140625" style="57" bestFit="1" customWidth="1"/>
    <col min="5126" max="5126" width="18.7109375" style="57" customWidth="1"/>
    <col min="5127" max="5127" width="14.7109375" style="57" customWidth="1"/>
    <col min="5128" max="5128" width="18.28515625" style="57" customWidth="1"/>
    <col min="5129" max="5129" width="15.140625" style="57" bestFit="1" customWidth="1"/>
    <col min="5130" max="5131" width="11.5703125" style="57"/>
    <col min="5132" max="5132" width="15.140625" style="57" bestFit="1" customWidth="1"/>
    <col min="5133" max="5376" width="11.5703125" style="57"/>
    <col min="5377" max="5377" width="11.28515625" style="57" customWidth="1"/>
    <col min="5378" max="5378" width="7.140625" style="57" bestFit="1" customWidth="1"/>
    <col min="5379" max="5379" width="16.140625" style="57" bestFit="1" customWidth="1"/>
    <col min="5380" max="5380" width="6.28515625" style="57" customWidth="1"/>
    <col min="5381" max="5381" width="14.140625" style="57" bestFit="1" customWidth="1"/>
    <col min="5382" max="5382" width="18.7109375" style="57" customWidth="1"/>
    <col min="5383" max="5383" width="14.7109375" style="57" customWidth="1"/>
    <col min="5384" max="5384" width="18.28515625" style="57" customWidth="1"/>
    <col min="5385" max="5385" width="15.140625" style="57" bestFit="1" customWidth="1"/>
    <col min="5386" max="5387" width="11.5703125" style="57"/>
    <col min="5388" max="5388" width="15.140625" style="57" bestFit="1" customWidth="1"/>
    <col min="5389" max="5632" width="11.5703125" style="57"/>
    <col min="5633" max="5633" width="11.28515625" style="57" customWidth="1"/>
    <col min="5634" max="5634" width="7.140625" style="57" bestFit="1" customWidth="1"/>
    <col min="5635" max="5635" width="16.140625" style="57" bestFit="1" customWidth="1"/>
    <col min="5636" max="5636" width="6.28515625" style="57" customWidth="1"/>
    <col min="5637" max="5637" width="14.140625" style="57" bestFit="1" customWidth="1"/>
    <col min="5638" max="5638" width="18.7109375" style="57" customWidth="1"/>
    <col min="5639" max="5639" width="14.7109375" style="57" customWidth="1"/>
    <col min="5640" max="5640" width="18.28515625" style="57" customWidth="1"/>
    <col min="5641" max="5641" width="15.140625" style="57" bestFit="1" customWidth="1"/>
    <col min="5642" max="5643" width="11.5703125" style="57"/>
    <col min="5644" max="5644" width="15.140625" style="57" bestFit="1" customWidth="1"/>
    <col min="5645" max="5888" width="11.5703125" style="57"/>
    <col min="5889" max="5889" width="11.28515625" style="57" customWidth="1"/>
    <col min="5890" max="5890" width="7.140625" style="57" bestFit="1" customWidth="1"/>
    <col min="5891" max="5891" width="16.140625" style="57" bestFit="1" customWidth="1"/>
    <col min="5892" max="5892" width="6.28515625" style="57" customWidth="1"/>
    <col min="5893" max="5893" width="14.140625" style="57" bestFit="1" customWidth="1"/>
    <col min="5894" max="5894" width="18.7109375" style="57" customWidth="1"/>
    <col min="5895" max="5895" width="14.7109375" style="57" customWidth="1"/>
    <col min="5896" max="5896" width="18.28515625" style="57" customWidth="1"/>
    <col min="5897" max="5897" width="15.140625" style="57" bestFit="1" customWidth="1"/>
    <col min="5898" max="5899" width="11.5703125" style="57"/>
    <col min="5900" max="5900" width="15.140625" style="57" bestFit="1" customWidth="1"/>
    <col min="5901" max="6144" width="11.5703125" style="57"/>
    <col min="6145" max="6145" width="11.28515625" style="57" customWidth="1"/>
    <col min="6146" max="6146" width="7.140625" style="57" bestFit="1" customWidth="1"/>
    <col min="6147" max="6147" width="16.140625" style="57" bestFit="1" customWidth="1"/>
    <col min="6148" max="6148" width="6.28515625" style="57" customWidth="1"/>
    <col min="6149" max="6149" width="14.140625" style="57" bestFit="1" customWidth="1"/>
    <col min="6150" max="6150" width="18.7109375" style="57" customWidth="1"/>
    <col min="6151" max="6151" width="14.7109375" style="57" customWidth="1"/>
    <col min="6152" max="6152" width="18.28515625" style="57" customWidth="1"/>
    <col min="6153" max="6153" width="15.140625" style="57" bestFit="1" customWidth="1"/>
    <col min="6154" max="6155" width="11.5703125" style="57"/>
    <col min="6156" max="6156" width="15.140625" style="57" bestFit="1" customWidth="1"/>
    <col min="6157" max="6400" width="11.5703125" style="57"/>
    <col min="6401" max="6401" width="11.28515625" style="57" customWidth="1"/>
    <col min="6402" max="6402" width="7.140625" style="57" bestFit="1" customWidth="1"/>
    <col min="6403" max="6403" width="16.140625" style="57" bestFit="1" customWidth="1"/>
    <col min="6404" max="6404" width="6.28515625" style="57" customWidth="1"/>
    <col min="6405" max="6405" width="14.140625" style="57" bestFit="1" customWidth="1"/>
    <col min="6406" max="6406" width="18.7109375" style="57" customWidth="1"/>
    <col min="6407" max="6407" width="14.7109375" style="57" customWidth="1"/>
    <col min="6408" max="6408" width="18.28515625" style="57" customWidth="1"/>
    <col min="6409" max="6409" width="15.140625" style="57" bestFit="1" customWidth="1"/>
    <col min="6410" max="6411" width="11.5703125" style="57"/>
    <col min="6412" max="6412" width="15.140625" style="57" bestFit="1" customWidth="1"/>
    <col min="6413" max="6656" width="11.5703125" style="57"/>
    <col min="6657" max="6657" width="11.28515625" style="57" customWidth="1"/>
    <col min="6658" max="6658" width="7.140625" style="57" bestFit="1" customWidth="1"/>
    <col min="6659" max="6659" width="16.140625" style="57" bestFit="1" customWidth="1"/>
    <col min="6660" max="6660" width="6.28515625" style="57" customWidth="1"/>
    <col min="6661" max="6661" width="14.140625" style="57" bestFit="1" customWidth="1"/>
    <col min="6662" max="6662" width="18.7109375" style="57" customWidth="1"/>
    <col min="6663" max="6663" width="14.7109375" style="57" customWidth="1"/>
    <col min="6664" max="6664" width="18.28515625" style="57" customWidth="1"/>
    <col min="6665" max="6665" width="15.140625" style="57" bestFit="1" customWidth="1"/>
    <col min="6666" max="6667" width="11.5703125" style="57"/>
    <col min="6668" max="6668" width="15.140625" style="57" bestFit="1" customWidth="1"/>
    <col min="6669" max="6912" width="11.5703125" style="57"/>
    <col min="6913" max="6913" width="11.28515625" style="57" customWidth="1"/>
    <col min="6914" max="6914" width="7.140625" style="57" bestFit="1" customWidth="1"/>
    <col min="6915" max="6915" width="16.140625" style="57" bestFit="1" customWidth="1"/>
    <col min="6916" max="6916" width="6.28515625" style="57" customWidth="1"/>
    <col min="6917" max="6917" width="14.140625" style="57" bestFit="1" customWidth="1"/>
    <col min="6918" max="6918" width="18.7109375" style="57" customWidth="1"/>
    <col min="6919" max="6919" width="14.7109375" style="57" customWidth="1"/>
    <col min="6920" max="6920" width="18.28515625" style="57" customWidth="1"/>
    <col min="6921" max="6921" width="15.140625" style="57" bestFit="1" customWidth="1"/>
    <col min="6922" max="6923" width="11.5703125" style="57"/>
    <col min="6924" max="6924" width="15.140625" style="57" bestFit="1" customWidth="1"/>
    <col min="6925" max="7168" width="11.5703125" style="57"/>
    <col min="7169" max="7169" width="11.28515625" style="57" customWidth="1"/>
    <col min="7170" max="7170" width="7.140625" style="57" bestFit="1" customWidth="1"/>
    <col min="7171" max="7171" width="16.140625" style="57" bestFit="1" customWidth="1"/>
    <col min="7172" max="7172" width="6.28515625" style="57" customWidth="1"/>
    <col min="7173" max="7173" width="14.140625" style="57" bestFit="1" customWidth="1"/>
    <col min="7174" max="7174" width="18.7109375" style="57" customWidth="1"/>
    <col min="7175" max="7175" width="14.7109375" style="57" customWidth="1"/>
    <col min="7176" max="7176" width="18.28515625" style="57" customWidth="1"/>
    <col min="7177" max="7177" width="15.140625" style="57" bestFit="1" customWidth="1"/>
    <col min="7178" max="7179" width="11.5703125" style="57"/>
    <col min="7180" max="7180" width="15.140625" style="57" bestFit="1" customWidth="1"/>
    <col min="7181" max="7424" width="11.5703125" style="57"/>
    <col min="7425" max="7425" width="11.28515625" style="57" customWidth="1"/>
    <col min="7426" max="7426" width="7.140625" style="57" bestFit="1" customWidth="1"/>
    <col min="7427" max="7427" width="16.140625" style="57" bestFit="1" customWidth="1"/>
    <col min="7428" max="7428" width="6.28515625" style="57" customWidth="1"/>
    <col min="7429" max="7429" width="14.140625" style="57" bestFit="1" customWidth="1"/>
    <col min="7430" max="7430" width="18.7109375" style="57" customWidth="1"/>
    <col min="7431" max="7431" width="14.7109375" style="57" customWidth="1"/>
    <col min="7432" max="7432" width="18.28515625" style="57" customWidth="1"/>
    <col min="7433" max="7433" width="15.140625" style="57" bestFit="1" customWidth="1"/>
    <col min="7434" max="7435" width="11.5703125" style="57"/>
    <col min="7436" max="7436" width="15.140625" style="57" bestFit="1" customWidth="1"/>
    <col min="7437" max="7680" width="11.5703125" style="57"/>
    <col min="7681" max="7681" width="11.28515625" style="57" customWidth="1"/>
    <col min="7682" max="7682" width="7.140625" style="57" bestFit="1" customWidth="1"/>
    <col min="7683" max="7683" width="16.140625" style="57" bestFit="1" customWidth="1"/>
    <col min="7684" max="7684" width="6.28515625" style="57" customWidth="1"/>
    <col min="7685" max="7685" width="14.140625" style="57" bestFit="1" customWidth="1"/>
    <col min="7686" max="7686" width="18.7109375" style="57" customWidth="1"/>
    <col min="7687" max="7687" width="14.7109375" style="57" customWidth="1"/>
    <col min="7688" max="7688" width="18.28515625" style="57" customWidth="1"/>
    <col min="7689" max="7689" width="15.140625" style="57" bestFit="1" customWidth="1"/>
    <col min="7690" max="7691" width="11.5703125" style="57"/>
    <col min="7692" max="7692" width="15.140625" style="57" bestFit="1" customWidth="1"/>
    <col min="7693" max="7936" width="11.5703125" style="57"/>
    <col min="7937" max="7937" width="11.28515625" style="57" customWidth="1"/>
    <col min="7938" max="7938" width="7.140625" style="57" bestFit="1" customWidth="1"/>
    <col min="7939" max="7939" width="16.140625" style="57" bestFit="1" customWidth="1"/>
    <col min="7940" max="7940" width="6.28515625" style="57" customWidth="1"/>
    <col min="7941" max="7941" width="14.140625" style="57" bestFit="1" customWidth="1"/>
    <col min="7942" max="7942" width="18.7109375" style="57" customWidth="1"/>
    <col min="7943" max="7943" width="14.7109375" style="57" customWidth="1"/>
    <col min="7944" max="7944" width="18.28515625" style="57" customWidth="1"/>
    <col min="7945" max="7945" width="15.140625" style="57" bestFit="1" customWidth="1"/>
    <col min="7946" max="7947" width="11.5703125" style="57"/>
    <col min="7948" max="7948" width="15.140625" style="57" bestFit="1" customWidth="1"/>
    <col min="7949" max="8192" width="11.5703125" style="57"/>
    <col min="8193" max="8193" width="11.28515625" style="57" customWidth="1"/>
    <col min="8194" max="8194" width="7.140625" style="57" bestFit="1" customWidth="1"/>
    <col min="8195" max="8195" width="16.140625" style="57" bestFit="1" customWidth="1"/>
    <col min="8196" max="8196" width="6.28515625" style="57" customWidth="1"/>
    <col min="8197" max="8197" width="14.140625" style="57" bestFit="1" customWidth="1"/>
    <col min="8198" max="8198" width="18.7109375" style="57" customWidth="1"/>
    <col min="8199" max="8199" width="14.7109375" style="57" customWidth="1"/>
    <col min="8200" max="8200" width="18.28515625" style="57" customWidth="1"/>
    <col min="8201" max="8201" width="15.140625" style="57" bestFit="1" customWidth="1"/>
    <col min="8202" max="8203" width="11.5703125" style="57"/>
    <col min="8204" max="8204" width="15.140625" style="57" bestFit="1" customWidth="1"/>
    <col min="8205" max="8448" width="11.5703125" style="57"/>
    <col min="8449" max="8449" width="11.28515625" style="57" customWidth="1"/>
    <col min="8450" max="8450" width="7.140625" style="57" bestFit="1" customWidth="1"/>
    <col min="8451" max="8451" width="16.140625" style="57" bestFit="1" customWidth="1"/>
    <col min="8452" max="8452" width="6.28515625" style="57" customWidth="1"/>
    <col min="8453" max="8453" width="14.140625" style="57" bestFit="1" customWidth="1"/>
    <col min="8454" max="8454" width="18.7109375" style="57" customWidth="1"/>
    <col min="8455" max="8455" width="14.7109375" style="57" customWidth="1"/>
    <col min="8456" max="8456" width="18.28515625" style="57" customWidth="1"/>
    <col min="8457" max="8457" width="15.140625" style="57" bestFit="1" customWidth="1"/>
    <col min="8458" max="8459" width="11.5703125" style="57"/>
    <col min="8460" max="8460" width="15.140625" style="57" bestFit="1" customWidth="1"/>
    <col min="8461" max="8704" width="11.5703125" style="57"/>
    <col min="8705" max="8705" width="11.28515625" style="57" customWidth="1"/>
    <col min="8706" max="8706" width="7.140625" style="57" bestFit="1" customWidth="1"/>
    <col min="8707" max="8707" width="16.140625" style="57" bestFit="1" customWidth="1"/>
    <col min="8708" max="8708" width="6.28515625" style="57" customWidth="1"/>
    <col min="8709" max="8709" width="14.140625" style="57" bestFit="1" customWidth="1"/>
    <col min="8710" max="8710" width="18.7109375" style="57" customWidth="1"/>
    <col min="8711" max="8711" width="14.7109375" style="57" customWidth="1"/>
    <col min="8712" max="8712" width="18.28515625" style="57" customWidth="1"/>
    <col min="8713" max="8713" width="15.140625" style="57" bestFit="1" customWidth="1"/>
    <col min="8714" max="8715" width="11.5703125" style="57"/>
    <col min="8716" max="8716" width="15.140625" style="57" bestFit="1" customWidth="1"/>
    <col min="8717" max="8960" width="11.5703125" style="57"/>
    <col min="8961" max="8961" width="11.28515625" style="57" customWidth="1"/>
    <col min="8962" max="8962" width="7.140625" style="57" bestFit="1" customWidth="1"/>
    <col min="8963" max="8963" width="16.140625" style="57" bestFit="1" customWidth="1"/>
    <col min="8964" max="8964" width="6.28515625" style="57" customWidth="1"/>
    <col min="8965" max="8965" width="14.140625" style="57" bestFit="1" customWidth="1"/>
    <col min="8966" max="8966" width="18.7109375" style="57" customWidth="1"/>
    <col min="8967" max="8967" width="14.7109375" style="57" customWidth="1"/>
    <col min="8968" max="8968" width="18.28515625" style="57" customWidth="1"/>
    <col min="8969" max="8969" width="15.140625" style="57" bestFit="1" customWidth="1"/>
    <col min="8970" max="8971" width="11.5703125" style="57"/>
    <col min="8972" max="8972" width="15.140625" style="57" bestFit="1" customWidth="1"/>
    <col min="8973" max="9216" width="11.5703125" style="57"/>
    <col min="9217" max="9217" width="11.28515625" style="57" customWidth="1"/>
    <col min="9218" max="9218" width="7.140625" style="57" bestFit="1" customWidth="1"/>
    <col min="9219" max="9219" width="16.140625" style="57" bestFit="1" customWidth="1"/>
    <col min="9220" max="9220" width="6.28515625" style="57" customWidth="1"/>
    <col min="9221" max="9221" width="14.140625" style="57" bestFit="1" customWidth="1"/>
    <col min="9222" max="9222" width="18.7109375" style="57" customWidth="1"/>
    <col min="9223" max="9223" width="14.7109375" style="57" customWidth="1"/>
    <col min="9224" max="9224" width="18.28515625" style="57" customWidth="1"/>
    <col min="9225" max="9225" width="15.140625" style="57" bestFit="1" customWidth="1"/>
    <col min="9226" max="9227" width="11.5703125" style="57"/>
    <col min="9228" max="9228" width="15.140625" style="57" bestFit="1" customWidth="1"/>
    <col min="9229" max="9472" width="11.5703125" style="57"/>
    <col min="9473" max="9473" width="11.28515625" style="57" customWidth="1"/>
    <col min="9474" max="9474" width="7.140625" style="57" bestFit="1" customWidth="1"/>
    <col min="9475" max="9475" width="16.140625" style="57" bestFit="1" customWidth="1"/>
    <col min="9476" max="9476" width="6.28515625" style="57" customWidth="1"/>
    <col min="9477" max="9477" width="14.140625" style="57" bestFit="1" customWidth="1"/>
    <col min="9478" max="9478" width="18.7109375" style="57" customWidth="1"/>
    <col min="9479" max="9479" width="14.7109375" style="57" customWidth="1"/>
    <col min="9480" max="9480" width="18.28515625" style="57" customWidth="1"/>
    <col min="9481" max="9481" width="15.140625" style="57" bestFit="1" customWidth="1"/>
    <col min="9482" max="9483" width="11.5703125" style="57"/>
    <col min="9484" max="9484" width="15.140625" style="57" bestFit="1" customWidth="1"/>
    <col min="9485" max="9728" width="11.5703125" style="57"/>
    <col min="9729" max="9729" width="11.28515625" style="57" customWidth="1"/>
    <col min="9730" max="9730" width="7.140625" style="57" bestFit="1" customWidth="1"/>
    <col min="9731" max="9731" width="16.140625" style="57" bestFit="1" customWidth="1"/>
    <col min="9732" max="9732" width="6.28515625" style="57" customWidth="1"/>
    <col min="9733" max="9733" width="14.140625" style="57" bestFit="1" customWidth="1"/>
    <col min="9734" max="9734" width="18.7109375" style="57" customWidth="1"/>
    <col min="9735" max="9735" width="14.7109375" style="57" customWidth="1"/>
    <col min="9736" max="9736" width="18.28515625" style="57" customWidth="1"/>
    <col min="9737" max="9737" width="15.140625" style="57" bestFit="1" customWidth="1"/>
    <col min="9738" max="9739" width="11.5703125" style="57"/>
    <col min="9740" max="9740" width="15.140625" style="57" bestFit="1" customWidth="1"/>
    <col min="9741" max="9984" width="11.5703125" style="57"/>
    <col min="9985" max="9985" width="11.28515625" style="57" customWidth="1"/>
    <col min="9986" max="9986" width="7.140625" style="57" bestFit="1" customWidth="1"/>
    <col min="9987" max="9987" width="16.140625" style="57" bestFit="1" customWidth="1"/>
    <col min="9988" max="9988" width="6.28515625" style="57" customWidth="1"/>
    <col min="9989" max="9989" width="14.140625" style="57" bestFit="1" customWidth="1"/>
    <col min="9990" max="9990" width="18.7109375" style="57" customWidth="1"/>
    <col min="9991" max="9991" width="14.7109375" style="57" customWidth="1"/>
    <col min="9992" max="9992" width="18.28515625" style="57" customWidth="1"/>
    <col min="9993" max="9993" width="15.140625" style="57" bestFit="1" customWidth="1"/>
    <col min="9994" max="9995" width="11.5703125" style="57"/>
    <col min="9996" max="9996" width="15.140625" style="57" bestFit="1" customWidth="1"/>
    <col min="9997" max="10240" width="11.5703125" style="57"/>
    <col min="10241" max="10241" width="11.28515625" style="57" customWidth="1"/>
    <col min="10242" max="10242" width="7.140625" style="57" bestFit="1" customWidth="1"/>
    <col min="10243" max="10243" width="16.140625" style="57" bestFit="1" customWidth="1"/>
    <col min="10244" max="10244" width="6.28515625" style="57" customWidth="1"/>
    <col min="10245" max="10245" width="14.140625" style="57" bestFit="1" customWidth="1"/>
    <col min="10246" max="10246" width="18.7109375" style="57" customWidth="1"/>
    <col min="10247" max="10247" width="14.7109375" style="57" customWidth="1"/>
    <col min="10248" max="10248" width="18.28515625" style="57" customWidth="1"/>
    <col min="10249" max="10249" width="15.140625" style="57" bestFit="1" customWidth="1"/>
    <col min="10250" max="10251" width="11.5703125" style="57"/>
    <col min="10252" max="10252" width="15.140625" style="57" bestFit="1" customWidth="1"/>
    <col min="10253" max="10496" width="11.5703125" style="57"/>
    <col min="10497" max="10497" width="11.28515625" style="57" customWidth="1"/>
    <col min="10498" max="10498" width="7.140625" style="57" bestFit="1" customWidth="1"/>
    <col min="10499" max="10499" width="16.140625" style="57" bestFit="1" customWidth="1"/>
    <col min="10500" max="10500" width="6.28515625" style="57" customWidth="1"/>
    <col min="10501" max="10501" width="14.140625" style="57" bestFit="1" customWidth="1"/>
    <col min="10502" max="10502" width="18.7109375" style="57" customWidth="1"/>
    <col min="10503" max="10503" width="14.7109375" style="57" customWidth="1"/>
    <col min="10504" max="10504" width="18.28515625" style="57" customWidth="1"/>
    <col min="10505" max="10505" width="15.140625" style="57" bestFit="1" customWidth="1"/>
    <col min="10506" max="10507" width="11.5703125" style="57"/>
    <col min="10508" max="10508" width="15.140625" style="57" bestFit="1" customWidth="1"/>
    <col min="10509" max="10752" width="11.5703125" style="57"/>
    <col min="10753" max="10753" width="11.28515625" style="57" customWidth="1"/>
    <col min="10754" max="10754" width="7.140625" style="57" bestFit="1" customWidth="1"/>
    <col min="10755" max="10755" width="16.140625" style="57" bestFit="1" customWidth="1"/>
    <col min="10756" max="10756" width="6.28515625" style="57" customWidth="1"/>
    <col min="10757" max="10757" width="14.140625" style="57" bestFit="1" customWidth="1"/>
    <col min="10758" max="10758" width="18.7109375" style="57" customWidth="1"/>
    <col min="10759" max="10759" width="14.7109375" style="57" customWidth="1"/>
    <col min="10760" max="10760" width="18.28515625" style="57" customWidth="1"/>
    <col min="10761" max="10761" width="15.140625" style="57" bestFit="1" customWidth="1"/>
    <col min="10762" max="10763" width="11.5703125" style="57"/>
    <col min="10764" max="10764" width="15.140625" style="57" bestFit="1" customWidth="1"/>
    <col min="10765" max="11008" width="11.5703125" style="57"/>
    <col min="11009" max="11009" width="11.28515625" style="57" customWidth="1"/>
    <col min="11010" max="11010" width="7.140625" style="57" bestFit="1" customWidth="1"/>
    <col min="11011" max="11011" width="16.140625" style="57" bestFit="1" customWidth="1"/>
    <col min="11012" max="11012" width="6.28515625" style="57" customWidth="1"/>
    <col min="11013" max="11013" width="14.140625" style="57" bestFit="1" customWidth="1"/>
    <col min="11014" max="11014" width="18.7109375" style="57" customWidth="1"/>
    <col min="11015" max="11015" width="14.7109375" style="57" customWidth="1"/>
    <col min="11016" max="11016" width="18.28515625" style="57" customWidth="1"/>
    <col min="11017" max="11017" width="15.140625" style="57" bestFit="1" customWidth="1"/>
    <col min="11018" max="11019" width="11.5703125" style="57"/>
    <col min="11020" max="11020" width="15.140625" style="57" bestFit="1" customWidth="1"/>
    <col min="11021" max="11264" width="11.5703125" style="57"/>
    <col min="11265" max="11265" width="11.28515625" style="57" customWidth="1"/>
    <col min="11266" max="11266" width="7.140625" style="57" bestFit="1" customWidth="1"/>
    <col min="11267" max="11267" width="16.140625" style="57" bestFit="1" customWidth="1"/>
    <col min="11268" max="11268" width="6.28515625" style="57" customWidth="1"/>
    <col min="11269" max="11269" width="14.140625" style="57" bestFit="1" customWidth="1"/>
    <col min="11270" max="11270" width="18.7109375" style="57" customWidth="1"/>
    <col min="11271" max="11271" width="14.7109375" style="57" customWidth="1"/>
    <col min="11272" max="11272" width="18.28515625" style="57" customWidth="1"/>
    <col min="11273" max="11273" width="15.140625" style="57" bestFit="1" customWidth="1"/>
    <col min="11274" max="11275" width="11.5703125" style="57"/>
    <col min="11276" max="11276" width="15.140625" style="57" bestFit="1" customWidth="1"/>
    <col min="11277" max="11520" width="11.5703125" style="57"/>
    <col min="11521" max="11521" width="11.28515625" style="57" customWidth="1"/>
    <col min="11522" max="11522" width="7.140625" style="57" bestFit="1" customWidth="1"/>
    <col min="11523" max="11523" width="16.140625" style="57" bestFit="1" customWidth="1"/>
    <col min="11524" max="11524" width="6.28515625" style="57" customWidth="1"/>
    <col min="11525" max="11525" width="14.140625" style="57" bestFit="1" customWidth="1"/>
    <col min="11526" max="11526" width="18.7109375" style="57" customWidth="1"/>
    <col min="11527" max="11527" width="14.7109375" style="57" customWidth="1"/>
    <col min="11528" max="11528" width="18.28515625" style="57" customWidth="1"/>
    <col min="11529" max="11529" width="15.140625" style="57" bestFit="1" customWidth="1"/>
    <col min="11530" max="11531" width="11.5703125" style="57"/>
    <col min="11532" max="11532" width="15.140625" style="57" bestFit="1" customWidth="1"/>
    <col min="11533" max="11776" width="11.5703125" style="57"/>
    <col min="11777" max="11777" width="11.28515625" style="57" customWidth="1"/>
    <col min="11778" max="11778" width="7.140625" style="57" bestFit="1" customWidth="1"/>
    <col min="11779" max="11779" width="16.140625" style="57" bestFit="1" customWidth="1"/>
    <col min="11780" max="11780" width="6.28515625" style="57" customWidth="1"/>
    <col min="11781" max="11781" width="14.140625" style="57" bestFit="1" customWidth="1"/>
    <col min="11782" max="11782" width="18.7109375" style="57" customWidth="1"/>
    <col min="11783" max="11783" width="14.7109375" style="57" customWidth="1"/>
    <col min="11784" max="11784" width="18.28515625" style="57" customWidth="1"/>
    <col min="11785" max="11785" width="15.140625" style="57" bestFit="1" customWidth="1"/>
    <col min="11786" max="11787" width="11.5703125" style="57"/>
    <col min="11788" max="11788" width="15.140625" style="57" bestFit="1" customWidth="1"/>
    <col min="11789" max="12032" width="11.5703125" style="57"/>
    <col min="12033" max="12033" width="11.28515625" style="57" customWidth="1"/>
    <col min="12034" max="12034" width="7.140625" style="57" bestFit="1" customWidth="1"/>
    <col min="12035" max="12035" width="16.140625" style="57" bestFit="1" customWidth="1"/>
    <col min="12036" max="12036" width="6.28515625" style="57" customWidth="1"/>
    <col min="12037" max="12037" width="14.140625" style="57" bestFit="1" customWidth="1"/>
    <col min="12038" max="12038" width="18.7109375" style="57" customWidth="1"/>
    <col min="12039" max="12039" width="14.7109375" style="57" customWidth="1"/>
    <col min="12040" max="12040" width="18.28515625" style="57" customWidth="1"/>
    <col min="12041" max="12041" width="15.140625" style="57" bestFit="1" customWidth="1"/>
    <col min="12042" max="12043" width="11.5703125" style="57"/>
    <col min="12044" max="12044" width="15.140625" style="57" bestFit="1" customWidth="1"/>
    <col min="12045" max="12288" width="11.5703125" style="57"/>
    <col min="12289" max="12289" width="11.28515625" style="57" customWidth="1"/>
    <col min="12290" max="12290" width="7.140625" style="57" bestFit="1" customWidth="1"/>
    <col min="12291" max="12291" width="16.140625" style="57" bestFit="1" customWidth="1"/>
    <col min="12292" max="12292" width="6.28515625" style="57" customWidth="1"/>
    <col min="12293" max="12293" width="14.140625" style="57" bestFit="1" customWidth="1"/>
    <col min="12294" max="12294" width="18.7109375" style="57" customWidth="1"/>
    <col min="12295" max="12295" width="14.7109375" style="57" customWidth="1"/>
    <col min="12296" max="12296" width="18.28515625" style="57" customWidth="1"/>
    <col min="12297" max="12297" width="15.140625" style="57" bestFit="1" customWidth="1"/>
    <col min="12298" max="12299" width="11.5703125" style="57"/>
    <col min="12300" max="12300" width="15.140625" style="57" bestFit="1" customWidth="1"/>
    <col min="12301" max="12544" width="11.5703125" style="57"/>
    <col min="12545" max="12545" width="11.28515625" style="57" customWidth="1"/>
    <col min="12546" max="12546" width="7.140625" style="57" bestFit="1" customWidth="1"/>
    <col min="12547" max="12547" width="16.140625" style="57" bestFit="1" customWidth="1"/>
    <col min="12548" max="12548" width="6.28515625" style="57" customWidth="1"/>
    <col min="12549" max="12549" width="14.140625" style="57" bestFit="1" customWidth="1"/>
    <col min="12550" max="12550" width="18.7109375" style="57" customWidth="1"/>
    <col min="12551" max="12551" width="14.7109375" style="57" customWidth="1"/>
    <col min="12552" max="12552" width="18.28515625" style="57" customWidth="1"/>
    <col min="12553" max="12553" width="15.140625" style="57" bestFit="1" customWidth="1"/>
    <col min="12554" max="12555" width="11.5703125" style="57"/>
    <col min="12556" max="12556" width="15.140625" style="57" bestFit="1" customWidth="1"/>
    <col min="12557" max="12800" width="11.5703125" style="57"/>
    <col min="12801" max="12801" width="11.28515625" style="57" customWidth="1"/>
    <col min="12802" max="12802" width="7.140625" style="57" bestFit="1" customWidth="1"/>
    <col min="12803" max="12803" width="16.140625" style="57" bestFit="1" customWidth="1"/>
    <col min="12804" max="12804" width="6.28515625" style="57" customWidth="1"/>
    <col min="12805" max="12805" width="14.140625" style="57" bestFit="1" customWidth="1"/>
    <col min="12806" max="12806" width="18.7109375" style="57" customWidth="1"/>
    <col min="12807" max="12807" width="14.7109375" style="57" customWidth="1"/>
    <col min="12808" max="12808" width="18.28515625" style="57" customWidth="1"/>
    <col min="12809" max="12809" width="15.140625" style="57" bestFit="1" customWidth="1"/>
    <col min="12810" max="12811" width="11.5703125" style="57"/>
    <col min="12812" max="12812" width="15.140625" style="57" bestFit="1" customWidth="1"/>
    <col min="12813" max="13056" width="11.5703125" style="57"/>
    <col min="13057" max="13057" width="11.28515625" style="57" customWidth="1"/>
    <col min="13058" max="13058" width="7.140625" style="57" bestFit="1" customWidth="1"/>
    <col min="13059" max="13059" width="16.140625" style="57" bestFit="1" customWidth="1"/>
    <col min="13060" max="13060" width="6.28515625" style="57" customWidth="1"/>
    <col min="13061" max="13061" width="14.140625" style="57" bestFit="1" customWidth="1"/>
    <col min="13062" max="13062" width="18.7109375" style="57" customWidth="1"/>
    <col min="13063" max="13063" width="14.7109375" style="57" customWidth="1"/>
    <col min="13064" max="13064" width="18.28515625" style="57" customWidth="1"/>
    <col min="13065" max="13065" width="15.140625" style="57" bestFit="1" customWidth="1"/>
    <col min="13066" max="13067" width="11.5703125" style="57"/>
    <col min="13068" max="13068" width="15.140625" style="57" bestFit="1" customWidth="1"/>
    <col min="13069" max="13312" width="11.5703125" style="57"/>
    <col min="13313" max="13313" width="11.28515625" style="57" customWidth="1"/>
    <col min="13314" max="13314" width="7.140625" style="57" bestFit="1" customWidth="1"/>
    <col min="13315" max="13315" width="16.140625" style="57" bestFit="1" customWidth="1"/>
    <col min="13316" max="13316" width="6.28515625" style="57" customWidth="1"/>
    <col min="13317" max="13317" width="14.140625" style="57" bestFit="1" customWidth="1"/>
    <col min="13318" max="13318" width="18.7109375" style="57" customWidth="1"/>
    <col min="13319" max="13319" width="14.7109375" style="57" customWidth="1"/>
    <col min="13320" max="13320" width="18.28515625" style="57" customWidth="1"/>
    <col min="13321" max="13321" width="15.140625" style="57" bestFit="1" customWidth="1"/>
    <col min="13322" max="13323" width="11.5703125" style="57"/>
    <col min="13324" max="13324" width="15.140625" style="57" bestFit="1" customWidth="1"/>
    <col min="13325" max="13568" width="11.5703125" style="57"/>
    <col min="13569" max="13569" width="11.28515625" style="57" customWidth="1"/>
    <col min="13570" max="13570" width="7.140625" style="57" bestFit="1" customWidth="1"/>
    <col min="13571" max="13571" width="16.140625" style="57" bestFit="1" customWidth="1"/>
    <col min="13572" max="13572" width="6.28515625" style="57" customWidth="1"/>
    <col min="13573" max="13573" width="14.140625" style="57" bestFit="1" customWidth="1"/>
    <col min="13574" max="13574" width="18.7109375" style="57" customWidth="1"/>
    <col min="13575" max="13575" width="14.7109375" style="57" customWidth="1"/>
    <col min="13576" max="13576" width="18.28515625" style="57" customWidth="1"/>
    <col min="13577" max="13577" width="15.140625" style="57" bestFit="1" customWidth="1"/>
    <col min="13578" max="13579" width="11.5703125" style="57"/>
    <col min="13580" max="13580" width="15.140625" style="57" bestFit="1" customWidth="1"/>
    <col min="13581" max="13824" width="11.5703125" style="57"/>
    <col min="13825" max="13825" width="11.28515625" style="57" customWidth="1"/>
    <col min="13826" max="13826" width="7.140625" style="57" bestFit="1" customWidth="1"/>
    <col min="13827" max="13827" width="16.140625" style="57" bestFit="1" customWidth="1"/>
    <col min="13828" max="13828" width="6.28515625" style="57" customWidth="1"/>
    <col min="13829" max="13829" width="14.140625" style="57" bestFit="1" customWidth="1"/>
    <col min="13830" max="13830" width="18.7109375" style="57" customWidth="1"/>
    <col min="13831" max="13831" width="14.7109375" style="57" customWidth="1"/>
    <col min="13832" max="13832" width="18.28515625" style="57" customWidth="1"/>
    <col min="13833" max="13833" width="15.140625" style="57" bestFit="1" customWidth="1"/>
    <col min="13834" max="13835" width="11.5703125" style="57"/>
    <col min="13836" max="13836" width="15.140625" style="57" bestFit="1" customWidth="1"/>
    <col min="13837" max="14080" width="11.5703125" style="57"/>
    <col min="14081" max="14081" width="11.28515625" style="57" customWidth="1"/>
    <col min="14082" max="14082" width="7.140625" style="57" bestFit="1" customWidth="1"/>
    <col min="14083" max="14083" width="16.140625" style="57" bestFit="1" customWidth="1"/>
    <col min="14084" max="14084" width="6.28515625" style="57" customWidth="1"/>
    <col min="14085" max="14085" width="14.140625" style="57" bestFit="1" customWidth="1"/>
    <col min="14086" max="14086" width="18.7109375" style="57" customWidth="1"/>
    <col min="14087" max="14087" width="14.7109375" style="57" customWidth="1"/>
    <col min="14088" max="14088" width="18.28515625" style="57" customWidth="1"/>
    <col min="14089" max="14089" width="15.140625" style="57" bestFit="1" customWidth="1"/>
    <col min="14090" max="14091" width="11.5703125" style="57"/>
    <col min="14092" max="14092" width="15.140625" style="57" bestFit="1" customWidth="1"/>
    <col min="14093" max="14336" width="11.5703125" style="57"/>
    <col min="14337" max="14337" width="11.28515625" style="57" customWidth="1"/>
    <col min="14338" max="14338" width="7.140625" style="57" bestFit="1" customWidth="1"/>
    <col min="14339" max="14339" width="16.140625" style="57" bestFit="1" customWidth="1"/>
    <col min="14340" max="14340" width="6.28515625" style="57" customWidth="1"/>
    <col min="14341" max="14341" width="14.140625" style="57" bestFit="1" customWidth="1"/>
    <col min="14342" max="14342" width="18.7109375" style="57" customWidth="1"/>
    <col min="14343" max="14343" width="14.7109375" style="57" customWidth="1"/>
    <col min="14344" max="14344" width="18.28515625" style="57" customWidth="1"/>
    <col min="14345" max="14345" width="15.140625" style="57" bestFit="1" customWidth="1"/>
    <col min="14346" max="14347" width="11.5703125" style="57"/>
    <col min="14348" max="14348" width="15.140625" style="57" bestFit="1" customWidth="1"/>
    <col min="14349" max="14592" width="11.5703125" style="57"/>
    <col min="14593" max="14593" width="11.28515625" style="57" customWidth="1"/>
    <col min="14594" max="14594" width="7.140625" style="57" bestFit="1" customWidth="1"/>
    <col min="14595" max="14595" width="16.140625" style="57" bestFit="1" customWidth="1"/>
    <col min="14596" max="14596" width="6.28515625" style="57" customWidth="1"/>
    <col min="14597" max="14597" width="14.140625" style="57" bestFit="1" customWidth="1"/>
    <col min="14598" max="14598" width="18.7109375" style="57" customWidth="1"/>
    <col min="14599" max="14599" width="14.7109375" style="57" customWidth="1"/>
    <col min="14600" max="14600" width="18.28515625" style="57" customWidth="1"/>
    <col min="14601" max="14601" width="15.140625" style="57" bestFit="1" customWidth="1"/>
    <col min="14602" max="14603" width="11.5703125" style="57"/>
    <col min="14604" max="14604" width="15.140625" style="57" bestFit="1" customWidth="1"/>
    <col min="14605" max="14848" width="11.5703125" style="57"/>
    <col min="14849" max="14849" width="11.28515625" style="57" customWidth="1"/>
    <col min="14850" max="14850" width="7.140625" style="57" bestFit="1" customWidth="1"/>
    <col min="14851" max="14851" width="16.140625" style="57" bestFit="1" customWidth="1"/>
    <col min="14852" max="14852" width="6.28515625" style="57" customWidth="1"/>
    <col min="14853" max="14853" width="14.140625" style="57" bestFit="1" customWidth="1"/>
    <col min="14854" max="14854" width="18.7109375" style="57" customWidth="1"/>
    <col min="14855" max="14855" width="14.7109375" style="57" customWidth="1"/>
    <col min="14856" max="14856" width="18.28515625" style="57" customWidth="1"/>
    <col min="14857" max="14857" width="15.140625" style="57" bestFit="1" customWidth="1"/>
    <col min="14858" max="14859" width="11.5703125" style="57"/>
    <col min="14860" max="14860" width="15.140625" style="57" bestFit="1" customWidth="1"/>
    <col min="14861" max="15104" width="11.5703125" style="57"/>
    <col min="15105" max="15105" width="11.28515625" style="57" customWidth="1"/>
    <col min="15106" max="15106" width="7.140625" style="57" bestFit="1" customWidth="1"/>
    <col min="15107" max="15107" width="16.140625" style="57" bestFit="1" customWidth="1"/>
    <col min="15108" max="15108" width="6.28515625" style="57" customWidth="1"/>
    <col min="15109" max="15109" width="14.140625" style="57" bestFit="1" customWidth="1"/>
    <col min="15110" max="15110" width="18.7109375" style="57" customWidth="1"/>
    <col min="15111" max="15111" width="14.7109375" style="57" customWidth="1"/>
    <col min="15112" max="15112" width="18.28515625" style="57" customWidth="1"/>
    <col min="15113" max="15113" width="15.140625" style="57" bestFit="1" customWidth="1"/>
    <col min="15114" max="15115" width="11.5703125" style="57"/>
    <col min="15116" max="15116" width="15.140625" style="57" bestFit="1" customWidth="1"/>
    <col min="15117" max="15360" width="11.5703125" style="57"/>
    <col min="15361" max="15361" width="11.28515625" style="57" customWidth="1"/>
    <col min="15362" max="15362" width="7.140625" style="57" bestFit="1" customWidth="1"/>
    <col min="15363" max="15363" width="16.140625" style="57" bestFit="1" customWidth="1"/>
    <col min="15364" max="15364" width="6.28515625" style="57" customWidth="1"/>
    <col min="15365" max="15365" width="14.140625" style="57" bestFit="1" customWidth="1"/>
    <col min="15366" max="15366" width="18.7109375" style="57" customWidth="1"/>
    <col min="15367" max="15367" width="14.7109375" style="57" customWidth="1"/>
    <col min="15368" max="15368" width="18.28515625" style="57" customWidth="1"/>
    <col min="15369" max="15369" width="15.140625" style="57" bestFit="1" customWidth="1"/>
    <col min="15370" max="15371" width="11.5703125" style="57"/>
    <col min="15372" max="15372" width="15.140625" style="57" bestFit="1" customWidth="1"/>
    <col min="15373" max="15616" width="11.5703125" style="57"/>
    <col min="15617" max="15617" width="11.28515625" style="57" customWidth="1"/>
    <col min="15618" max="15618" width="7.140625" style="57" bestFit="1" customWidth="1"/>
    <col min="15619" max="15619" width="16.140625" style="57" bestFit="1" customWidth="1"/>
    <col min="15620" max="15620" width="6.28515625" style="57" customWidth="1"/>
    <col min="15621" max="15621" width="14.140625" style="57" bestFit="1" customWidth="1"/>
    <col min="15622" max="15622" width="18.7109375" style="57" customWidth="1"/>
    <col min="15623" max="15623" width="14.7109375" style="57" customWidth="1"/>
    <col min="15624" max="15624" width="18.28515625" style="57" customWidth="1"/>
    <col min="15625" max="15625" width="15.140625" style="57" bestFit="1" customWidth="1"/>
    <col min="15626" max="15627" width="11.5703125" style="57"/>
    <col min="15628" max="15628" width="15.140625" style="57" bestFit="1" customWidth="1"/>
    <col min="15629" max="15872" width="11.5703125" style="57"/>
    <col min="15873" max="15873" width="11.28515625" style="57" customWidth="1"/>
    <col min="15874" max="15874" width="7.140625" style="57" bestFit="1" customWidth="1"/>
    <col min="15875" max="15875" width="16.140625" style="57" bestFit="1" customWidth="1"/>
    <col min="15876" max="15876" width="6.28515625" style="57" customWidth="1"/>
    <col min="15877" max="15877" width="14.140625" style="57" bestFit="1" customWidth="1"/>
    <col min="15878" max="15878" width="18.7109375" style="57" customWidth="1"/>
    <col min="15879" max="15879" width="14.7109375" style="57" customWidth="1"/>
    <col min="15880" max="15880" width="18.28515625" style="57" customWidth="1"/>
    <col min="15881" max="15881" width="15.140625" style="57" bestFit="1" customWidth="1"/>
    <col min="15882" max="15883" width="11.5703125" style="57"/>
    <col min="15884" max="15884" width="15.140625" style="57" bestFit="1" customWidth="1"/>
    <col min="15885" max="16128" width="11.5703125" style="57"/>
    <col min="16129" max="16129" width="11.28515625" style="57" customWidth="1"/>
    <col min="16130" max="16130" width="7.140625" style="57" bestFit="1" customWidth="1"/>
    <col min="16131" max="16131" width="16.140625" style="57" bestFit="1" customWidth="1"/>
    <col min="16132" max="16132" width="6.28515625" style="57" customWidth="1"/>
    <col min="16133" max="16133" width="14.140625" style="57" bestFit="1" customWidth="1"/>
    <col min="16134" max="16134" width="18.7109375" style="57" customWidth="1"/>
    <col min="16135" max="16135" width="14.7109375" style="57" customWidth="1"/>
    <col min="16136" max="16136" width="18.28515625" style="57" customWidth="1"/>
    <col min="16137" max="16137" width="15.140625" style="57" bestFit="1" customWidth="1"/>
    <col min="16138" max="16139" width="11.5703125" style="57"/>
    <col min="16140" max="16140" width="15.140625" style="57" bestFit="1" customWidth="1"/>
    <col min="16141" max="16384" width="11.5703125" style="57"/>
  </cols>
  <sheetData>
    <row r="1" spans="1:10" ht="50.25" customHeight="1">
      <c r="A1" s="131" t="s">
        <v>130</v>
      </c>
      <c r="B1" s="132"/>
      <c r="C1" s="132"/>
      <c r="D1" s="132"/>
      <c r="E1" s="132"/>
      <c r="F1" s="133"/>
      <c r="G1" s="131"/>
      <c r="H1" s="133"/>
    </row>
    <row r="2" spans="1:10" ht="50.25" customHeight="1" thickBot="1">
      <c r="A2" s="134" t="s">
        <v>131</v>
      </c>
      <c r="B2" s="136"/>
      <c r="C2" s="136"/>
      <c r="D2" s="136"/>
      <c r="E2" s="136"/>
      <c r="F2" s="135"/>
      <c r="G2" s="134"/>
      <c r="H2" s="135"/>
    </row>
    <row r="3" spans="1:10" ht="21.75" customHeight="1">
      <c r="A3" s="137"/>
      <c r="B3" s="137"/>
      <c r="C3" s="137"/>
      <c r="D3" s="137"/>
      <c r="E3" s="137"/>
      <c r="F3" s="137"/>
      <c r="G3" s="137"/>
      <c r="H3" s="137"/>
    </row>
    <row r="4" spans="1:10" ht="2.25" customHeight="1" thickBot="1">
      <c r="A4" s="58"/>
      <c r="B4" s="59"/>
      <c r="C4" s="59"/>
      <c r="D4" s="59"/>
      <c r="E4" s="59"/>
      <c r="F4" s="59"/>
      <c r="G4" s="59"/>
      <c r="H4" s="60"/>
    </row>
    <row r="5" spans="1:10" ht="24" customHeight="1" thickBot="1">
      <c r="A5" s="138" t="s">
        <v>132</v>
      </c>
      <c r="B5" s="139"/>
      <c r="C5" s="139"/>
      <c r="D5" s="139"/>
      <c r="E5" s="139"/>
      <c r="F5" s="139"/>
      <c r="G5" s="139"/>
      <c r="H5" s="140"/>
    </row>
    <row r="6" spans="1:10" ht="27" customHeight="1">
      <c r="A6" s="61" t="s">
        <v>133</v>
      </c>
      <c r="B6" s="62"/>
      <c r="C6" s="126">
        <f>+Desglose!F21</f>
        <v>37411201.233800001</v>
      </c>
      <c r="D6" s="126"/>
      <c r="E6" s="63"/>
      <c r="F6" s="64" t="s">
        <v>134</v>
      </c>
      <c r="G6" s="65">
        <f>+C6*H55</f>
        <v>2989350.0000000005</v>
      </c>
      <c r="H6" s="127"/>
      <c r="J6" s="66"/>
    </row>
    <row r="7" spans="1:10" s="71" customFormat="1" ht="24" customHeight="1">
      <c r="A7" s="128" t="s">
        <v>135</v>
      </c>
      <c r="B7" s="129"/>
      <c r="C7" s="129"/>
      <c r="D7" s="67">
        <v>3</v>
      </c>
      <c r="E7" s="68"/>
      <c r="F7" s="69"/>
      <c r="G7" s="70"/>
      <c r="H7" s="127"/>
    </row>
    <row r="8" spans="1:10" s="71" customFormat="1" ht="24" customHeight="1" thickBot="1">
      <c r="A8" s="72" t="s">
        <v>136</v>
      </c>
      <c r="C8" s="130">
        <v>0</v>
      </c>
      <c r="D8" s="130"/>
      <c r="E8" s="68"/>
      <c r="F8" s="69" t="s">
        <v>137</v>
      </c>
      <c r="G8" s="73">
        <f>C6+G6</f>
        <v>40400551.233800001</v>
      </c>
      <c r="H8" s="127"/>
    </row>
    <row r="9" spans="1:10" ht="18.75" customHeight="1" thickBot="1">
      <c r="A9" s="143" t="s">
        <v>138</v>
      </c>
      <c r="B9" s="144"/>
      <c r="C9" s="144"/>
      <c r="D9" s="144"/>
      <c r="E9" s="144"/>
      <c r="F9" s="144"/>
      <c r="G9" s="144"/>
      <c r="H9" s="145"/>
      <c r="J9" s="74"/>
    </row>
    <row r="10" spans="1:10" ht="19.5" customHeight="1" thickBot="1">
      <c r="A10" s="146" t="s">
        <v>139</v>
      </c>
      <c r="B10" s="147"/>
      <c r="C10" s="147"/>
      <c r="D10" s="147"/>
      <c r="E10" s="147"/>
      <c r="F10" s="147"/>
      <c r="G10" s="147"/>
      <c r="H10" s="148"/>
      <c r="I10" s="75"/>
    </row>
    <row r="11" spans="1:10" ht="29.25" customHeight="1" thickBot="1">
      <c r="A11" s="149" t="s">
        <v>140</v>
      </c>
      <c r="B11" s="150"/>
      <c r="C11" s="76" t="s">
        <v>2</v>
      </c>
      <c r="D11" s="76" t="s">
        <v>141</v>
      </c>
      <c r="E11" s="76" t="s">
        <v>142</v>
      </c>
      <c r="F11" s="76" t="s">
        <v>143</v>
      </c>
      <c r="G11" s="76" t="s">
        <v>144</v>
      </c>
      <c r="H11" s="77" t="s">
        <v>145</v>
      </c>
    </row>
    <row r="12" spans="1:10">
      <c r="A12" s="151" t="s">
        <v>146</v>
      </c>
      <c r="B12" s="152"/>
      <c r="C12" s="78">
        <v>1</v>
      </c>
      <c r="D12" s="78">
        <v>0</v>
      </c>
      <c r="E12" s="79">
        <v>0</v>
      </c>
      <c r="F12" s="80">
        <v>6000000</v>
      </c>
      <c r="G12" s="81">
        <f>+PRODUCT(C12,D12,E12,F12)</f>
        <v>0</v>
      </c>
      <c r="H12" s="82">
        <f>+G12/$C$6</f>
        <v>0</v>
      </c>
    </row>
    <row r="13" spans="1:10">
      <c r="A13" s="153" t="s">
        <v>147</v>
      </c>
      <c r="B13" s="154"/>
      <c r="C13" s="83">
        <v>1</v>
      </c>
      <c r="D13" s="84">
        <v>0</v>
      </c>
      <c r="E13" s="85">
        <v>1</v>
      </c>
      <c r="F13" s="86">
        <v>5500000</v>
      </c>
      <c r="G13" s="81">
        <f t="shared" ref="G13:G20" si="0">+PRODUCT(C13,D13,E13,F13)</f>
        <v>0</v>
      </c>
      <c r="H13" s="87">
        <f t="shared" ref="H13:H20" si="1">+G13/$C$6</f>
        <v>0</v>
      </c>
    </row>
    <row r="14" spans="1:10">
      <c r="A14" s="141" t="s">
        <v>148</v>
      </c>
      <c r="B14" s="142"/>
      <c r="C14" s="88">
        <v>1</v>
      </c>
      <c r="D14" s="78">
        <v>0</v>
      </c>
      <c r="E14" s="89">
        <v>0</v>
      </c>
      <c r="F14" s="90">
        <v>2800000</v>
      </c>
      <c r="G14" s="81">
        <f t="shared" si="0"/>
        <v>0</v>
      </c>
      <c r="H14" s="82">
        <f t="shared" si="1"/>
        <v>0</v>
      </c>
    </row>
    <row r="15" spans="1:10">
      <c r="A15" s="141" t="s">
        <v>149</v>
      </c>
      <c r="B15" s="142"/>
      <c r="C15" s="88">
        <v>1</v>
      </c>
      <c r="D15" s="78">
        <v>0</v>
      </c>
      <c r="E15" s="89">
        <v>0.2</v>
      </c>
      <c r="F15" s="90">
        <v>2500000</v>
      </c>
      <c r="G15" s="81">
        <f t="shared" si="0"/>
        <v>0</v>
      </c>
      <c r="H15" s="82">
        <f t="shared" si="1"/>
        <v>0</v>
      </c>
    </row>
    <row r="16" spans="1:10">
      <c r="A16" s="155" t="s">
        <v>150</v>
      </c>
      <c r="B16" s="156"/>
      <c r="C16" s="88">
        <v>1</v>
      </c>
      <c r="D16" s="78">
        <v>0</v>
      </c>
      <c r="E16" s="89">
        <v>0</v>
      </c>
      <c r="F16" s="90">
        <v>1700000</v>
      </c>
      <c r="G16" s="81">
        <f t="shared" si="0"/>
        <v>0</v>
      </c>
      <c r="H16" s="82">
        <f t="shared" si="1"/>
        <v>0</v>
      </c>
    </row>
    <row r="17" spans="1:8">
      <c r="A17" s="157" t="s">
        <v>151</v>
      </c>
      <c r="B17" s="158"/>
      <c r="C17" s="88">
        <v>1</v>
      </c>
      <c r="D17" s="78">
        <v>0</v>
      </c>
      <c r="E17" s="89">
        <v>1</v>
      </c>
      <c r="F17" s="90">
        <v>5000000</v>
      </c>
      <c r="G17" s="81">
        <f t="shared" si="0"/>
        <v>0</v>
      </c>
      <c r="H17" s="82">
        <f t="shared" si="1"/>
        <v>0</v>
      </c>
    </row>
    <row r="18" spans="1:8">
      <c r="A18" s="141" t="s">
        <v>152</v>
      </c>
      <c r="B18" s="142"/>
      <c r="C18" s="88">
        <v>1</v>
      </c>
      <c r="D18" s="78">
        <v>0</v>
      </c>
      <c r="E18" s="89">
        <v>0</v>
      </c>
      <c r="F18" s="90">
        <v>1000000</v>
      </c>
      <c r="G18" s="81">
        <f t="shared" si="0"/>
        <v>0</v>
      </c>
      <c r="H18" s="82">
        <f t="shared" si="1"/>
        <v>0</v>
      </c>
    </row>
    <row r="19" spans="1:8">
      <c r="A19" s="141" t="s">
        <v>153</v>
      </c>
      <c r="B19" s="142"/>
      <c r="C19" s="88">
        <v>1</v>
      </c>
      <c r="D19" s="78">
        <v>0</v>
      </c>
      <c r="E19" s="89">
        <v>0</v>
      </c>
      <c r="F19" s="90">
        <v>1550000</v>
      </c>
      <c r="G19" s="81">
        <f t="shared" si="0"/>
        <v>0</v>
      </c>
      <c r="H19" s="82">
        <f t="shared" si="1"/>
        <v>0</v>
      </c>
    </row>
    <row r="20" spans="1:8">
      <c r="A20" s="141" t="s">
        <v>154</v>
      </c>
      <c r="B20" s="142"/>
      <c r="C20" s="88">
        <v>1</v>
      </c>
      <c r="D20" s="78">
        <v>0</v>
      </c>
      <c r="E20" s="89">
        <v>0</v>
      </c>
      <c r="F20" s="90">
        <v>1300000</v>
      </c>
      <c r="G20" s="81">
        <f t="shared" si="0"/>
        <v>0</v>
      </c>
      <c r="H20" s="82">
        <f t="shared" si="1"/>
        <v>0</v>
      </c>
    </row>
    <row r="21" spans="1:8">
      <c r="A21" s="159" t="s">
        <v>155</v>
      </c>
      <c r="B21" s="160"/>
      <c r="C21" s="160"/>
      <c r="D21" s="160"/>
      <c r="E21" s="160"/>
      <c r="F21" s="160"/>
      <c r="G21" s="81">
        <f>SUM(G12:G20)</f>
        <v>0</v>
      </c>
      <c r="H21" s="91">
        <f>SUM(H12:H20)</f>
        <v>0</v>
      </c>
    </row>
    <row r="22" spans="1:8" ht="21.75" customHeight="1">
      <c r="A22" s="146" t="s">
        <v>156</v>
      </c>
      <c r="B22" s="147"/>
      <c r="C22" s="147"/>
      <c r="D22" s="147"/>
      <c r="E22" s="147"/>
      <c r="F22" s="147"/>
      <c r="G22" s="147"/>
      <c r="H22" s="148"/>
    </row>
    <row r="23" spans="1:8">
      <c r="A23" s="161" t="s">
        <v>140</v>
      </c>
      <c r="B23" s="162"/>
      <c r="C23" s="92" t="s">
        <v>2</v>
      </c>
      <c r="D23" s="92" t="s">
        <v>3</v>
      </c>
      <c r="E23" s="92" t="s">
        <v>141</v>
      </c>
      <c r="F23" s="92" t="s">
        <v>157</v>
      </c>
      <c r="G23" s="92" t="s">
        <v>144</v>
      </c>
      <c r="H23" s="93" t="s">
        <v>145</v>
      </c>
    </row>
    <row r="24" spans="1:8">
      <c r="A24" s="141" t="s">
        <v>158</v>
      </c>
      <c r="B24" s="142"/>
      <c r="C24" s="88" t="s">
        <v>159</v>
      </c>
      <c r="D24" s="88">
        <v>0</v>
      </c>
      <c r="E24" s="88">
        <v>0</v>
      </c>
      <c r="F24" s="90">
        <v>0</v>
      </c>
      <c r="G24" s="94">
        <f t="shared" ref="G24:G29" si="2">E24*F24</f>
        <v>0</v>
      </c>
      <c r="H24" s="82">
        <f>+G24/$C$6</f>
        <v>0</v>
      </c>
    </row>
    <row r="25" spans="1:8">
      <c r="A25" s="157" t="s">
        <v>160</v>
      </c>
      <c r="B25" s="158"/>
      <c r="C25" s="88" t="s">
        <v>159</v>
      </c>
      <c r="D25" s="88">
        <v>0</v>
      </c>
      <c r="E25" s="88">
        <v>0</v>
      </c>
      <c r="F25" s="90">
        <v>0</v>
      </c>
      <c r="G25" s="94">
        <f t="shared" si="2"/>
        <v>0</v>
      </c>
      <c r="H25" s="82">
        <f>+G25/$C$6</f>
        <v>0</v>
      </c>
    </row>
    <row r="26" spans="1:8">
      <c r="A26" s="141" t="s">
        <v>161</v>
      </c>
      <c r="B26" s="142"/>
      <c r="C26" s="88" t="s">
        <v>159</v>
      </c>
      <c r="D26" s="88">
        <v>0</v>
      </c>
      <c r="E26" s="88">
        <v>0</v>
      </c>
      <c r="F26" s="90">
        <v>0</v>
      </c>
      <c r="G26" s="94">
        <f t="shared" si="2"/>
        <v>0</v>
      </c>
      <c r="H26" s="82">
        <f t="shared" ref="H26:H30" si="3">+G26/$C$6</f>
        <v>0</v>
      </c>
    </row>
    <row r="27" spans="1:8">
      <c r="A27" s="141" t="s">
        <v>162</v>
      </c>
      <c r="B27" s="142"/>
      <c r="C27" s="88" t="s">
        <v>159</v>
      </c>
      <c r="D27" s="88">
        <v>0</v>
      </c>
      <c r="E27" s="88">
        <v>0</v>
      </c>
      <c r="F27" s="90">
        <v>150000</v>
      </c>
      <c r="G27" s="94">
        <f t="shared" si="2"/>
        <v>0</v>
      </c>
      <c r="H27" s="82">
        <f t="shared" si="3"/>
        <v>0</v>
      </c>
    </row>
    <row r="28" spans="1:8">
      <c r="A28" s="141" t="s">
        <v>163</v>
      </c>
      <c r="B28" s="142"/>
      <c r="C28" s="88" t="s">
        <v>159</v>
      </c>
      <c r="D28" s="88">
        <v>0</v>
      </c>
      <c r="E28" s="88">
        <v>0</v>
      </c>
      <c r="F28" s="90">
        <v>200000</v>
      </c>
      <c r="G28" s="94">
        <f t="shared" si="2"/>
        <v>0</v>
      </c>
      <c r="H28" s="82">
        <f t="shared" si="3"/>
        <v>0</v>
      </c>
    </row>
    <row r="29" spans="1:8">
      <c r="A29" s="157" t="s">
        <v>164</v>
      </c>
      <c r="B29" s="158"/>
      <c r="C29" s="88" t="s">
        <v>159</v>
      </c>
      <c r="D29" s="88">
        <v>0</v>
      </c>
      <c r="E29" s="88">
        <v>0</v>
      </c>
      <c r="F29" s="90">
        <v>0</v>
      </c>
      <c r="G29" s="94">
        <f t="shared" si="2"/>
        <v>0</v>
      </c>
      <c r="H29" s="82">
        <f t="shared" si="3"/>
        <v>0</v>
      </c>
    </row>
    <row r="30" spans="1:8">
      <c r="A30" s="163" t="s">
        <v>165</v>
      </c>
      <c r="B30" s="164"/>
      <c r="C30" s="88" t="s">
        <v>159</v>
      </c>
      <c r="D30" s="88">
        <v>0</v>
      </c>
      <c r="E30" s="88">
        <v>0</v>
      </c>
      <c r="F30" s="90">
        <v>0</v>
      </c>
      <c r="G30" s="94">
        <f>E30*F30</f>
        <v>0</v>
      </c>
      <c r="H30" s="82">
        <f t="shared" si="3"/>
        <v>0</v>
      </c>
    </row>
    <row r="31" spans="1:8">
      <c r="A31" s="141" t="s">
        <v>166</v>
      </c>
      <c r="B31" s="142"/>
      <c r="C31" s="88" t="s">
        <v>159</v>
      </c>
      <c r="D31" s="78">
        <v>0</v>
      </c>
      <c r="E31" s="88">
        <v>0</v>
      </c>
      <c r="F31" s="90">
        <v>0</v>
      </c>
      <c r="G31" s="94">
        <f t="shared" ref="G31:G32" si="4">E31*F31</f>
        <v>0</v>
      </c>
      <c r="H31" s="82">
        <f>+G31/$C$6</f>
        <v>0</v>
      </c>
    </row>
    <row r="32" spans="1:8">
      <c r="A32" s="141" t="s">
        <v>167</v>
      </c>
      <c r="B32" s="142"/>
      <c r="C32" s="88" t="s">
        <v>159</v>
      </c>
      <c r="D32" s="78">
        <v>0</v>
      </c>
      <c r="E32" s="88">
        <v>0</v>
      </c>
      <c r="F32" s="90">
        <f>+$C$6*1.01%</f>
        <v>377853.13246137998</v>
      </c>
      <c r="G32" s="94">
        <f t="shared" si="4"/>
        <v>0</v>
      </c>
      <c r="H32" s="82">
        <f>+G32/$C$6</f>
        <v>0</v>
      </c>
    </row>
    <row r="33" spans="1:8">
      <c r="A33" s="159" t="s">
        <v>168</v>
      </c>
      <c r="B33" s="160"/>
      <c r="C33" s="160"/>
      <c r="D33" s="160"/>
      <c r="E33" s="160"/>
      <c r="F33" s="160"/>
      <c r="G33" s="95">
        <f>SUM(G24:G32)</f>
        <v>0</v>
      </c>
      <c r="H33" s="96">
        <f>SUM(H24:H32)</f>
        <v>0</v>
      </c>
    </row>
    <row r="34" spans="1:8" ht="21.75" customHeight="1">
      <c r="A34" s="146" t="s">
        <v>169</v>
      </c>
      <c r="B34" s="147"/>
      <c r="C34" s="147"/>
      <c r="D34" s="147"/>
      <c r="E34" s="147"/>
      <c r="F34" s="147"/>
      <c r="G34" s="147"/>
      <c r="H34" s="148"/>
    </row>
    <row r="35" spans="1:8">
      <c r="A35" s="161" t="s">
        <v>140</v>
      </c>
      <c r="B35" s="162"/>
      <c r="C35" s="92" t="s">
        <v>2</v>
      </c>
      <c r="D35" s="92" t="s">
        <v>3</v>
      </c>
      <c r="E35" s="92" t="s">
        <v>141</v>
      </c>
      <c r="F35" s="92" t="s">
        <v>157</v>
      </c>
      <c r="G35" s="92" t="s">
        <v>144</v>
      </c>
      <c r="H35" s="93" t="s">
        <v>145</v>
      </c>
    </row>
    <row r="36" spans="1:8">
      <c r="A36" s="157" t="s">
        <v>170</v>
      </c>
      <c r="B36" s="158"/>
      <c r="C36" s="88" t="s">
        <v>2</v>
      </c>
      <c r="D36" s="88">
        <v>1</v>
      </c>
      <c r="E36" s="88"/>
      <c r="F36" s="97">
        <v>0.05</v>
      </c>
      <c r="G36" s="98">
        <f>39858000*F36</f>
        <v>1992900</v>
      </c>
      <c r="H36" s="99">
        <f>+G36/$C$6</f>
        <v>5.3270141943463425E-2</v>
      </c>
    </row>
    <row r="37" spans="1:8" ht="21" customHeight="1">
      <c r="A37" s="157" t="s">
        <v>171</v>
      </c>
      <c r="B37" s="158" t="s">
        <v>171</v>
      </c>
      <c r="C37" s="88" t="s">
        <v>2</v>
      </c>
      <c r="D37" s="88">
        <v>1</v>
      </c>
      <c r="E37" s="88"/>
      <c r="F37" s="97">
        <v>0</v>
      </c>
      <c r="G37" s="100">
        <f>+$C$6*F37</f>
        <v>0</v>
      </c>
      <c r="H37" s="99">
        <f t="shared" ref="H37:H41" si="5">+G37/$C$6</f>
        <v>0</v>
      </c>
    </row>
    <row r="38" spans="1:8" ht="21" customHeight="1">
      <c r="A38" s="157" t="s">
        <v>172</v>
      </c>
      <c r="B38" s="158" t="s">
        <v>171</v>
      </c>
      <c r="C38" s="88" t="s">
        <v>2</v>
      </c>
      <c r="D38" s="88">
        <v>1</v>
      </c>
      <c r="E38" s="88"/>
      <c r="F38" s="97">
        <v>0</v>
      </c>
      <c r="G38" s="100">
        <f>+$C$6*F38</f>
        <v>0</v>
      </c>
      <c r="H38" s="99">
        <f t="shared" si="5"/>
        <v>0</v>
      </c>
    </row>
    <row r="39" spans="1:8" ht="21" customHeight="1">
      <c r="A39" s="157" t="s">
        <v>173</v>
      </c>
      <c r="B39" s="158" t="s">
        <v>171</v>
      </c>
      <c r="C39" s="88" t="s">
        <v>2</v>
      </c>
      <c r="D39" s="88">
        <v>1</v>
      </c>
      <c r="E39" s="88"/>
      <c r="F39" s="97">
        <v>0</v>
      </c>
      <c r="G39" s="100">
        <f>+$C$6*F39</f>
        <v>0</v>
      </c>
      <c r="H39" s="99">
        <f t="shared" si="5"/>
        <v>0</v>
      </c>
    </row>
    <row r="40" spans="1:8" ht="15" customHeight="1">
      <c r="A40" s="157" t="s">
        <v>174</v>
      </c>
      <c r="B40" s="158"/>
      <c r="C40" s="101" t="s">
        <v>2</v>
      </c>
      <c r="D40" s="101">
        <v>1</v>
      </c>
      <c r="E40" s="101"/>
      <c r="F40" s="97">
        <v>0</v>
      </c>
      <c r="G40" s="100">
        <f t="shared" ref="G40" si="6">+$C$6*F40</f>
        <v>0</v>
      </c>
      <c r="H40" s="99">
        <f t="shared" si="5"/>
        <v>0</v>
      </c>
    </row>
    <row r="41" spans="1:8" ht="15" customHeight="1">
      <c r="A41" s="157" t="s">
        <v>175</v>
      </c>
      <c r="B41" s="158"/>
      <c r="C41" s="101" t="s">
        <v>2</v>
      </c>
      <c r="D41" s="101">
        <v>1</v>
      </c>
      <c r="E41" s="101"/>
      <c r="F41" s="97">
        <v>2.5000000000000001E-2</v>
      </c>
      <c r="G41" s="100">
        <f>39858000*F41</f>
        <v>996450</v>
      </c>
      <c r="H41" s="99">
        <f t="shared" si="5"/>
        <v>2.6635070971731713E-2</v>
      </c>
    </row>
    <row r="42" spans="1:8">
      <c r="A42" s="159" t="s">
        <v>168</v>
      </c>
      <c r="B42" s="160"/>
      <c r="C42" s="160"/>
      <c r="D42" s="160"/>
      <c r="E42" s="160"/>
      <c r="F42" s="160"/>
      <c r="G42" s="102">
        <f>SUM(G36:G41)</f>
        <v>2989350</v>
      </c>
      <c r="H42" s="96">
        <f>SUM(H36:H41)</f>
        <v>7.9905212915195145E-2</v>
      </c>
    </row>
    <row r="43" spans="1:8" ht="21.75" customHeight="1">
      <c r="A43" s="167" t="s">
        <v>176</v>
      </c>
      <c r="B43" s="168"/>
      <c r="C43" s="168"/>
      <c r="D43" s="168"/>
      <c r="E43" s="168"/>
      <c r="F43" s="168"/>
      <c r="G43" s="168"/>
      <c r="H43" s="169"/>
    </row>
    <row r="44" spans="1:8">
      <c r="A44" s="165" t="s">
        <v>140</v>
      </c>
      <c r="B44" s="166"/>
      <c r="C44" s="166"/>
      <c r="D44" s="166"/>
      <c r="E44" s="166"/>
      <c r="F44" s="166"/>
      <c r="G44" s="103" t="s">
        <v>177</v>
      </c>
      <c r="H44" s="104" t="s">
        <v>145</v>
      </c>
    </row>
    <row r="45" spans="1:8">
      <c r="A45" s="141" t="s">
        <v>178</v>
      </c>
      <c r="B45" s="142"/>
      <c r="C45" s="142"/>
      <c r="D45" s="142"/>
      <c r="E45" s="142"/>
      <c r="F45" s="142"/>
      <c r="G45" s="105">
        <f>G21</f>
        <v>0</v>
      </c>
      <c r="H45" s="99">
        <f>+H21</f>
        <v>0</v>
      </c>
    </row>
    <row r="46" spans="1:8">
      <c r="A46" s="141" t="s">
        <v>179</v>
      </c>
      <c r="B46" s="142"/>
      <c r="C46" s="142"/>
      <c r="D46" s="142"/>
      <c r="E46" s="142"/>
      <c r="F46" s="142"/>
      <c r="G46" s="105">
        <f>+G33</f>
        <v>0</v>
      </c>
      <c r="H46" s="99">
        <f>+H33</f>
        <v>0</v>
      </c>
    </row>
    <row r="47" spans="1:8">
      <c r="A47" s="141" t="s">
        <v>180</v>
      </c>
      <c r="B47" s="142"/>
      <c r="C47" s="142"/>
      <c r="D47" s="142"/>
      <c r="E47" s="142"/>
      <c r="F47" s="142"/>
      <c r="G47" s="94">
        <f>+G42</f>
        <v>2989350</v>
      </c>
      <c r="H47" s="99">
        <f>+H42</f>
        <v>7.9905212915195145E-2</v>
      </c>
    </row>
    <row r="48" spans="1:8">
      <c r="A48" s="165" t="s">
        <v>181</v>
      </c>
      <c r="B48" s="166"/>
      <c r="C48" s="166"/>
      <c r="D48" s="166"/>
      <c r="E48" s="166"/>
      <c r="F48" s="166"/>
      <c r="G48" s="95">
        <f>SUM(G45:G47)</f>
        <v>2989350</v>
      </c>
      <c r="H48" s="96">
        <f>SUM(H45:H47)</f>
        <v>7.9905212915195145E-2</v>
      </c>
    </row>
    <row r="49" spans="1:10">
      <c r="A49" s="106"/>
      <c r="B49" s="63"/>
      <c r="C49" s="63"/>
      <c r="D49" s="63"/>
      <c r="E49" s="63"/>
      <c r="F49" s="63"/>
      <c r="G49" s="63"/>
      <c r="H49" s="107"/>
    </row>
    <row r="50" spans="1:10">
      <c r="A50" s="161" t="s">
        <v>182</v>
      </c>
      <c r="B50" s="162"/>
      <c r="C50" s="162"/>
      <c r="D50" s="162"/>
      <c r="E50" s="162"/>
      <c r="F50" s="162"/>
      <c r="G50" s="162"/>
      <c r="H50" s="172"/>
    </row>
    <row r="51" spans="1:10">
      <c r="A51" s="165" t="s">
        <v>140</v>
      </c>
      <c r="B51" s="166"/>
      <c r="C51" s="166"/>
      <c r="D51" s="166"/>
      <c r="E51" s="166"/>
      <c r="F51" s="166"/>
      <c r="G51" s="103" t="s">
        <v>177</v>
      </c>
      <c r="H51" s="104" t="s">
        <v>145</v>
      </c>
    </row>
    <row r="52" spans="1:10">
      <c r="A52" s="141" t="s">
        <v>183</v>
      </c>
      <c r="B52" s="142"/>
      <c r="C52" s="142"/>
      <c r="D52" s="142"/>
      <c r="E52" s="142"/>
      <c r="F52" s="142"/>
      <c r="G52" s="94">
        <f>+G48</f>
        <v>2989350</v>
      </c>
      <c r="H52" s="99">
        <f>(+H48)</f>
        <v>7.9905212915195145E-2</v>
      </c>
      <c r="I52" s="108"/>
      <c r="J52" s="57">
        <v>0.266996692061305</v>
      </c>
    </row>
    <row r="53" spans="1:10">
      <c r="A53" s="141" t="s">
        <v>184</v>
      </c>
      <c r="B53" s="142"/>
      <c r="C53" s="142"/>
      <c r="D53" s="142"/>
      <c r="E53" s="142"/>
      <c r="F53" s="142"/>
      <c r="G53" s="105"/>
      <c r="H53" s="99"/>
    </row>
    <row r="54" spans="1:10">
      <c r="A54" s="141" t="s">
        <v>185</v>
      </c>
      <c r="B54" s="142"/>
      <c r="C54" s="142"/>
      <c r="D54" s="142"/>
      <c r="E54" s="142"/>
      <c r="F54" s="142"/>
      <c r="G54" s="105">
        <f>+H54*C6</f>
        <v>0</v>
      </c>
      <c r="H54" s="109">
        <v>0</v>
      </c>
    </row>
    <row r="55" spans="1:10" ht="15.75" thickBot="1">
      <c r="A55" s="170" t="s">
        <v>186</v>
      </c>
      <c r="B55" s="171"/>
      <c r="C55" s="171"/>
      <c r="D55" s="171"/>
      <c r="E55" s="171"/>
      <c r="F55" s="171"/>
      <c r="G55" s="110">
        <f>SUM(G52:G54)</f>
        <v>2989350</v>
      </c>
      <c r="H55" s="111">
        <f>SUM(H52:H54)</f>
        <v>7.9905212915195145E-2</v>
      </c>
    </row>
  </sheetData>
  <protectedRanges>
    <protectedRange sqref="A37:B41" name="Tasas"/>
    <protectedRange sqref="F37:F41" name="Tasas_1"/>
  </protectedRanges>
  <mergeCells count="55">
    <mergeCell ref="A52:F52"/>
    <mergeCell ref="A53:F53"/>
    <mergeCell ref="A54:F54"/>
    <mergeCell ref="A55:F55"/>
    <mergeCell ref="A45:F45"/>
    <mergeCell ref="A46:F46"/>
    <mergeCell ref="A47:F47"/>
    <mergeCell ref="A48:F48"/>
    <mergeCell ref="A50:H50"/>
    <mergeCell ref="A51:F51"/>
    <mergeCell ref="A44:F44"/>
    <mergeCell ref="A33:F33"/>
    <mergeCell ref="A34:H34"/>
    <mergeCell ref="A35:B35"/>
    <mergeCell ref="A36:B36"/>
    <mergeCell ref="A37:B37"/>
    <mergeCell ref="A38:B38"/>
    <mergeCell ref="A39:B39"/>
    <mergeCell ref="A40:B40"/>
    <mergeCell ref="A41:B41"/>
    <mergeCell ref="A42:F42"/>
    <mergeCell ref="A43:H43"/>
    <mergeCell ref="A32:B32"/>
    <mergeCell ref="A21:F21"/>
    <mergeCell ref="A22:H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20:B20"/>
    <mergeCell ref="A9:H9"/>
    <mergeCell ref="A10:H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C6:D6"/>
    <mergeCell ref="H6:H8"/>
    <mergeCell ref="A7:C7"/>
    <mergeCell ref="C8:D8"/>
    <mergeCell ref="A1:F1"/>
    <mergeCell ref="G1:H2"/>
    <mergeCell ref="A2:F2"/>
    <mergeCell ref="A3:H3"/>
    <mergeCell ref="A5:H5"/>
  </mergeCells>
  <pageMargins left="0.25" right="0.25" top="0.75" bottom="0.75" header="0.3" footer="0.3"/>
  <pageSetup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Desglose</vt:lpstr>
      <vt:lpstr>Análisis de precios unitarios</vt:lpstr>
      <vt:lpstr>CALCULO AU (2)</vt:lpstr>
      <vt:lpstr>'CALCULO AU (2)'!Área_de_impresión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Contratacion06</dc:creator>
  <cp:lastModifiedBy>Contratacion06</cp:lastModifiedBy>
  <dcterms:created xsi:type="dcterms:W3CDTF">2025-02-08T15:33:01Z</dcterms:created>
  <dcterms:modified xsi:type="dcterms:W3CDTF">2025-02-13T20:37:13Z</dcterms:modified>
</cp:coreProperties>
</file>